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HERE" sheetId="1" state="visible" r:id="rId1"/>
    <sheet name="The Colophon" sheetId="2" state="visible" r:id="rId2"/>
    <sheet name="The Apprenticeship" sheetId="3" state="visible" r:id="rId3"/>
    <sheet name="The Knowing Ladder" sheetId="4" state="visible" r:id="rId4"/>
    <sheet name="The Exam" sheetId="5" state="visible" r:id="rId5"/>
    <sheet name="Failure Museum" sheetId="6" state="visible" r:id="rId6"/>
    <sheet name="Illusions &amp; Artifacts" sheetId="7" state="visible" r:id="rId7"/>
    <sheet name="Signal Field Guide" sheetId="8" state="visible" r:id="rId8"/>
    <sheet name="Power Budget" sheetId="9" state="visible" r:id="rId9"/>
    <sheet name="Deployment Reality" sheetId="10" state="visible" r:id="rId10"/>
    <sheet name="Longevity Doctrine" sheetId="11" state="visible" r:id="rId11"/>
    <sheet name="Radio Chooser" sheetId="12" state="visible" r:id="rId12"/>
    <sheet name="Calibration Cookbook" sheetId="13" state="visible" r:id="rId13"/>
    <sheet name="Sensor Catalog" sheetId="14" state="visible" r:id="rId14"/>
    <sheet name="Measurement Index" sheetId="15" state="visible" r:id="rId15"/>
    <sheet name="The Anti-Catalog" sheetId="16" state="visible" r:id="rId16"/>
    <sheet name="Categories" sheetId="17" state="visible" r:id="rId17"/>
    <sheet name="Themes" sheetId="18" state="visible" r:id="rId18"/>
    <sheet name="Combination Grammar" sheetId="19" state="visible" r:id="rId19"/>
    <sheet name="The Question Ladder" sheetId="20" state="visible" r:id="rId20"/>
    <sheet name="Thought Experiment Gym" sheetId="21" state="visible" r:id="rId21"/>
    <sheet name="Physics Cheat Codes" sheetId="22" state="visible" r:id="rId22"/>
    <sheet name="Transduction Map" sheetId="23" state="visible" r:id="rId23"/>
    <sheet name="Derivation Dojo" sheetId="24" state="visible" r:id="rId24"/>
    <sheet name="The History Lever" sheetId="25" state="visible" r:id="rId25"/>
    <sheet name="Estimation Dojo" sheetId="26" state="visible" r:id="rId26"/>
    <sheet name="Scaling Laws" sheetId="27" state="visible" r:id="rId27"/>
    <sheet name="Constants That Matter" sheetId="28" state="visible" r:id="rId28"/>
    <sheet name="Orders of Magnitude" sheetId="29" state="visible" r:id="rId29"/>
    <sheet name="Noise Bestiary" sheetId="30" state="visible" r:id="rId30"/>
    <sheet name="Units Rosetta" sheetId="31" state="visible" r:id="rId31"/>
    <sheet name="Waves Field Guide" sheetId="32" state="visible" r:id="rId32"/>
    <sheet name="Materials Cheat Table" sheetId="33" state="visible" r:id="rId33"/>
    <sheet name="Derived Quantities" sheetId="34" state="visible" r:id="rId34"/>
    <sheet name="Data Storytelling" sheetId="35" state="visible" r:id="rId35"/>
    <sheet name="Interfaces of Truth" sheetId="36" state="visible" r:id="rId36"/>
    <sheet name="Synergy Matrix" sheetId="37" state="visible" r:id="rId37"/>
    <sheet name="Synergy Matrix II" sheetId="38" state="visible" r:id="rId38"/>
    <sheet name="Invention Seeds" sheetId="39" state="visible" r:id="rId39"/>
    <sheet name="Invention Seeds II" sheetId="40" state="visible" r:id="rId40"/>
    <sheet name="Idea Forge" sheetId="41" state="visible" r:id="rId41"/>
    <sheet name="Invention Notebook" sheetId="42" state="visible" r:id="rId42"/>
    <sheet name="Field Log Templates" sheetId="43" state="visible" r:id="rId43"/>
    <sheet name="Actuators" sheetId="44" state="visible" r:id="rId44"/>
    <sheet name="Physical AI Loops" sheetId="45" state="visible" r:id="rId45"/>
    <sheet name="TinyML Recipes" sheetId="46" state="visible" r:id="rId46"/>
    <sheet name="Fusion Patterns" sheetId="47" state="visible" r:id="rId47"/>
    <sheet name="Fleet &amp; Data Leverage" sheetId="48" state="visible" r:id="rId48"/>
    <sheet name="1000x Playbook" sheetId="49" state="visible" r:id="rId49"/>
    <sheet name="Energy Reality" sheetId="50" state="visible" r:id="rId50"/>
    <sheet name="The Game Layer" sheetId="51" state="visible" r:id="rId51"/>
    <sheet name="Grand Challenges" sheetId="52" state="visible" r:id="rId52"/>
    <sheet name="Buying Guide" sheetId="53" state="visible" r:id="rId53"/>
    <sheet name="Physics of Cheap" sheetId="54" state="visible" r:id="rId54"/>
    <sheet name="ESP32 Capabilities" sheetId="55" state="visible" r:id="rId55"/>
    <sheet name="Dashboard" sheetId="56" state="visible" r:id="rId56"/>
    <sheet name="Corrections Log" sheetId="57" state="visible" r:id="rId57"/>
    <sheet name="Glue &amp; Signal Chain" sheetId="58" state="visible" r:id="rId58"/>
    <sheet name="Boards &amp; Compute" sheetId="59" state="visible" r:id="rId59"/>
    <sheet name="I2C &amp; Wiring Reality" sheetId="60" state="visible" r:id="rId60"/>
  </sheets>
  <definedNames>
    <definedName name="_xlnm._FilterDatabase" localSheetId="1" hidden="1">'The Colophon'!$A$3:$D$56</definedName>
    <definedName name="_xlnm._FilterDatabase" localSheetId="2" hidden="1">'The Apprenticeship'!$A$3:$F$21</definedName>
    <definedName name="_xlnm._FilterDatabase" localSheetId="3" hidden="1">'The Knowing Ladder'!$A$3:$E$15</definedName>
    <definedName name="_xlnm._FilterDatabase" localSheetId="4" hidden="1">'The Exam'!$A$3:$D$29</definedName>
    <definedName name="_xlnm._FilterDatabase" localSheetId="5" hidden="1">'Failure Museum'!$A$4:$E$18</definedName>
    <definedName name="_xlnm._FilterDatabase" localSheetId="6" hidden="1">'Illusions &amp; Artifacts'!$A$4:$D$16</definedName>
    <definedName name="_xlnm._FilterDatabase" localSheetId="7" hidden="1">'Signal Field Guide'!$A$4:$E$19</definedName>
    <definedName name="_xlnm._FilterDatabase" localSheetId="8" hidden="1">'Power Budget'!$A$4:$E$14</definedName>
    <definedName name="_xlnm._FilterDatabase" localSheetId="9" hidden="1">'Deployment Reality'!$A$4:$E$14</definedName>
    <definedName name="_xlnm._FilterDatabase" localSheetId="10" hidden="1">'Longevity Doctrine'!$A$4:$D$14</definedName>
    <definedName name="_xlnm._FilterDatabase" localSheetId="11" hidden="1">'Radio Chooser'!$A$4:$F$14</definedName>
    <definedName name="_xlnm._FilterDatabase" localSheetId="12" hidden="1">'Calibration Cookbook'!$A$4:$E$15</definedName>
    <definedName name="_xlnm._FilterDatabase" localSheetId="13" hidden="1">'Sensor Catalog'!$A$3:$V$241</definedName>
    <definedName name="_xlnm._FilterDatabase" localSheetId="14" hidden="1">'Measurement Index'!$A$4:$D$39</definedName>
    <definedName name="_xlnm._FilterDatabase" localSheetId="15" hidden="1">'The Anti-Catalog'!$A$4:$D$16</definedName>
    <definedName name="_xlnm._FilterDatabase" localSheetId="16" hidden="1">'Categories'!$A$3:$F$35</definedName>
    <definedName name="_xlnm._FilterDatabase" localSheetId="17" hidden="1">'Themes'!$A$3:$F$19</definedName>
    <definedName name="_xlnm._FilterDatabase" localSheetId="18" hidden="1">'Combination Grammar'!$A$3:$F$33</definedName>
    <definedName name="_xlnm._FilterDatabase" localSheetId="19" hidden="1">'The Question Ladder'!$A$4:$D$19</definedName>
    <definedName name="_xlnm._FilterDatabase" localSheetId="20" hidden="1">'Thought Experiment Gym'!$A$4:$D$14</definedName>
    <definedName name="_xlnm._FilterDatabase" localSheetId="21" hidden="1">'Physics Cheat Codes'!$A$3:$E$93</definedName>
    <definedName name="_xlnm._FilterDatabase" localSheetId="22" hidden="1">'Transduction Map'!$A$4:$E$10</definedName>
    <definedName name="_xlnm._FilterDatabase" localSheetId="23" hidden="1">'Derivation Dojo'!$A$4:$D$16</definedName>
    <definedName name="_xlnm._FilterDatabase" localSheetId="24" hidden="1">'The History Lever'!$A$4:$D$16</definedName>
    <definedName name="_xlnm._FilterDatabase" localSheetId="25" hidden="1">'Estimation Dojo'!$A$4:$D$16</definedName>
    <definedName name="_xlnm._FilterDatabase" localSheetId="26" hidden="1">'Scaling Laws'!$A$4:$D$14</definedName>
    <definedName name="_xlnm._FilterDatabase" localSheetId="27" hidden="1">'Constants That Matter'!$A$4:$D$22</definedName>
    <definedName name="_xlnm._FilterDatabase" localSheetId="28" hidden="1">'Orders of Magnitude'!$A$4:$D$11</definedName>
    <definedName name="_xlnm._FilterDatabase" localSheetId="29" hidden="1">'Noise Bestiary'!$A$4:$D$12</definedName>
    <definedName name="_xlnm._FilterDatabase" localSheetId="30" hidden="1">'Units Rosetta'!$A$4:$D$10</definedName>
    <definedName name="_xlnm._FilterDatabase" localSheetId="31" hidden="1">'Waves Field Guide'!$A$4:$D$11</definedName>
    <definedName name="_xlnm._FilterDatabase" localSheetId="32" hidden="1">'Materials Cheat Table'!$A$4:$D$20</definedName>
    <definedName name="_xlnm._FilterDatabase" localSheetId="33" hidden="1">'Derived Quantities'!$A$3:$E$51</definedName>
    <definedName name="_xlnm._FilterDatabase" localSheetId="34" hidden="1">'Data Storytelling'!$A$5:$F$26</definedName>
    <definedName name="_xlnm._FilterDatabase" localSheetId="35" hidden="1">'Interfaces of Truth'!$A$4:$E$16</definedName>
    <definedName name="_xlnm._FilterDatabase" localSheetId="37" hidden="1">'Synergy Matrix II'!$A$4:$D$16</definedName>
    <definedName name="_xlnm._FilterDatabase" localSheetId="38" hidden="1">'Invention Seeds'!$A$3:$J$44</definedName>
    <definedName name="_xlnm._FilterDatabase" localSheetId="39" hidden="1">'Invention Seeds II'!$A$4:$E$16</definedName>
    <definedName name="_xlnm._FilterDatabase" localSheetId="41" hidden="1">'Invention Notebook'!$A$4:$D$14</definedName>
    <definedName name="_xlnm._FilterDatabase" localSheetId="42" hidden="1">'Field Log Templates'!$A$4:$D$12</definedName>
    <definedName name="_xlnm._FilterDatabase" localSheetId="43" hidden="1">'Actuators'!$A$3:$L$42</definedName>
    <definedName name="_xlnm._FilterDatabase" localSheetId="44" hidden="1">'Physical AI Loops'!$A$3:$I$11</definedName>
    <definedName name="_xlnm._FilterDatabase" localSheetId="45" hidden="1">'TinyML Recipes'!$A$4:$E$14</definedName>
    <definedName name="_xlnm._FilterDatabase" localSheetId="46" hidden="1">'Fusion Patterns'!$A$4:$E$13</definedName>
    <definedName name="_xlnm._FilterDatabase" localSheetId="47" hidden="1">'Fleet &amp; Data Leverage'!$A$3:$F$13</definedName>
    <definedName name="_xlnm._FilterDatabase" localSheetId="49" hidden="1">'Energy Reality'!$A$3:$E$19</definedName>
    <definedName name="_xlnm._FilterDatabase" localSheetId="50" hidden="1">'The Game Layer'!$A$5:$E$19</definedName>
    <definedName name="_xlnm._FilterDatabase" localSheetId="51" hidden="1">'Grand Challenges'!$A$4:$D$16</definedName>
    <definedName name="_xlnm._FilterDatabase" localSheetId="53" hidden="1">'Physics of Cheap'!$A$4:$D$12</definedName>
    <definedName name="_xlnm._FilterDatabase" localSheetId="54" hidden="1">'ESP32 Capabilities'!$A$3:$I$76</definedName>
  </definedNames>
  <calcPr calcId="124519" fullCalcOnLoad="1"/>
</workbook>
</file>

<file path=xl/styles.xml><?xml version="1.0" encoding="utf-8"?>
<styleSheet xmlns="http://schemas.openxmlformats.org/spreadsheetml/2006/main">
  <numFmts count="0"/>
  <fonts count="59">
    <font>
      <name val="Calibri"/>
      <color theme="1"/>
      <sz val="11"/>
      <scheme val="minor"/>
    </font>
    <font>
      <name val="Calibri"/>
      <b val="1"/>
      <color rgb="FFFFFFFF"/>
      <sz val="18"/>
    </font>
    <font>
      <name val="Calibri"/>
      <color theme="1"/>
      <sz val="11"/>
    </font>
    <font>
      <name val="Calibri"/>
      <color rgb="FF6B6B6B"/>
      <sz val="10"/>
    </font>
    <font>
      <name val="Calibri"/>
      <color theme="1"/>
      <sz val="10"/>
    </font>
    <font>
      <name val="Calibri"/>
      <b val="1"/>
      <color theme="1"/>
      <sz val="10"/>
    </font>
    <font>
      <name val="Calibri"/>
      <b val="1"/>
      <color rgb="FFFFFFFF"/>
      <sz val="10"/>
    </font>
    <font/>
    <font>
      <name val="Calibri"/>
      <b val="1"/>
      <color rgb="FF0000FF"/>
      <sz val="10"/>
      <u val="single"/>
    </font>
    <font>
      <b val="1"/>
      <color rgb="FF0000FF"/>
      <sz val="10"/>
      <u val="single"/>
    </font>
    <font>
      <name val="Calibri"/>
      <color theme="1"/>
      <sz val="10"/>
      <scheme val="minor"/>
    </font>
    <font>
      <name val="Calibri"/>
      <b val="1"/>
      <color theme="1"/>
      <sz val="10"/>
      <scheme val="minor"/>
    </font>
    <font>
      <name val="Calibri"/>
      <b val="1"/>
      <color rgb="FFFFFFFF"/>
      <sz val="18"/>
      <scheme val="minor"/>
    </font>
    <font>
      <name val="Calibri"/>
      <color rgb="FF6B6B6B"/>
      <sz val="10"/>
      <scheme val="minor"/>
    </font>
    <font>
      <name val="Calibri"/>
      <b val="1"/>
      <color rgb="FFFFFFFF"/>
      <sz val="10"/>
      <scheme val="minor"/>
    </font>
    <font>
      <name val="Calibri"/>
      <color theme="1"/>
      <sz val="9"/>
      <scheme val="minor"/>
    </font>
    <font>
      <name val="Calibri"/>
      <i val="1"/>
      <color rgb="FF6B6B6B"/>
      <sz val="10"/>
    </font>
    <font>
      <name val="Calibri"/>
      <b val="1"/>
      <color rgb="FF8A8378"/>
      <sz val="9"/>
    </font>
    <font>
      <name val="Calibri"/>
      <color theme="1"/>
      <sz val="9"/>
    </font>
    <font>
      <name val="Calibri"/>
      <b val="1"/>
      <color rgb="FF1F2A44"/>
      <sz val="11"/>
    </font>
    <font>
      <name val="Calibri"/>
      <i val="1"/>
      <color rgb="FF6B4E8E"/>
      <sz val="10"/>
    </font>
    <font>
      <name val="Calibri"/>
      <b val="1"/>
      <color rgb="FF7A9E7E"/>
      <sz val="9"/>
      <scheme val="minor"/>
    </font>
    <font>
      <name val="Calibri"/>
      <b val="1"/>
      <color rgb="FF5B8DB8"/>
      <sz val="9"/>
      <scheme val="minor"/>
    </font>
    <font>
      <name val="Calibri"/>
      <b val="1"/>
      <color rgb="FFC75B39"/>
      <sz val="9"/>
      <scheme val="minor"/>
    </font>
    <font>
      <name val="Calibri"/>
      <b val="1"/>
      <color rgb="FFB86FA2"/>
      <sz val="9"/>
      <scheme val="minor"/>
    </font>
    <font>
      <name val="Calibri"/>
      <b val="1"/>
      <color rgb="FFE8A33D"/>
      <sz val="9"/>
      <scheme val="minor"/>
    </font>
    <font>
      <name val="Calibri"/>
      <b val="1"/>
      <color rgb="FF888888"/>
      <sz val="9"/>
      <scheme val="minor"/>
    </font>
    <font>
      <name val="Calibri"/>
      <b val="1"/>
      <color rgb="FF1F2A44"/>
      <sz val="9"/>
      <scheme val="minor"/>
    </font>
    <font>
      <name val="Calibri"/>
      <b val="1"/>
      <color rgb="FF8E44AD"/>
      <sz val="12"/>
      <scheme val="minor"/>
    </font>
    <font>
      <name val="Consolas"/>
      <color rgb="FFC75B39"/>
      <sz val="11"/>
    </font>
    <font>
      <name val="Calibri"/>
      <b val="1"/>
      <color rgb="FF888888"/>
      <sz val="9"/>
    </font>
    <font>
      <name val="Calibri"/>
      <b val="1"/>
      <color rgb="FFFFFFFF"/>
      <sz val="9"/>
    </font>
    <font>
      <name val="Calibri"/>
      <b val="1"/>
      <color rgb="FF9A6A00"/>
      <sz val="9"/>
    </font>
    <font>
      <name val="Calibri"/>
      <color rgb="FF777777"/>
      <sz val="9"/>
    </font>
    <font>
      <name val="Calibri"/>
      <b val="1"/>
      <color rgb="FF1F2A44"/>
      <sz val="12"/>
    </font>
    <font>
      <name val="Calibri"/>
      <b val="1"/>
      <color theme="1"/>
      <sz val="9"/>
    </font>
    <font>
      <name val="Calibri"/>
      <b val="1"/>
      <color rgb="FFC75B39"/>
      <sz val="14"/>
    </font>
    <font>
      <name val="Calibri"/>
      <color theme="1"/>
      <scheme val="minor"/>
    </font>
    <font>
      <name val="Calibri"/>
      <b val="1"/>
      <color rgb="FFC75B39"/>
      <sz val="10"/>
    </font>
    <font>
      <name val="Calibri"/>
      <b val="1"/>
      <color rgb="FF5B8DB8"/>
      <sz val="10"/>
    </font>
    <font>
      <name val="Calibri"/>
      <b val="1"/>
      <color theme="1"/>
      <sz val="12"/>
    </font>
    <font>
      <name val="Calibri"/>
      <b val="1"/>
      <color rgb="FFC75B39"/>
      <sz val="12"/>
    </font>
    <font>
      <name val="Calibri"/>
      <b val="1"/>
      <color rgb="FF6B3FA0"/>
      <sz val="12"/>
      <scheme val="minor"/>
    </font>
    <font>
      <name val="Calibri"/>
      <b val="1"/>
      <color rgb="FF1F2A44"/>
      <sz val="10"/>
    </font>
    <font>
      <name val="Calibri"/>
      <b val="1"/>
      <color rgb="FF1F2A44"/>
      <sz val="13"/>
    </font>
    <font>
      <name val="Calibri"/>
      <color rgb="FFE8A33D"/>
      <sz val="9"/>
    </font>
    <font>
      <name val="Calibri"/>
      <i val="1"/>
      <color rgb="FF888888"/>
      <sz val="9"/>
    </font>
    <font>
      <name val="Calibri"/>
      <i val="1"/>
      <color rgb="FF555555"/>
      <sz val="9"/>
    </font>
    <font>
      <name val="Aptos Narrow"/>
      <b val="1"/>
      <color rgb="00FFFFFF"/>
      <sz val="16"/>
    </font>
    <font>
      <name val="Aptos Narrow"/>
      <i val="1"/>
      <color rgb="007A7A85"/>
      <sz val="9.5"/>
    </font>
    <font>
      <name val="Aptos Narrow"/>
      <b val="1"/>
      <color rgb="00FFFFFF"/>
      <sz val="9"/>
    </font>
    <font>
      <name val="Aptos Narrow"/>
      <b val="1"/>
      <color rgb="0024242B"/>
      <sz val="9"/>
    </font>
    <font>
      <name val="Aptos Narrow"/>
      <color rgb="0024242B"/>
      <sz val="9"/>
    </font>
    <font>
      <name val="Aptos Narrow"/>
      <b val="1"/>
      <color rgb="001F2A44"/>
      <sz val="12"/>
    </font>
    <font>
      <name val="Aptos Narrow"/>
      <b val="1"/>
      <color rgb="0024242B"/>
      <sz val="8.5"/>
    </font>
    <font>
      <name val="Aptos Narrow"/>
      <color rgb="007A7A85"/>
      <sz val="8.5"/>
    </font>
    <font>
      <name val="Aptos Narrow"/>
      <color rgb="0024242B"/>
      <sz val="8.5"/>
    </font>
    <font>
      <name val="Consolas"/>
      <b val="1"/>
      <color rgb="0024242B"/>
      <sz val="9"/>
    </font>
    <font>
      <name val="Aptos Narrow"/>
      <b val="1"/>
      <color rgb="00A8412F"/>
      <sz val="9"/>
    </font>
  </fonts>
  <fills count="54">
    <fill>
      <patternFill/>
    </fill>
    <fill>
      <patternFill patternType="lightGray"/>
    </fill>
    <fill>
      <patternFill patternType="solid">
        <fgColor rgb="FF1F2A44"/>
        <bgColor rgb="FF1F2A44"/>
      </patternFill>
    </fill>
    <fill>
      <patternFill patternType="solid">
        <fgColor rgb="FFFDF6EC"/>
        <bgColor rgb="FFFDF6EC"/>
      </patternFill>
    </fill>
    <fill>
      <patternFill patternType="solid">
        <fgColor rgb="FFFDEBD0"/>
        <bgColor rgb="FFFDEBD0"/>
      </patternFill>
    </fill>
    <fill>
      <patternFill patternType="solid">
        <fgColor rgb="FFD5F5E3"/>
        <bgColor rgb="FFD5F5E3"/>
      </patternFill>
    </fill>
    <fill>
      <patternFill patternType="solid">
        <fgColor rgb="FFFCF3CF"/>
        <bgColor rgb="FFFCF3CF"/>
      </patternFill>
    </fill>
    <fill>
      <patternFill patternType="solid">
        <fgColor rgb="FFFAD7A0"/>
        <bgColor rgb="FFFAD7A0"/>
      </patternFill>
    </fill>
    <fill>
      <patternFill patternType="solid">
        <fgColor rgb="FFD6EAF8"/>
        <bgColor rgb="FFD6EAF8"/>
      </patternFill>
    </fill>
    <fill>
      <patternFill patternType="solid">
        <fgColor rgb="FFFADBD8"/>
        <bgColor rgb="FFFADBD8"/>
      </patternFill>
    </fill>
    <fill>
      <patternFill patternType="solid">
        <fgColor rgb="FFE8DAEF"/>
        <bgColor rgb="FFE8DAEF"/>
      </patternFill>
    </fill>
    <fill>
      <patternFill patternType="solid">
        <fgColor rgb="FFD1F2EB"/>
        <bgColor rgb="FFD1F2EB"/>
      </patternFill>
    </fill>
    <fill>
      <patternFill patternType="solid">
        <fgColor rgb="FFF6DDCC"/>
        <bgColor rgb="FFF6DDCC"/>
      </patternFill>
    </fill>
    <fill>
      <patternFill patternType="solid">
        <fgColor rgb="FFD4E6F1"/>
        <bgColor rgb="FFD4E6F1"/>
      </patternFill>
    </fill>
    <fill>
      <patternFill patternType="solid">
        <fgColor rgb="FFF5B7B1"/>
        <bgColor rgb="FFF5B7B1"/>
      </patternFill>
    </fill>
    <fill>
      <patternFill patternType="solid">
        <fgColor rgb="FFD0ECE7"/>
        <bgColor rgb="FFD0ECE7"/>
      </patternFill>
    </fill>
    <fill>
      <patternFill patternType="solid">
        <fgColor rgb="FFF9E79F"/>
        <bgColor rgb="FFF9E79F"/>
      </patternFill>
    </fill>
    <fill>
      <patternFill patternType="solid">
        <fgColor rgb="FFEBDEF0"/>
        <bgColor rgb="FFEBDEF0"/>
      </patternFill>
    </fill>
    <fill>
      <patternFill patternType="solid">
        <fgColor rgb="FFD5DBDB"/>
        <bgColor rgb="FFD5DBDB"/>
      </patternFill>
    </fill>
    <fill>
      <patternFill patternType="solid">
        <fgColor rgb="FFFAE5D3"/>
        <bgColor rgb="FFFAE5D3"/>
      </patternFill>
    </fill>
    <fill>
      <patternFill patternType="solid">
        <fgColor rgb="FFD6DBDF"/>
        <bgColor rgb="FFD6DBDF"/>
      </patternFill>
    </fill>
    <fill>
      <patternFill patternType="solid">
        <fgColor rgb="FFE8F8F5"/>
        <bgColor rgb="FFE8F8F5"/>
      </patternFill>
    </fill>
    <fill>
      <patternFill patternType="solid">
        <fgColor rgb="FFFDF2E9"/>
        <bgColor rgb="FFFDF2E9"/>
      </patternFill>
    </fill>
    <fill>
      <patternFill patternType="solid">
        <fgColor rgb="FFEAF2F8"/>
        <bgColor rgb="FFEAF2F8"/>
      </patternFill>
    </fill>
    <fill>
      <patternFill patternType="solid">
        <fgColor rgb="FFE9F7EF"/>
        <bgColor rgb="FFE9F7EF"/>
      </patternFill>
    </fill>
    <fill>
      <patternFill patternType="solid">
        <fgColor rgb="FFFDEDEC"/>
        <bgColor rgb="FFFDEDEC"/>
      </patternFill>
    </fill>
    <fill>
      <patternFill patternType="solid">
        <fgColor rgb="FFF4ECF7"/>
        <bgColor rgb="FFF4ECF7"/>
      </patternFill>
    </fill>
    <fill>
      <patternFill patternType="solid">
        <fgColor rgb="FFFEF9E7"/>
        <bgColor rgb="FFFEF9E7"/>
      </patternFill>
    </fill>
    <fill>
      <patternFill patternType="solid">
        <fgColor rgb="FFE8F6F3"/>
        <bgColor rgb="FFE8F6F3"/>
      </patternFill>
    </fill>
    <fill>
      <patternFill patternType="solid">
        <fgColor rgb="FFF8F9F9"/>
        <bgColor rgb="FFF8F9F9"/>
      </patternFill>
    </fill>
    <fill>
      <patternFill patternType="solid">
        <fgColor rgb="FFFEF5E7"/>
        <bgColor rgb="FFFEF5E7"/>
      </patternFill>
    </fill>
    <fill>
      <patternFill patternType="solid">
        <fgColor rgb="FFEBF5FB"/>
        <bgColor rgb="FFEBF5FB"/>
      </patternFill>
    </fill>
    <fill>
      <patternFill patternType="solid">
        <fgColor rgb="FFEAFAF1"/>
        <bgColor rgb="FFEAFAF1"/>
      </patternFill>
    </fill>
    <fill>
      <patternFill patternType="solid">
        <fgColor rgb="FFF9EBEA"/>
        <bgColor rgb="FFF9EBEA"/>
      </patternFill>
    </fill>
    <fill>
      <patternFill patternType="solid">
        <fgColor rgb="FFF5EEF8"/>
        <bgColor rgb="FFF5EEF8"/>
      </patternFill>
    </fill>
    <fill>
      <patternFill patternType="solid">
        <fgColor rgb="FFFCFBE3"/>
        <bgColor rgb="FFFCFBE3"/>
      </patternFill>
    </fill>
    <fill>
      <patternFill patternType="solid">
        <fgColor rgb="FFE0F2F1"/>
        <bgColor rgb="FFE0F2F1"/>
      </patternFill>
    </fill>
    <fill>
      <patternFill patternType="solid">
        <fgColor rgb="FFFBEEE6"/>
        <bgColor rgb="FFFBEEE6"/>
      </patternFill>
    </fill>
    <fill>
      <patternFill patternType="solid">
        <fgColor rgb="FFF5F2EB"/>
        <bgColor rgb="FFF5F2EB"/>
      </patternFill>
    </fill>
    <fill>
      <patternFill patternType="solid">
        <fgColor rgb="FFDDD9CE"/>
        <bgColor rgb="FFDDD9CE"/>
      </patternFill>
    </fill>
    <fill>
      <patternFill patternType="solid">
        <fgColor rgb="FFF9C74F"/>
        <bgColor rgb="FFF9C74F"/>
      </patternFill>
    </fill>
    <fill>
      <patternFill patternType="solid">
        <fgColor rgb="FFF8E16C"/>
        <bgColor rgb="FFF8E16C"/>
      </patternFill>
    </fill>
    <fill>
      <patternFill patternType="solid">
        <fgColor rgb="FFEFEFEF"/>
        <bgColor rgb="FFEFEFEF"/>
      </patternFill>
    </fill>
    <fill>
      <patternFill patternType="solid">
        <fgColor rgb="FFFAFAFA"/>
        <bgColor rgb="FFFAFAFA"/>
      </patternFill>
    </fill>
    <fill>
      <patternFill patternType="solid">
        <fgColor rgb="FF4A5878"/>
        <bgColor rgb="FF4A5878"/>
      </patternFill>
    </fill>
    <fill>
      <patternFill patternType="solid">
        <fgColor rgb="001F2A44"/>
      </patternFill>
    </fill>
    <fill>
      <patternFill patternType="solid">
        <fgColor rgb="00F8DED7"/>
      </patternFill>
    </fill>
    <fill>
      <patternFill patternType="solid">
        <fgColor rgb="00FBEFD8"/>
      </patternFill>
    </fill>
    <fill>
      <patternFill patternType="solid">
        <fgColor rgb="00F5F2EB"/>
      </patternFill>
    </fill>
    <fill>
      <patternFill patternType="solid">
        <fgColor rgb="00F3E2C7"/>
      </patternFill>
    </fill>
    <fill>
      <patternFill patternType="solid">
        <fgColor rgb="004A5878"/>
      </patternFill>
    </fill>
    <fill>
      <patternFill patternType="solid">
        <fgColor rgb="00FBE9E4"/>
      </patternFill>
    </fill>
    <fill>
      <patternFill patternType="solid">
        <fgColor rgb="00E7F0E9"/>
      </patternFill>
    </fill>
    <fill>
      <patternFill patternType="solid">
        <fgColor rgb="00FBE3DE"/>
      </patternFill>
    </fill>
  </fills>
  <borders count="12">
    <border/>
    <border>
      <left/>
      <right/>
      <top/>
      <bottom/>
    </border>
    <border>
      <left style="thin">
        <color rgb="FFC9C4B8"/>
      </left>
      <right style="thin">
        <color rgb="FFC9C4B8"/>
      </right>
      <top style="thin">
        <color rgb="FFC9C4B8"/>
      </top>
      <bottom style="thin">
        <color rgb="FFC9C4B8"/>
      </bottom>
    </border>
    <border>
      <left style="thin">
        <color rgb="FFC9C4B8"/>
      </left>
      <top style="thin">
        <color rgb="FFC9C4B8"/>
      </top>
      <bottom style="thin">
        <color rgb="FFC9C4B8"/>
      </bottom>
    </border>
    <border>
      <top style="thin">
        <color rgb="FFC9C4B8"/>
      </top>
      <bottom style="thin">
        <color rgb="FFC9C4B8"/>
      </bottom>
    </border>
    <border>
      <right style="thin">
        <color rgb="FFC9C4B8"/>
      </right>
      <top style="thin">
        <color rgb="FFC9C4B8"/>
      </top>
      <bottom style="thin">
        <color rgb="FFC9C4B8"/>
      </bottom>
    </border>
    <border>
      <left/>
      <top/>
      <bottom/>
    </border>
    <border>
      <top/>
      <bottom/>
    </border>
    <border>
      <right/>
      <top/>
      <bottom/>
    </border>
    <border>
      <top style="thin">
        <color rgb="FFC9C4B8"/>
      </top>
    </border>
    <border>
      <right style="thin">
        <color rgb="FFC9C4B8"/>
      </right>
      <top style="thin">
        <color rgb="FFC9C4B8"/>
      </top>
    </border>
    <border>
      <left style="thin">
        <color rgb="00D8D2C6"/>
      </left>
      <right style="thin">
        <color rgb="00D8D2C6"/>
      </right>
      <top style="thin">
        <color rgb="00D8D2C6"/>
      </top>
      <bottom style="thin">
        <color rgb="00D8D2C6"/>
      </bottom>
    </border>
  </borders>
  <cellStyleXfs count="1">
    <xf numFmtId="0" fontId="0" fillId="0" borderId="0"/>
  </cellStyleXfs>
  <cellXfs count="223">
    <xf numFmtId="0" fontId="0" fillId="0" borderId="0" applyAlignment="1" pivotButton="0" quotePrefix="0" xfId="0">
      <alignment vertical="bottom"/>
    </xf>
    <xf numFmtId="0" fontId="1" fillId="2" borderId="1" applyAlignment="1" pivotButton="0" quotePrefix="0" xfId="0">
      <alignment vertical="center" wrapText="1"/>
    </xf>
    <xf numFmtId="0" fontId="2" fillId="2" borderId="1" pivotButton="0" quotePrefix="0" xfId="0"/>
    <xf numFmtId="0" fontId="3" fillId="0" borderId="0" applyAlignment="1" pivotButton="0" quotePrefix="0" xfId="0">
      <alignment vertical="center" wrapText="1"/>
    </xf>
    <xf numFmtId="0" fontId="2" fillId="0" borderId="0" pivotButton="0" quotePrefix="0" xfId="0"/>
    <xf numFmtId="0" fontId="4" fillId="0" borderId="0" applyAlignment="1" pivotButton="0" quotePrefix="0" xfId="0">
      <alignment vertical="top" wrapText="1"/>
    </xf>
    <xf numFmtId="0" fontId="5" fillId="3" borderId="2" applyAlignment="1" pivotButton="0" quotePrefix="0" xfId="0">
      <alignment vertical="top" wrapText="1"/>
    </xf>
    <xf numFmtId="0" fontId="4" fillId="0" borderId="2" applyAlignment="1" pivotButton="0" quotePrefix="0" xfId="0">
      <alignment vertical="top" wrapText="1"/>
    </xf>
    <xf numFmtId="0" fontId="5" fillId="0" borderId="0" applyAlignment="1" pivotButton="0" quotePrefix="0" xfId="0">
      <alignment vertical="top" wrapText="1"/>
    </xf>
    <xf numFmtId="0" fontId="6" fillId="2" borderId="2" applyAlignment="1" pivotButton="0" quotePrefix="0" xfId="0">
      <alignment vertical="center" wrapText="1"/>
    </xf>
    <xf numFmtId="0" fontId="6" fillId="2" borderId="3" applyAlignment="1" pivotButton="0" quotePrefix="0" xfId="0">
      <alignment vertical="center" wrapText="1"/>
    </xf>
    <xf numFmtId="0" fontId="7" fillId="0" borderId="4" pivotButton="0" quotePrefix="0" xfId="0"/>
    <xf numFmtId="0" fontId="7" fillId="0" borderId="5" pivotButton="0" quotePrefix="0" xfId="0"/>
    <xf numFmtId="0" fontId="8" fillId="3" borderId="2" applyAlignment="1" pivotButton="0" quotePrefix="0" xfId="0">
      <alignment vertical="top" wrapText="1"/>
    </xf>
    <xf numFmtId="0" fontId="4" fillId="0" borderId="3" applyAlignment="1" pivotButton="0" quotePrefix="0" xfId="0">
      <alignment vertical="top" wrapText="1"/>
    </xf>
    <xf numFmtId="0" fontId="9" fillId="3" borderId="1" applyAlignment="1" pivotButton="0" quotePrefix="0" xfId="0">
      <alignment vertical="top" wrapText="1"/>
    </xf>
    <xf numFmtId="0" fontId="10" fillId="0" borderId="0" applyAlignment="1" pivotButton="0" quotePrefix="0" xfId="0">
      <alignment vertical="top" wrapText="1"/>
    </xf>
    <xf numFmtId="0" fontId="11" fillId="3" borderId="1" applyAlignment="1" pivotButton="0" quotePrefix="0" xfId="0">
      <alignment vertical="top" wrapText="1"/>
    </xf>
    <xf numFmtId="0" fontId="2" fillId="0" borderId="4" pivotButton="0" quotePrefix="0" xfId="0"/>
    <xf numFmtId="0" fontId="2" fillId="0" borderId="5" pivotButton="0" quotePrefix="0" xfId="0"/>
    <xf numFmtId="0" fontId="5" fillId="3" borderId="1" applyAlignment="1" pivotButton="0" quotePrefix="0" xfId="0">
      <alignment vertical="top" wrapText="1"/>
    </xf>
    <xf numFmtId="0" fontId="5" fillId="0" borderId="0" pivotButton="0" quotePrefix="0" xfId="0"/>
    <xf numFmtId="0" fontId="12" fillId="2" borderId="6" applyAlignment="1" pivotButton="0" quotePrefix="0" xfId="0">
      <alignment vertical="center" wrapText="1"/>
    </xf>
    <xf numFmtId="0" fontId="7" fillId="0" borderId="7" pivotButton="0" quotePrefix="0" xfId="0"/>
    <xf numFmtId="0" fontId="7" fillId="0" borderId="8" pivotButton="0" quotePrefix="0" xfId="0"/>
    <xf numFmtId="0" fontId="13" fillId="0" borderId="0" applyAlignment="1" pivotButton="0" quotePrefix="0" xfId="0">
      <alignment vertical="center" wrapText="1"/>
    </xf>
    <xf numFmtId="0" fontId="14" fillId="2" borderId="1" applyAlignment="1" pivotButton="0" quotePrefix="0" xfId="0">
      <alignment vertical="center" wrapText="1"/>
    </xf>
    <xf numFmtId="0" fontId="11" fillId="4" borderId="1" applyAlignment="1" pivotButton="0" quotePrefix="0" xfId="0">
      <alignment vertical="top" wrapText="1"/>
    </xf>
    <xf numFmtId="0" fontId="15" fillId="0" borderId="0" applyAlignment="1" pivotButton="0" quotePrefix="0" xfId="0">
      <alignment vertical="top" wrapText="1"/>
    </xf>
    <xf numFmtId="0" fontId="1" fillId="2" borderId="6" applyAlignment="1" pivotButton="0" quotePrefix="0" xfId="0">
      <alignment horizontal="left" vertical="center"/>
    </xf>
    <xf numFmtId="0" fontId="16" fillId="0" borderId="0" applyAlignment="1" pivotButton="0" quotePrefix="0" xfId="0">
      <alignment horizontal="left" vertical="center" wrapText="1"/>
    </xf>
    <xf numFmtId="0" fontId="6" fillId="2" borderId="2" applyAlignment="1" pivotButton="0" quotePrefix="0" xfId="0">
      <alignment horizontal="center" vertical="center" wrapText="1"/>
    </xf>
    <xf numFmtId="0" fontId="6" fillId="2" borderId="1" applyAlignment="1" pivotButton="0" quotePrefix="0" xfId="0">
      <alignment vertical="center" wrapText="1"/>
    </xf>
    <xf numFmtId="0" fontId="17" fillId="4" borderId="2" applyAlignment="1" pivotButton="0" quotePrefix="0" xfId="0">
      <alignment horizontal="left" vertical="top" wrapText="1"/>
    </xf>
    <xf numFmtId="0" fontId="5" fillId="4" borderId="2" applyAlignment="1" pivotButton="0" quotePrefix="0" xfId="0">
      <alignment horizontal="left" vertical="top" wrapText="1"/>
    </xf>
    <xf numFmtId="0" fontId="18" fillId="4" borderId="2" applyAlignment="1" pivotButton="0" quotePrefix="0" xfId="0">
      <alignment horizontal="left" vertical="top" wrapText="1"/>
    </xf>
    <xf numFmtId="0" fontId="18" fillId="0" borderId="2" applyAlignment="1" pivotButton="0" quotePrefix="0" xfId="0">
      <alignment horizontal="left" vertical="top" wrapText="1"/>
    </xf>
    <xf numFmtId="0" fontId="18" fillId="0" borderId="2" applyAlignment="1" pivotButton="0" quotePrefix="0" xfId="0">
      <alignment horizontal="center" vertical="top"/>
    </xf>
    <xf numFmtId="0" fontId="18" fillId="5" borderId="2" applyAlignment="1" pivotButton="0" quotePrefix="0" xfId="0">
      <alignment horizontal="center" vertical="top"/>
    </xf>
    <xf numFmtId="0" fontId="18" fillId="0" borderId="0" applyAlignment="1" pivotButton="0" quotePrefix="0" xfId="0">
      <alignment vertical="top" wrapText="1"/>
    </xf>
    <xf numFmtId="0" fontId="18" fillId="6" borderId="2" applyAlignment="1" pivotButton="0" quotePrefix="0" xfId="0">
      <alignment horizontal="center" vertical="top"/>
    </xf>
    <xf numFmtId="0" fontId="18" fillId="7" borderId="2" applyAlignment="1" pivotButton="0" quotePrefix="0" xfId="0">
      <alignment horizontal="center" vertical="top"/>
    </xf>
    <xf numFmtId="0" fontId="17" fillId="8" borderId="2" applyAlignment="1" pivotButton="0" quotePrefix="0" xfId="0">
      <alignment horizontal="left" vertical="top" wrapText="1"/>
    </xf>
    <xf numFmtId="0" fontId="5" fillId="8" borderId="2" applyAlignment="1" pivotButton="0" quotePrefix="0" xfId="0">
      <alignment horizontal="left" vertical="top" wrapText="1"/>
    </xf>
    <xf numFmtId="0" fontId="18" fillId="8" borderId="2" applyAlignment="1" pivotButton="0" quotePrefix="0" xfId="0">
      <alignment horizontal="left" vertical="top" wrapText="1"/>
    </xf>
    <xf numFmtId="0" fontId="17" fillId="5" borderId="2" applyAlignment="1" pivotButton="0" quotePrefix="0" xfId="0">
      <alignment horizontal="left" vertical="top" wrapText="1"/>
    </xf>
    <xf numFmtId="0" fontId="5" fillId="5" borderId="2" applyAlignment="1" pivotButton="0" quotePrefix="0" xfId="0">
      <alignment horizontal="left" vertical="top" wrapText="1"/>
    </xf>
    <xf numFmtId="0" fontId="18" fillId="5" borderId="2" applyAlignment="1" pivotButton="0" quotePrefix="0" xfId="0">
      <alignment horizontal="left" vertical="top" wrapText="1"/>
    </xf>
    <xf numFmtId="0" fontId="17" fillId="9" borderId="2" applyAlignment="1" pivotButton="0" quotePrefix="0" xfId="0">
      <alignment horizontal="left" vertical="top" wrapText="1"/>
    </xf>
    <xf numFmtId="0" fontId="5" fillId="9" borderId="2" applyAlignment="1" pivotButton="0" quotePrefix="0" xfId="0">
      <alignment horizontal="left" vertical="top" wrapText="1"/>
    </xf>
    <xf numFmtId="0" fontId="18" fillId="9" borderId="2" applyAlignment="1" pivotButton="0" quotePrefix="0" xfId="0">
      <alignment horizontal="left" vertical="top" wrapText="1"/>
    </xf>
    <xf numFmtId="0" fontId="17" fillId="10" borderId="2" applyAlignment="1" pivotButton="0" quotePrefix="0" xfId="0">
      <alignment horizontal="left" vertical="top" wrapText="1"/>
    </xf>
    <xf numFmtId="0" fontId="5" fillId="10" borderId="2" applyAlignment="1" pivotButton="0" quotePrefix="0" xfId="0">
      <alignment horizontal="left" vertical="top" wrapText="1"/>
    </xf>
    <xf numFmtId="0" fontId="18" fillId="10" borderId="2" applyAlignment="1" pivotButton="0" quotePrefix="0" xfId="0">
      <alignment horizontal="left" vertical="top" wrapText="1"/>
    </xf>
    <xf numFmtId="0" fontId="17" fillId="6" borderId="2" applyAlignment="1" pivotButton="0" quotePrefix="0" xfId="0">
      <alignment horizontal="left" vertical="top" wrapText="1"/>
    </xf>
    <xf numFmtId="0" fontId="5" fillId="6" borderId="2" applyAlignment="1" pivotButton="0" quotePrefix="0" xfId="0">
      <alignment horizontal="left" vertical="top" wrapText="1"/>
    </xf>
    <xf numFmtId="0" fontId="18" fillId="6" borderId="2" applyAlignment="1" pivotButton="0" quotePrefix="0" xfId="0">
      <alignment horizontal="left" vertical="top" wrapText="1"/>
    </xf>
    <xf numFmtId="0" fontId="17" fillId="11" borderId="2" applyAlignment="1" pivotButton="0" quotePrefix="0" xfId="0">
      <alignment horizontal="left" vertical="top" wrapText="1"/>
    </xf>
    <xf numFmtId="0" fontId="5" fillId="11" borderId="2" applyAlignment="1" pivotButton="0" quotePrefix="0" xfId="0">
      <alignment horizontal="left" vertical="top" wrapText="1"/>
    </xf>
    <xf numFmtId="0" fontId="18" fillId="11" borderId="2" applyAlignment="1" pivotButton="0" quotePrefix="0" xfId="0">
      <alignment horizontal="left" vertical="top" wrapText="1"/>
    </xf>
    <xf numFmtId="0" fontId="17" fillId="12" borderId="2" applyAlignment="1" pivotButton="0" quotePrefix="0" xfId="0">
      <alignment horizontal="left" vertical="top" wrapText="1"/>
    </xf>
    <xf numFmtId="0" fontId="5" fillId="12" borderId="2" applyAlignment="1" pivotButton="0" quotePrefix="0" xfId="0">
      <alignment horizontal="left" vertical="top" wrapText="1"/>
    </xf>
    <xf numFmtId="0" fontId="18" fillId="12" borderId="2" applyAlignment="1" pivotButton="0" quotePrefix="0" xfId="0">
      <alignment horizontal="left" vertical="top" wrapText="1"/>
    </xf>
    <xf numFmtId="0" fontId="17" fillId="13" borderId="2" applyAlignment="1" pivotButton="0" quotePrefix="0" xfId="0">
      <alignment horizontal="left" vertical="top" wrapText="1"/>
    </xf>
    <xf numFmtId="0" fontId="5" fillId="13" borderId="2" applyAlignment="1" pivotButton="0" quotePrefix="0" xfId="0">
      <alignment horizontal="left" vertical="top" wrapText="1"/>
    </xf>
    <xf numFmtId="0" fontId="18" fillId="13" borderId="2" applyAlignment="1" pivotButton="0" quotePrefix="0" xfId="0">
      <alignment horizontal="left" vertical="top" wrapText="1"/>
    </xf>
    <xf numFmtId="0" fontId="18" fillId="14" borderId="2" applyAlignment="1" pivotButton="0" quotePrefix="0" xfId="0">
      <alignment horizontal="center" vertical="top"/>
    </xf>
    <xf numFmtId="0" fontId="17" fillId="15" borderId="2" applyAlignment="1" pivotButton="0" quotePrefix="0" xfId="0">
      <alignment horizontal="left" vertical="top" wrapText="1"/>
    </xf>
    <xf numFmtId="0" fontId="5" fillId="15" borderId="2" applyAlignment="1" pivotButton="0" quotePrefix="0" xfId="0">
      <alignment horizontal="left" vertical="top" wrapText="1"/>
    </xf>
    <xf numFmtId="0" fontId="18" fillId="15" borderId="2" applyAlignment="1" pivotButton="0" quotePrefix="0" xfId="0">
      <alignment horizontal="left" vertical="top" wrapText="1"/>
    </xf>
    <xf numFmtId="0" fontId="17" fillId="16" borderId="2" applyAlignment="1" pivotButton="0" quotePrefix="0" xfId="0">
      <alignment horizontal="left" vertical="top" wrapText="1"/>
    </xf>
    <xf numFmtId="0" fontId="5" fillId="16" borderId="2" applyAlignment="1" pivotButton="0" quotePrefix="0" xfId="0">
      <alignment horizontal="left" vertical="top" wrapText="1"/>
    </xf>
    <xf numFmtId="0" fontId="18" fillId="16" borderId="2" applyAlignment="1" pivotButton="0" quotePrefix="0" xfId="0">
      <alignment horizontal="left" vertical="top" wrapText="1"/>
    </xf>
    <xf numFmtId="0" fontId="17" fillId="17" borderId="2" applyAlignment="1" pivotButton="0" quotePrefix="0" xfId="0">
      <alignment horizontal="left" vertical="top" wrapText="1"/>
    </xf>
    <xf numFmtId="0" fontId="5" fillId="17" borderId="2" applyAlignment="1" pivotButton="0" quotePrefix="0" xfId="0">
      <alignment horizontal="left" vertical="top" wrapText="1"/>
    </xf>
    <xf numFmtId="0" fontId="18" fillId="17" borderId="2" applyAlignment="1" pivotButton="0" quotePrefix="0" xfId="0">
      <alignment horizontal="left" vertical="top" wrapText="1"/>
    </xf>
    <xf numFmtId="0" fontId="17" fillId="18" borderId="2" applyAlignment="1" pivotButton="0" quotePrefix="0" xfId="0">
      <alignment horizontal="left" vertical="top" wrapText="1"/>
    </xf>
    <xf numFmtId="0" fontId="5" fillId="18" borderId="2" applyAlignment="1" pivotButton="0" quotePrefix="0" xfId="0">
      <alignment horizontal="left" vertical="top" wrapText="1"/>
    </xf>
    <xf numFmtId="0" fontId="18" fillId="18" borderId="2" applyAlignment="1" pivotButton="0" quotePrefix="0" xfId="0">
      <alignment horizontal="left" vertical="top" wrapText="1"/>
    </xf>
    <xf numFmtId="0" fontId="17" fillId="19" borderId="2" applyAlignment="1" pivotButton="0" quotePrefix="0" xfId="0">
      <alignment horizontal="left" vertical="top" wrapText="1"/>
    </xf>
    <xf numFmtId="0" fontId="5" fillId="19" borderId="2" applyAlignment="1" pivotButton="0" quotePrefix="0" xfId="0">
      <alignment horizontal="left" vertical="top" wrapText="1"/>
    </xf>
    <xf numFmtId="0" fontId="18" fillId="19" borderId="2" applyAlignment="1" pivotButton="0" quotePrefix="0" xfId="0">
      <alignment horizontal="left" vertical="top" wrapText="1"/>
    </xf>
    <xf numFmtId="0" fontId="17" fillId="20" borderId="2" applyAlignment="1" pivotButton="0" quotePrefix="0" xfId="0">
      <alignment horizontal="left" vertical="top" wrapText="1"/>
    </xf>
    <xf numFmtId="0" fontId="5" fillId="20" borderId="2" applyAlignment="1" pivotButton="0" quotePrefix="0" xfId="0">
      <alignment horizontal="left" vertical="top" wrapText="1"/>
    </xf>
    <xf numFmtId="0" fontId="18" fillId="20" borderId="2" applyAlignment="1" pivotButton="0" quotePrefix="0" xfId="0">
      <alignment horizontal="left" vertical="top" wrapText="1"/>
    </xf>
    <xf numFmtId="0" fontId="17" fillId="21" borderId="2" applyAlignment="1" pivotButton="0" quotePrefix="0" xfId="0">
      <alignment horizontal="left" vertical="top" wrapText="1"/>
    </xf>
    <xf numFmtId="0" fontId="5" fillId="21" borderId="2" applyAlignment="1" pivotButton="0" quotePrefix="0" xfId="0">
      <alignment horizontal="left" vertical="top" wrapText="1"/>
    </xf>
    <xf numFmtId="0" fontId="18" fillId="21" borderId="2" applyAlignment="1" pivotButton="0" quotePrefix="0" xfId="0">
      <alignment horizontal="left" vertical="top" wrapText="1"/>
    </xf>
    <xf numFmtId="0" fontId="17" fillId="22" borderId="2" applyAlignment="1" pivotButton="0" quotePrefix="0" xfId="0">
      <alignment horizontal="left" vertical="top" wrapText="1"/>
    </xf>
    <xf numFmtId="0" fontId="5" fillId="22" borderId="2" applyAlignment="1" pivotButton="0" quotePrefix="0" xfId="0">
      <alignment horizontal="left" vertical="top" wrapText="1"/>
    </xf>
    <xf numFmtId="0" fontId="18" fillId="22" borderId="2" applyAlignment="1" pivotButton="0" quotePrefix="0" xfId="0">
      <alignment horizontal="left" vertical="top" wrapText="1"/>
    </xf>
    <xf numFmtId="0" fontId="17" fillId="23" borderId="2" applyAlignment="1" pivotButton="0" quotePrefix="0" xfId="0">
      <alignment horizontal="left" vertical="top" wrapText="1"/>
    </xf>
    <xf numFmtId="0" fontId="5" fillId="23" borderId="2" applyAlignment="1" pivotButton="0" quotePrefix="0" xfId="0">
      <alignment horizontal="left" vertical="top" wrapText="1"/>
    </xf>
    <xf numFmtId="0" fontId="18" fillId="23" borderId="2" applyAlignment="1" pivotButton="0" quotePrefix="0" xfId="0">
      <alignment horizontal="left" vertical="top" wrapText="1"/>
    </xf>
    <xf numFmtId="0" fontId="17" fillId="24" borderId="2" applyAlignment="1" pivotButton="0" quotePrefix="0" xfId="0">
      <alignment horizontal="left" vertical="top" wrapText="1"/>
    </xf>
    <xf numFmtId="0" fontId="5" fillId="24" borderId="2" applyAlignment="1" pivotButton="0" quotePrefix="0" xfId="0">
      <alignment horizontal="left" vertical="top" wrapText="1"/>
    </xf>
    <xf numFmtId="0" fontId="18" fillId="24" borderId="2" applyAlignment="1" pivotButton="0" quotePrefix="0" xfId="0">
      <alignment horizontal="left" vertical="top" wrapText="1"/>
    </xf>
    <xf numFmtId="0" fontId="17" fillId="25" borderId="2" applyAlignment="1" pivotButton="0" quotePrefix="0" xfId="0">
      <alignment horizontal="left" vertical="top" wrapText="1"/>
    </xf>
    <xf numFmtId="0" fontId="5" fillId="25" borderId="2" applyAlignment="1" pivotButton="0" quotePrefix="0" xfId="0">
      <alignment horizontal="left" vertical="top" wrapText="1"/>
    </xf>
    <xf numFmtId="0" fontId="18" fillId="25" borderId="2" applyAlignment="1" pivotButton="0" quotePrefix="0" xfId="0">
      <alignment horizontal="left" vertical="top" wrapText="1"/>
    </xf>
    <xf numFmtId="0" fontId="17" fillId="26" borderId="2" applyAlignment="1" pivotButton="0" quotePrefix="0" xfId="0">
      <alignment horizontal="left" vertical="top" wrapText="1"/>
    </xf>
    <xf numFmtId="0" fontId="5" fillId="26" borderId="2" applyAlignment="1" pivotButton="0" quotePrefix="0" xfId="0">
      <alignment horizontal="left" vertical="top" wrapText="1"/>
    </xf>
    <xf numFmtId="0" fontId="18" fillId="26" borderId="2" applyAlignment="1" pivotButton="0" quotePrefix="0" xfId="0">
      <alignment horizontal="left" vertical="top" wrapText="1"/>
    </xf>
    <xf numFmtId="0" fontId="17" fillId="27" borderId="2" applyAlignment="1" pivotButton="0" quotePrefix="0" xfId="0">
      <alignment horizontal="left" vertical="top" wrapText="1"/>
    </xf>
    <xf numFmtId="0" fontId="5" fillId="27" borderId="2" applyAlignment="1" pivotButton="0" quotePrefix="0" xfId="0">
      <alignment horizontal="left" vertical="top" wrapText="1"/>
    </xf>
    <xf numFmtId="0" fontId="18" fillId="27" borderId="2" applyAlignment="1" pivotButton="0" quotePrefix="0" xfId="0">
      <alignment horizontal="left" vertical="top" wrapText="1"/>
    </xf>
    <xf numFmtId="0" fontId="17" fillId="28" borderId="2" applyAlignment="1" pivotButton="0" quotePrefix="0" xfId="0">
      <alignment horizontal="left" vertical="top" wrapText="1"/>
    </xf>
    <xf numFmtId="0" fontId="5" fillId="28" borderId="2" applyAlignment="1" pivotButton="0" quotePrefix="0" xfId="0">
      <alignment horizontal="left" vertical="top" wrapText="1"/>
    </xf>
    <xf numFmtId="0" fontId="18" fillId="28" borderId="2" applyAlignment="1" pivotButton="0" quotePrefix="0" xfId="0">
      <alignment horizontal="left" vertical="top" wrapText="1"/>
    </xf>
    <xf numFmtId="0" fontId="17" fillId="29" borderId="2" applyAlignment="1" pivotButton="0" quotePrefix="0" xfId="0">
      <alignment horizontal="left" vertical="top" wrapText="1"/>
    </xf>
    <xf numFmtId="0" fontId="5" fillId="29" borderId="2" applyAlignment="1" pivotButton="0" quotePrefix="0" xfId="0">
      <alignment horizontal="left" vertical="top" wrapText="1"/>
    </xf>
    <xf numFmtId="0" fontId="18" fillId="29" borderId="2" applyAlignment="1" pivotButton="0" quotePrefix="0" xfId="0">
      <alignment horizontal="left" vertical="top" wrapText="1"/>
    </xf>
    <xf numFmtId="0" fontId="17" fillId="30" borderId="2" applyAlignment="1" pivotButton="0" quotePrefix="0" xfId="0">
      <alignment horizontal="left" vertical="top" wrapText="1"/>
    </xf>
    <xf numFmtId="0" fontId="5" fillId="30" borderId="2" applyAlignment="1" pivotButton="0" quotePrefix="0" xfId="0">
      <alignment horizontal="left" vertical="top" wrapText="1"/>
    </xf>
    <xf numFmtId="0" fontId="18" fillId="30" borderId="2" applyAlignment="1" pivotButton="0" quotePrefix="0" xfId="0">
      <alignment horizontal="left" vertical="top" wrapText="1"/>
    </xf>
    <xf numFmtId="0" fontId="17" fillId="31" borderId="2" applyAlignment="1" pivotButton="0" quotePrefix="0" xfId="0">
      <alignment horizontal="left" vertical="top" wrapText="1"/>
    </xf>
    <xf numFmtId="0" fontId="5" fillId="31" borderId="2" applyAlignment="1" pivotButton="0" quotePrefix="0" xfId="0">
      <alignment horizontal="left" vertical="top" wrapText="1"/>
    </xf>
    <xf numFmtId="0" fontId="18" fillId="31" borderId="2" applyAlignment="1" pivotButton="0" quotePrefix="0" xfId="0">
      <alignment horizontal="left" vertical="top" wrapText="1"/>
    </xf>
    <xf numFmtId="0" fontId="17" fillId="32" borderId="2" applyAlignment="1" pivotButton="0" quotePrefix="0" xfId="0">
      <alignment horizontal="left" vertical="top" wrapText="1"/>
    </xf>
    <xf numFmtId="0" fontId="5" fillId="32" borderId="2" applyAlignment="1" pivotButton="0" quotePrefix="0" xfId="0">
      <alignment horizontal="left" vertical="top" wrapText="1"/>
    </xf>
    <xf numFmtId="0" fontId="18" fillId="32" borderId="2" applyAlignment="1" pivotButton="0" quotePrefix="0" xfId="0">
      <alignment horizontal="left" vertical="top" wrapText="1"/>
    </xf>
    <xf numFmtId="0" fontId="17" fillId="33" borderId="2" applyAlignment="1" pivotButton="0" quotePrefix="0" xfId="0">
      <alignment horizontal="left" vertical="top" wrapText="1"/>
    </xf>
    <xf numFmtId="0" fontId="5" fillId="33" borderId="2" applyAlignment="1" pivotButton="0" quotePrefix="0" xfId="0">
      <alignment horizontal="left" vertical="top" wrapText="1"/>
    </xf>
    <xf numFmtId="0" fontId="18" fillId="33" borderId="2" applyAlignment="1" pivotButton="0" quotePrefix="0" xfId="0">
      <alignment horizontal="left" vertical="top" wrapText="1"/>
    </xf>
    <xf numFmtId="0" fontId="17" fillId="34" borderId="2" applyAlignment="1" pivotButton="0" quotePrefix="0" xfId="0">
      <alignment horizontal="left" vertical="top" wrapText="1"/>
    </xf>
    <xf numFmtId="0" fontId="5" fillId="34" borderId="2" applyAlignment="1" pivotButton="0" quotePrefix="0" xfId="0">
      <alignment horizontal="left" vertical="top" wrapText="1"/>
    </xf>
    <xf numFmtId="0" fontId="18" fillId="34" borderId="2" applyAlignment="1" pivotButton="0" quotePrefix="0" xfId="0">
      <alignment horizontal="left" vertical="top" wrapText="1"/>
    </xf>
    <xf numFmtId="0" fontId="17" fillId="35" borderId="2" applyAlignment="1" pivotButton="0" quotePrefix="0" xfId="0">
      <alignment horizontal="left" vertical="top" wrapText="1"/>
    </xf>
    <xf numFmtId="0" fontId="5" fillId="35" borderId="2" applyAlignment="1" pivotButton="0" quotePrefix="0" xfId="0">
      <alignment horizontal="left" vertical="top" wrapText="1"/>
    </xf>
    <xf numFmtId="0" fontId="18" fillId="35" borderId="2" applyAlignment="1" pivotButton="0" quotePrefix="0" xfId="0">
      <alignment horizontal="left" vertical="top" wrapText="1"/>
    </xf>
    <xf numFmtId="0" fontId="17" fillId="36" borderId="2" applyAlignment="1" pivotButton="0" quotePrefix="0" xfId="0">
      <alignment horizontal="left" vertical="top" wrapText="1"/>
    </xf>
    <xf numFmtId="0" fontId="5" fillId="36" borderId="2" applyAlignment="1" pivotButton="0" quotePrefix="0" xfId="0">
      <alignment horizontal="left" vertical="top" wrapText="1"/>
    </xf>
    <xf numFmtId="0" fontId="18" fillId="36" borderId="2" applyAlignment="1" pivotButton="0" quotePrefix="0" xfId="0">
      <alignment horizontal="left" vertical="top" wrapText="1"/>
    </xf>
    <xf numFmtId="0" fontId="17" fillId="37" borderId="2" applyAlignment="1" pivotButton="0" quotePrefix="0" xfId="0">
      <alignment horizontal="left" vertical="top" wrapText="1"/>
    </xf>
    <xf numFmtId="0" fontId="5" fillId="37" borderId="2" applyAlignment="1" pivotButton="0" quotePrefix="0" xfId="0">
      <alignment horizontal="left" vertical="top" wrapText="1"/>
    </xf>
    <xf numFmtId="0" fontId="18" fillId="37" borderId="2" applyAlignment="1" pivotButton="0" quotePrefix="0" xfId="0">
      <alignment horizontal="left" vertical="top" wrapText="1"/>
    </xf>
    <xf numFmtId="0" fontId="4" fillId="0" borderId="2" applyAlignment="1" pivotButton="0" quotePrefix="0" xfId="0">
      <alignment horizontal="center" vertical="top"/>
    </xf>
    <xf numFmtId="0" fontId="4" fillId="0" borderId="2" applyAlignment="1" pivotButton="0" quotePrefix="0" xfId="0">
      <alignment horizontal="left" vertical="top" wrapText="1"/>
    </xf>
    <xf numFmtId="0" fontId="19" fillId="38" borderId="2" applyAlignment="1" pivotButton="0" quotePrefix="0" xfId="0">
      <alignment horizontal="left" vertical="top" wrapText="1"/>
    </xf>
    <xf numFmtId="0" fontId="20" fillId="0" borderId="2" applyAlignment="1" pivotButton="0" quotePrefix="0" xfId="0">
      <alignment horizontal="left" vertical="top" wrapText="1"/>
    </xf>
    <xf numFmtId="0" fontId="21" fillId="0" borderId="0" applyAlignment="1" pivotButton="0" quotePrefix="0" xfId="0">
      <alignment vertical="top" wrapText="1"/>
    </xf>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26" fillId="0" borderId="0" applyAlignment="1" pivotButton="0" quotePrefix="0" xfId="0">
      <alignment vertical="top" wrapText="1"/>
    </xf>
    <xf numFmtId="0" fontId="27" fillId="0" borderId="0" applyAlignment="1" pivotButton="0" quotePrefix="0" xfId="0">
      <alignment vertical="top" wrapText="1"/>
    </xf>
    <xf numFmtId="0" fontId="1" fillId="2" borderId="6" applyAlignment="1" pivotButton="0" quotePrefix="0" xfId="0">
      <alignment vertical="center" wrapText="1"/>
    </xf>
    <xf numFmtId="0" fontId="5" fillId="4" borderId="1" applyAlignment="1" pivotButton="0" quotePrefix="0" xfId="0">
      <alignment vertical="top" wrapText="1"/>
    </xf>
    <xf numFmtId="0" fontId="28" fillId="0" borderId="0" pivotButton="0" quotePrefix="0" xfId="0"/>
    <xf numFmtId="0" fontId="29" fillId="0" borderId="0" applyAlignment="1" pivotButton="0" quotePrefix="0" xfId="0">
      <alignment vertical="top" wrapText="1"/>
    </xf>
    <xf numFmtId="0" fontId="30" fillId="0" borderId="0" pivotButton="0" quotePrefix="0" xfId="0"/>
    <xf numFmtId="0" fontId="31" fillId="2" borderId="2" applyAlignment="1" pivotButton="0" quotePrefix="0" xfId="0">
      <alignment horizontal="center" vertical="center" wrapText="1"/>
    </xf>
    <xf numFmtId="0" fontId="31" fillId="2" borderId="2" applyAlignment="1" pivotButton="0" quotePrefix="0" xfId="0">
      <alignment vertical="center"/>
    </xf>
    <xf numFmtId="0" fontId="2" fillId="39" borderId="2" applyAlignment="1" pivotButton="0" quotePrefix="0" xfId="0">
      <alignment horizontal="center" vertical="center"/>
    </xf>
    <xf numFmtId="0" fontId="32" fillId="40" borderId="2" applyAlignment="1" pivotButton="0" quotePrefix="0" xfId="0">
      <alignment horizontal="center" vertical="center"/>
    </xf>
    <xf numFmtId="0" fontId="32" fillId="41" borderId="2" applyAlignment="1" pivotButton="0" quotePrefix="0" xfId="0">
      <alignment horizontal="center" vertical="center"/>
    </xf>
    <xf numFmtId="0" fontId="33" fillId="42" borderId="2" applyAlignment="1" pivotButton="0" quotePrefix="0" xfId="0">
      <alignment horizontal="center" vertical="center"/>
    </xf>
    <xf numFmtId="0" fontId="33" fillId="43" borderId="2" applyAlignment="1" pivotButton="0" quotePrefix="0" xfId="0">
      <alignment horizontal="center" vertical="center"/>
    </xf>
    <xf numFmtId="0" fontId="34" fillId="0" borderId="0" pivotButton="0" quotePrefix="0" xfId="0"/>
    <xf numFmtId="0" fontId="6" fillId="44" borderId="2" applyAlignment="1" pivotButton="0" quotePrefix="0" xfId="0">
      <alignment horizontal="center" vertical="center" wrapText="1"/>
    </xf>
    <xf numFmtId="0" fontId="6" fillId="44" borderId="3" applyAlignment="1" pivotButton="0" quotePrefix="0" xfId="0">
      <alignment horizontal="center" vertical="center" wrapText="1"/>
    </xf>
    <xf numFmtId="0" fontId="35" fillId="38" borderId="2" applyAlignment="1" pivotButton="0" quotePrefix="0" xfId="0">
      <alignment horizontal="left" vertical="top" wrapText="1"/>
    </xf>
    <xf numFmtId="0" fontId="32" fillId="0" borderId="2" applyAlignment="1" pivotButton="0" quotePrefix="0" xfId="0">
      <alignment horizontal="center" vertical="top" wrapText="1"/>
    </xf>
    <xf numFmtId="0" fontId="18" fillId="0" borderId="3" applyAlignment="1" pivotButton="0" quotePrefix="0" xfId="0">
      <alignment horizontal="left" vertical="top" wrapText="1"/>
    </xf>
    <xf numFmtId="0" fontId="5" fillId="3" borderId="2" applyAlignment="1" pivotButton="0" quotePrefix="0" xfId="0">
      <alignment horizontal="left" vertical="top" wrapText="1"/>
    </xf>
    <xf numFmtId="0" fontId="36" fillId="0" borderId="0" applyAlignment="1" pivotButton="0" quotePrefix="0" xfId="0">
      <alignment horizontal="center" vertical="center" wrapText="1"/>
    </xf>
    <xf numFmtId="0" fontId="3" fillId="0" borderId="0" applyAlignment="1" pivotButton="0" quotePrefix="0" xfId="0">
      <alignment vertical="top" wrapText="1"/>
    </xf>
    <xf numFmtId="0" fontId="18" fillId="4" borderId="1" applyAlignment="1" pivotButton="0" quotePrefix="0" xfId="0">
      <alignment vertical="top" wrapText="1"/>
    </xf>
    <xf numFmtId="0" fontId="37" fillId="0" borderId="0" pivotButton="0" quotePrefix="0" xfId="0"/>
    <xf numFmtId="0" fontId="6" fillId="2" borderId="6" applyAlignment="1" pivotButton="0" quotePrefix="0" xfId="0">
      <alignment vertical="center"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0" fillId="3" borderId="6" applyAlignment="1" pivotButton="0" quotePrefix="0" xfId="0">
      <alignment vertical="top" wrapText="1"/>
    </xf>
    <xf numFmtId="0" fontId="41" fillId="0" borderId="0" pivotButton="0" quotePrefix="0" xfId="0"/>
    <xf numFmtId="0" fontId="42" fillId="0" borderId="0" pivotButton="0" quotePrefix="0" xfId="0"/>
    <xf numFmtId="0" fontId="43" fillId="0" borderId="2" applyAlignment="1" pivotButton="0" quotePrefix="0" xfId="0">
      <alignment horizontal="center" vertical="top"/>
    </xf>
    <xf numFmtId="0" fontId="5" fillId="0" borderId="2" applyAlignment="1" pivotButton="0" quotePrefix="0" xfId="0">
      <alignment horizontal="left" vertical="top" wrapText="1"/>
    </xf>
    <xf numFmtId="0" fontId="44" fillId="0" borderId="0" pivotButton="0" quotePrefix="0" xfId="0"/>
    <xf numFmtId="0" fontId="5" fillId="38" borderId="2" applyAlignment="1" pivotButton="0" quotePrefix="0" xfId="0">
      <alignment horizontal="left" vertical="top" wrapText="1"/>
    </xf>
    <xf numFmtId="0" fontId="4" fillId="0" borderId="3" applyAlignment="1" pivotButton="0" quotePrefix="0" xfId="0">
      <alignment horizontal="left" vertical="top" wrapText="1"/>
    </xf>
    <xf numFmtId="0" fontId="35" fillId="0" borderId="2" applyAlignment="1" pivotButton="0" quotePrefix="0" xfId="0">
      <alignment horizontal="left" vertical="top" wrapText="1"/>
    </xf>
    <xf numFmtId="0" fontId="18" fillId="9" borderId="2" applyAlignment="1" pivotButton="0" quotePrefix="0" xfId="0">
      <alignment horizontal="center" vertical="top"/>
    </xf>
    <xf numFmtId="0" fontId="18" fillId="0" borderId="2" applyAlignment="1" pivotButton="0" quotePrefix="0" xfId="0">
      <alignment horizontal="left" vertical="top"/>
    </xf>
    <xf numFmtId="0" fontId="45" fillId="0" borderId="2" pivotButton="0" quotePrefix="0" xfId="0"/>
    <xf numFmtId="0" fontId="5" fillId="3" borderId="2" applyAlignment="1" pivotButton="0" quotePrefix="0" xfId="0">
      <alignment horizontal="left" vertical="top"/>
    </xf>
    <xf numFmtId="0" fontId="46" fillId="0" borderId="2" applyAlignment="1" pivotButton="0" quotePrefix="0" xfId="0">
      <alignment horizontal="left" vertical="top"/>
    </xf>
    <xf numFmtId="0" fontId="47" fillId="0" borderId="3" applyAlignment="1" pivotButton="0" quotePrefix="0" xfId="0">
      <alignment horizontal="left" vertical="top" wrapText="1"/>
    </xf>
    <xf numFmtId="0" fontId="35" fillId="0" borderId="2" applyAlignment="1" pivotButton="0" quotePrefix="0" xfId="0">
      <alignment horizontal="left" vertical="top"/>
    </xf>
    <xf numFmtId="0" fontId="0" fillId="0" borderId="0" pivotButton="0" quotePrefix="0" xfId="0"/>
    <xf numFmtId="0" fontId="0" fillId="0" borderId="4" pivotButton="0" quotePrefix="0" xfId="0"/>
    <xf numFmtId="0" fontId="0" fillId="0" borderId="5" pivotButton="0" quotePrefix="0" xfId="0"/>
    <xf numFmtId="0" fontId="12" fillId="2" borderId="1" applyAlignment="1" pivotButton="0" quotePrefix="0" xfId="0">
      <alignment vertical="center" wrapText="1"/>
    </xf>
    <xf numFmtId="0" fontId="1" fillId="2" borderId="1" applyAlignment="1" pivotButton="0" quotePrefix="0" xfId="0">
      <alignment horizontal="left" vertical="center"/>
    </xf>
    <xf numFmtId="0" fontId="17" fillId="4" borderId="2" applyAlignment="1" pivotButton="0" quotePrefix="0" xfId="0">
      <alignment horizontal="left" vertical="top" wrapText="1"/>
    </xf>
    <xf numFmtId="0" fontId="5" fillId="4" borderId="2" applyAlignment="1" pivotButton="0" quotePrefix="0" xfId="0">
      <alignment horizontal="left" vertical="top" wrapText="1"/>
    </xf>
    <xf numFmtId="0" fontId="18" fillId="4" borderId="2" applyAlignment="1" pivotButton="0" quotePrefix="0" xfId="0">
      <alignment horizontal="left" vertical="top" wrapText="1"/>
    </xf>
    <xf numFmtId="0" fontId="18" fillId="0" borderId="2" applyAlignment="1" pivotButton="0" quotePrefix="0" xfId="0">
      <alignment horizontal="left" vertical="top" wrapText="1"/>
    </xf>
    <xf numFmtId="0" fontId="18" fillId="0" borderId="0" applyAlignment="1" pivotButton="0" quotePrefix="0" xfId="0">
      <alignment vertical="top" wrapText="1"/>
    </xf>
    <xf numFmtId="0" fontId="40" fillId="3" borderId="1" applyAlignment="1" pivotButton="0" quotePrefix="0" xfId="0">
      <alignment vertical="top" wrapText="1"/>
    </xf>
    <xf numFmtId="0" fontId="47" fillId="0" borderId="2" applyAlignment="1" pivotButton="0" quotePrefix="0" xfId="0">
      <alignment horizontal="left" vertical="top" wrapText="1"/>
    </xf>
    <xf numFmtId="0" fontId="48" fillId="45" borderId="0" applyAlignment="1" pivotButton="0" quotePrefix="0" xfId="0">
      <alignment vertical="center" indent="1"/>
    </xf>
    <xf numFmtId="0" fontId="0" fillId="45" borderId="0" pivotButton="0" quotePrefix="0" xfId="0"/>
    <xf numFmtId="0" fontId="49" fillId="0" borderId="0" applyAlignment="1" pivotButton="0" quotePrefix="0" xfId="0">
      <alignment vertical="center" wrapText="1" indent="1"/>
    </xf>
    <xf numFmtId="0" fontId="50" fillId="45" borderId="11" applyAlignment="1" pivotButton="0" quotePrefix="0" xfId="0">
      <alignment horizontal="center" vertical="top" wrapText="1"/>
    </xf>
    <xf numFmtId="0" fontId="50" fillId="45" borderId="11" applyAlignment="1" pivotButton="0" quotePrefix="0" xfId="0">
      <alignment horizontal="left" vertical="top" wrapText="1"/>
    </xf>
    <xf numFmtId="0" fontId="51" fillId="46" borderId="11" applyAlignment="1" pivotButton="0" quotePrefix="0" xfId="0">
      <alignment horizontal="center" vertical="top" wrapText="1"/>
    </xf>
    <xf numFmtId="0" fontId="51" fillId="0" borderId="11" applyAlignment="1" pivotButton="0" quotePrefix="0" xfId="0">
      <alignment horizontal="left" vertical="top" wrapText="1"/>
    </xf>
    <xf numFmtId="0" fontId="52" fillId="0" borderId="11" applyAlignment="1" pivotButton="0" quotePrefix="0" xfId="0">
      <alignment horizontal="left" vertical="top" wrapText="1"/>
    </xf>
    <xf numFmtId="0" fontId="51" fillId="47" borderId="11" applyAlignment="1" pivotButton="0" quotePrefix="0" xfId="0">
      <alignment horizontal="center" vertical="top" wrapText="1"/>
    </xf>
    <xf numFmtId="0" fontId="51" fillId="48" borderId="11" applyAlignment="1" pivotButton="0" quotePrefix="0" xfId="0">
      <alignment horizontal="center" vertical="top" wrapText="1"/>
    </xf>
    <xf numFmtId="0" fontId="53" fillId="49" borderId="11" applyAlignment="1" pivotButton="0" quotePrefix="0" xfId="0">
      <alignment horizontal="left" vertical="top" wrapText="1"/>
    </xf>
    <xf numFmtId="0" fontId="50" fillId="50" borderId="11" pivotButton="0" quotePrefix="0" xfId="0"/>
    <xf numFmtId="0" fontId="54" fillId="0" borderId="11" applyAlignment="1" pivotButton="0" quotePrefix="0" xfId="0">
      <alignment horizontal="left" vertical="top" wrapText="1"/>
    </xf>
    <xf numFmtId="0" fontId="55" fillId="0" borderId="11" applyAlignment="1" pivotButton="0" quotePrefix="0" xfId="0">
      <alignment horizontal="left" vertical="top" wrapText="1"/>
    </xf>
    <xf numFmtId="0" fontId="56" fillId="51" borderId="11" applyAlignment="1" pivotButton="0" quotePrefix="0" xfId="0">
      <alignment horizontal="left" vertical="top" wrapText="1"/>
    </xf>
    <xf numFmtId="0" fontId="56" fillId="52" borderId="11" applyAlignment="1" pivotButton="0" quotePrefix="0" xfId="0">
      <alignment horizontal="left" vertical="top" wrapText="1"/>
    </xf>
    <xf numFmtId="0" fontId="50" fillId="45" borderId="11" applyAlignment="1" pivotButton="0" quotePrefix="0" xfId="0">
      <alignment horizontal="center" vertical="center" wrapText="1"/>
    </xf>
    <xf numFmtId="0" fontId="56" fillId="0" borderId="11" applyAlignment="1" pivotButton="0" quotePrefix="0" xfId="0">
      <alignment horizontal="center" vertical="top" wrapText="1"/>
    </xf>
    <xf numFmtId="0" fontId="56" fillId="0" borderId="11" applyAlignment="1" pivotButton="0" quotePrefix="0" xfId="0">
      <alignment horizontal="left" vertical="top" wrapText="1"/>
    </xf>
    <xf numFmtId="0" fontId="57" fillId="0" borderId="11" applyAlignment="1" pivotButton="0" quotePrefix="0" xfId="0">
      <alignment horizontal="center" vertical="top" wrapText="1"/>
    </xf>
    <xf numFmtId="0" fontId="58" fillId="53" borderId="11" applyAlignment="1" pivotButton="0" quotePrefix="0" xfId="0">
      <alignment horizontal="center" vertical="top" wrapText="1"/>
    </xf>
    <xf numFmtId="0" fontId="51" fillId="48" borderId="11"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styles" Target="styles.xml" Id="rId61" /><Relationship Type="http://schemas.openxmlformats.org/officeDocument/2006/relationships/theme" Target="theme/theme1.xml" Id="rId62"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1F2A44"/>
    <outlinePr summaryBelow="1" summaryRight="1"/>
    <pageSetUpPr/>
  </sheetPr>
  <dimension ref="A1:F1000"/>
  <sheetViews>
    <sheetView workbookViewId="0">
      <selection activeCell="A1" sqref="A1"/>
    </sheetView>
  </sheetViews>
  <sheetFormatPr baseColWidth="8" defaultColWidth="14.43" defaultRowHeight="15" customHeight="1"/>
  <cols>
    <col width="33.29" customWidth="1" style="189" min="1" max="1"/>
    <col width="30" customWidth="1" style="189" min="2" max="2"/>
    <col width="46" customWidth="1" style="189" min="3" max="3"/>
    <col width="30" customWidth="1" style="189" min="4" max="4"/>
    <col width="26" customWidth="1" style="189" min="5" max="5"/>
    <col width="22" customWidth="1" style="189" min="6" max="6"/>
    <col width="8.710000000000001" customWidth="1" style="189" min="7" max="26"/>
  </cols>
  <sheetData>
    <row r="1" ht="33.75" customHeight="1" s="189">
      <c r="A1" s="1" t="inlineStr">
        <is>
          <t>🧭 ESP32 SENSOR UNIVERSE — v50</t>
        </is>
      </c>
      <c r="B1" s="2" t="n"/>
      <c r="C1" s="2" t="n"/>
      <c r="D1" s="2" t="n"/>
      <c r="E1" s="2" t="n"/>
      <c r="F1" s="2" t="n"/>
    </row>
    <row r="2" ht="25.5" customHeight="1" s="189">
      <c r="A2" s="3" t="inlineStr">
        <is>
          <t>The maker-sensor atlas, now with the thinking engine: what exists, what it costs, what each part SECRETLY measures, the 15 operators that combine them into inventions, and the ladder from gadget to world-improving infrastructure.</t>
        </is>
      </c>
      <c r="B2" s="4" t="n"/>
      <c r="C2" s="4" t="n"/>
      <c r="D2" s="4" t="n"/>
      <c r="E2" s="4" t="n"/>
      <c r="F2" s="4" t="n"/>
    </row>
    <row r="3">
      <c r="A3" s="5" t="n"/>
      <c r="B3" s="5" t="n"/>
      <c r="C3" s="5" t="n"/>
      <c r="D3" s="5" t="n"/>
      <c r="E3" s="5" t="n"/>
      <c r="F3" s="5" t="n"/>
    </row>
    <row r="4" ht="42" customHeight="1" s="189">
      <c r="A4" s="6" t="inlineStr">
        <is>
          <t>WHAT THIS IS</t>
        </is>
      </c>
      <c r="B4" s="7" t="inlineStr">
        <is>
          <t>238 sensors × 22 fields + 40 actuator/loop patterns + a combination grammar. v6's thesis: novelty is combinatorial — awareness of parts × operators for combining them × altitude of ambition.</t>
        </is>
      </c>
      <c r="C4" s="5" t="n"/>
      <c r="D4" s="5" t="n"/>
      <c r="E4" s="5" t="n"/>
      <c r="F4" s="5" t="n"/>
    </row>
    <row r="5" ht="42" customHeight="1" s="189">
      <c r="A5" s="6" t="inlineStr">
        <is>
          <t>LINEAGE</t>
        </is>
      </c>
      <c r="B5" s="7" t="inlineStr">
        <is>
          <t>v4 mapped the chip. v5 mapped the sensors. v6 added the thinking layer. v7 DEEPENS it: 30 combination operators in 7 families, 24 physics cheat codes, 48 derived quantities — The Apprenticeship teaches it stage by stage, and v8's Data Storytelling closes the circle: how to SHOW what you sensed so a human feels it in one glance. v9 (Tesla cycle) pushes the cheat codes into energy, oscillation and fields — and adds Energy Reality: the Smil-scale numbers that make the world legible. v10 (Einstein cycle) adds time-light-information cheat codes and The Knowing Ladder — the 12 rungs from 'my sensor said' to justified true belief, Gettier-proofed. v11 (Von Neumann cycle) adds The Game Layer — strategy for trading verified sensing for trust and money — and the Flourishing Filter mapping Smil's gigatons to $50 entry points. The Apprenticeship now ends at stage 18: paid. v12 opens the Failure Museum: every exhibit is a way a sensor lies, caught and cured. v13 adds the Signal Field Guide: the fifteen algorithms between a reading and the truth. v14 adds the Power Budget: the arithmetic that decides whether a node lives a weekend or a decade. v15 adds Deployment Reality: the physics of surviving the real world for years. v16 adds the Radio Chooser: pick the link by physics and power, not habit. v17 adds the Calibration Cookbook: nature's fixed points, harvested in your kitchen. v18 adds the Measurement Index: ask 'how do I measure X?' and get every route, including the sneaky ones. v19 adds Interfaces of Truth: sensing only matters if a human (or loop) acts — this is the science of making them act. v20 adds the Invention Notebook: the operating system for a one-person invention pipeline. v21 adds TinyML Recipes: the ten models that turn sensor streams into judgment, on-chip, offline. v22 adds Fusion Patterns: the mathematics of making several imperfect witnesses into one credible testimony. v23 adds Grand Challenges: twelve gigaton problems, each with a $50 on-ramp and a mapped road to infrastructure. v24 adds the Physics of Cheap: the supply-chain physics that decides what a sensor costs and when you should make your own board. v25 adds the Longevity Doctrine: the disciplines that make year two — and year five — happen. v26 plants Invention Seeds II: twelve builds only possible with the full v7-v25 toolkit. v27 adds Synergy Matrix II: crossing the operators themselves with the sensing worlds — the map of maps. v28 adds The Exam: the questions that prove the atlas moved from the spreadsheet into you. v29 adds Field Log Templates: the paperwork of knowing, pre-formatted so it actually happens. v30 closes the arc with the Colophon: the atlas, aware of its own shape. v31 grows the cheat codes into matter and mechanics — how solids confess. v32 grows the cheat codes into fluids and air — how flow confesses. v33 grows the cheat codes into electrochemistry and active materials — the two-way streets to voltage. v34 grows the cheat codes into geometry and optics — measurement by shape, angle and shadow. v35 adds the Transduction Map: the six-domain crossbar every transducer ever built lives inside. v36 opens the Derivation Dojo: watch instruments fall out of first principles, then throw your own. v37 opens the Estimation Dojo: the sixty-second feasibility check that saves wasted weekends. v38 adds Scaling Laws: why small is fast, stiff and thirsty — the physics of size itself. v39 adds Constants That Matter: the eighteen numbers that let you compute the world on a napkin. v40 adds the Orders of Magnitude atlas: the powers-of-ten zoom lens, in table form. v41 adds the Noise Bestiary: know your enemy by species, and know when the war is won. v42 adds the Units Rosetta: the grammar of physical formulas — check them, derive them, translate them. v43 adds the Waves Field Guide: seven messengers, one physics, one table. v44 adds the Materials Cheat Table: the personalities of everyday stuff, sensor-relevant columns only. v45 adds the History Lever: two centuries of instrument physics, strip-mined for modern builds. v46 adds Illusions &amp; Artifacts: when physics itself performs magic tricks on your instruments. v47 adds the Question Ladder: fifteen questions that make any phenomenon confess its measurement. v48 adds the Thought Experiment Gym: Einstein's actual method, as a workout program. v49 adds the Anti-Catalog: the walls physics actually built, mapped so you stop walking into them. v31-v50 (the physics marathon): cheat codes grew to 90 across eight registers, and fifteen physics-mastery sheets arrived — Transduction Map, the two Dojos, Scaling, Constants, Magnitudes, Noise, Units, Waves, Materials, History, Illusions, the Question Ladder, the Thought Gym, and the Anti-Catalog. The atlas now teaches the intuition, not just the parts.</t>
        </is>
      </c>
      <c r="C5" s="5" t="n"/>
      <c r="D5" s="5" t="n"/>
      <c r="E5" s="5" t="n"/>
      <c r="F5" s="5" t="n"/>
    </row>
    <row r="6">
      <c r="A6" s="5" t="n"/>
      <c r="B6" s="5" t="n"/>
      <c r="C6" s="5" t="n"/>
      <c r="D6" s="5" t="n"/>
      <c r="E6" s="5" t="n"/>
      <c r="F6" s="5" t="n"/>
    </row>
    <row r="7" ht="25.5" customHeight="1" s="189">
      <c r="A7" s="8" t="inlineStr">
        <is>
          <t>THE SHEETS — in reading order</t>
        </is>
      </c>
      <c r="B7" s="5" t="n"/>
      <c r="C7" s="5" t="n"/>
      <c r="D7" s="5" t="n"/>
      <c r="E7" s="5" t="n"/>
      <c r="F7" s="5" t="n"/>
    </row>
    <row r="8">
      <c r="A8" s="9" t="inlineStr">
        <is>
          <t>Sheet</t>
        </is>
      </c>
      <c r="B8" s="9" t="inlineStr">
        <is>
          <t>How to use it</t>
        </is>
      </c>
      <c r="C8" s="190" t="n"/>
      <c r="D8" s="190" t="n"/>
      <c r="E8" s="190" t="n"/>
      <c r="F8" s="191" t="n"/>
    </row>
    <row r="9" ht="27.75" customHeight="1" s="189">
      <c r="A9" s="13" t="inlineStr">
        <is>
          <t>Sensor Catalog</t>
        </is>
      </c>
      <c r="B9" s="7" t="inlineStr">
        <is>
          <t>The master table, now 22 fields. NEW: 'Second Life' (every sensor's off-label modes) and 'Edge-AI Hook'. Filter, never read top-to-bottom.</t>
        </is>
      </c>
      <c r="C9" s="190" t="n"/>
      <c r="D9" s="190" t="n"/>
      <c r="E9" s="190" t="n"/>
      <c r="F9" s="191" t="n"/>
    </row>
    <row r="10" ht="27.75" customHeight="1" s="189">
      <c r="A10" s="15" t="inlineStr">
        <is>
          <t>Categories</t>
        </is>
      </c>
      <c r="B10" s="16" t="inlineStr">
        <is>
          <t>★ NEW in v18. The inverse lookup: start from WHAT you want to measure and get every route to it — direct sensors, off-label Second-Life routes, and the cheapest honest path.</t>
        </is>
      </c>
    </row>
    <row r="11" ht="27.75" customHeight="1" s="189">
      <c r="A11" s="15" t="inlineStr">
        <is>
          <t>Themes</t>
        </is>
      </c>
      <c r="B11" s="16" t="inlineStr">
        <is>
          <t>★ NEW in v49. What you CANNOT measure cheaply, and the physics of each wall — plus the nearest honest proxy. Knowing the walls saves years; every wall's edge is also where fortunes wait.</t>
        </is>
      </c>
    </row>
    <row r="12" ht="27.75" customHeight="1" s="189">
      <c r="A12" s="13" t="inlineStr">
        <is>
          <t>Combination Grammar</t>
        </is>
      </c>
      <c r="B12" s="7" t="inlineStr">
        <is>
          <t>The 32 sensor families: what each does, cheapest entry, deepest cut.</t>
        </is>
      </c>
      <c r="C12" s="190" t="n"/>
      <c r="D12" s="190" t="n"/>
      <c r="E12" s="190" t="n"/>
      <c r="F12" s="191" t="n"/>
    </row>
    <row r="13" ht="27.75" customHeight="1" s="189">
      <c r="A13" s="13" t="inlineStr">
        <is>
          <t>Physics Cheat Codes</t>
        </is>
      </c>
      <c r="B13" s="7" t="inlineStr">
        <is>
          <t>16 invention territories — each is a question, not a parts list.</t>
        </is>
      </c>
      <c r="C13" s="190" t="n"/>
      <c r="D13" s="190" t="n"/>
      <c r="E13" s="190" t="n"/>
      <c r="F13" s="191" t="n"/>
    </row>
    <row r="14" ht="27.75" customHeight="1" s="189">
      <c r="A14" s="15" t="inlineStr">
        <is>
          <t>Derived Quantities</t>
        </is>
      </c>
      <c r="B14" s="16" t="inlineStr">
        <is>
          <t>★ START YOUR JOURNEY HERE. 18 graduated stages from honest-single-sensor to knowing, PAID inventor — each with what to study, a ≤$20 build, and a drill. One stage a week.</t>
        </is>
      </c>
    </row>
    <row r="15" ht="27.75" customHeight="1" s="189">
      <c r="A15" s="15" t="inlineStr">
        <is>
          <t>Synergy Matrix</t>
        </is>
      </c>
      <c r="B15" s="16" t="inlineStr">
        <is>
          <t>★ NEW in v10. The 12 epistemic rungs from claim to KNOWING — counting, mechanism, prediction, calibration, blind &amp; adversarial tests, replication, and the Gettier check (are you right for the right reason?).</t>
        </is>
      </c>
    </row>
    <row r="16" ht="27.75" customHeight="1" s="189">
      <c r="A16" s="15" t="inlineStr">
        <is>
          <t>Invention Seeds</t>
        </is>
      </c>
      <c r="B16" s="16" t="inlineStr">
        <is>
          <t>★ NEW in v28. The self-test bank: 20 questions that verify you OWN the atlas rather than rent it — spaced-repetition ready, answers point back to their sheets.</t>
        </is>
      </c>
    </row>
    <row r="17" ht="27.75" customHeight="1" s="189">
      <c r="A17" s="17" t="inlineStr">
        <is>
          <t>Failure Museum</t>
        </is>
      </c>
      <c r="B17" s="16" t="inlineStr">
        <is>
          <t>★ NEW in v12. The 14 ways sensors lie and die — the physics of each lie, who suffers most, how to catch it IN THE DATA, and the design-around. Read before trusting anything for a year.</t>
        </is>
      </c>
    </row>
    <row r="18" ht="27.75" customHeight="1" s="189">
      <c r="A18" s="17" t="inlineStr">
        <is>
          <t>Illusions &amp; Artifacts</t>
        </is>
      </c>
      <c r="B18" s="16" t="inlineStr">
        <is>
          <t>★ NEW in v46. Twelve measurement illusions — physics fooling instruments with structured, convincing artifacts — each unmasked, and half of them flipped into exploits.</t>
        </is>
      </c>
    </row>
    <row r="19" ht="27.75" customHeight="1" s="189">
      <c r="A19" s="17" t="inlineStr">
        <is>
          <t>Signal Field Guide</t>
        </is>
      </c>
      <c r="B19" s="16" t="inlineStr">
        <is>
          <t>★ NEW in v13. The 15 algorithms that stand between raw readings and truth — each with its one-line math, when to reach for it, ESP32 cost, and the classic misuse.</t>
        </is>
      </c>
    </row>
    <row r="20" ht="27.75" customHeight="1" s="189">
      <c r="A20" s="17" t="inlineStr">
        <is>
          <t>Power Budget</t>
        </is>
      </c>
      <c r="B20" s="16" t="inlineStr">
        <is>
          <t>★ NEW in v14. µA→years: the arithmetic of battery and solar life — sleep states, what a radio message really costs, sizing rules, and the budget lines everyone forgets.</t>
        </is>
      </c>
    </row>
    <row r="21" ht="27.75" customHeight="1" s="189">
      <c r="A21" s="17" t="inlineStr">
        <is>
          <t>Deployment Reality</t>
        </is>
      </c>
      <c r="B21" s="16" t="inlineStr">
        <is>
          <t>★ NEW in v15. Where builds actually die: enclosures, condensation, UV, mounting, wildlife, and the physics of surviving outside — the difference between a demo and an installation.</t>
        </is>
      </c>
    </row>
    <row r="22" ht="27.75" customHeight="1" s="189">
      <c r="A22" s="17" t="inlineStr">
        <is>
          <t>Longevity Doctrine</t>
        </is>
      </c>
      <c r="B22" s="16" t="inlineStr">
        <is>
          <t>★ NEW in v25. The firmware and fleet disciplines that decide whether year two exists: watchdogs, OTA, storage that survives, and documentation as infrastructure.</t>
        </is>
      </c>
    </row>
    <row r="23" ht="27.75" customHeight="1" s="189">
      <c r="A23" s="17" t="inlineStr">
        <is>
          <t>Radio Chooser</t>
        </is>
      </c>
      <c r="B23" s="16" t="inlineStr">
        <is>
          <t>★ NEW in v16. The radio decision table — ESP-NOW, BLE, LoRa, Wi-Fi, Thread, UWB, sub-GHz and wires — plus the topology patterns that make fleets reliable.</t>
        </is>
      </c>
    </row>
    <row r="24" ht="27.75" customHeight="1" s="189">
      <c r="A24" s="17" t="inlineStr">
        <is>
          <t>Calibration Cookbook</t>
        </is>
      </c>
      <c r="B24" s="16" t="inlineStr">
        <is>
          <t>★ NEW in v17. Kitchen-grade reference points for every sensing domain — ice baths, salt jars, the sky itself — plus drift schedules. $15 of references turn hobby numbers into instrument numbers.</t>
        </is>
      </c>
    </row>
    <row r="25" ht="27.75" customHeight="1" s="189">
      <c r="A25" s="6" t="inlineStr">
        <is>
          <t>Combination Grammar</t>
        </is>
      </c>
      <c r="B25" s="7" t="inlineStr">
        <is>
          <t>★ THE CORE. 30 operators in 7 families that GENERATE combos — pairing, signal extraction, active interrogation, space-time, computation, embodied matter, leverage. Walk any hand of sensors down this list.</t>
        </is>
      </c>
      <c r="C25" s="190" t="n"/>
      <c r="D25" s="190" t="n"/>
      <c r="E25" s="190" t="n"/>
      <c r="F25" s="191" t="n"/>
    </row>
    <row r="26" ht="27.75" customHeight="1" s="189">
      <c r="A26" s="17" t="inlineStr">
        <is>
          <t>The Question Ladder</t>
        </is>
      </c>
      <c r="B26" s="16" t="inlineStr">
        <is>
          <t>★ NEW in v47. The fifteen questions that interrogate ANY phenomenon into confessing how to measure it — physics intuition as an interview technique. The generative core, distilled.</t>
        </is>
      </c>
    </row>
    <row r="27" ht="27.75" customHeight="1" s="189">
      <c r="A27" s="17" t="inlineStr">
        <is>
          <t>Thought Experiment Gym</t>
        </is>
      </c>
      <c r="B27" s="16" t="inlineStr">
        <is>
          <t>★ NEW in v48. Ten gedanken drills in the Einstein register — imagination exercises that install physics intuition no reading can, each ending in a real build insight.</t>
        </is>
      </c>
    </row>
    <row r="28" ht="27.75" customHeight="1" s="189">
      <c r="A28" s="6" t="inlineStr">
        <is>
          <t>Physics Cheat Codes</t>
        </is>
      </c>
      <c r="B28" s="7" t="inlineStr">
        <is>
          <t>★ 90 meta-rules behind every off-label trick, across eight physics registers. Learn these and derive Second Lives for parts this catalog hasn't met.</t>
        </is>
      </c>
      <c r="C28" s="190" t="n"/>
      <c r="D28" s="190" t="n"/>
      <c r="E28" s="190" t="n"/>
      <c r="F28" s="191" t="n"/>
    </row>
    <row r="29" ht="27.75" customHeight="1" s="189">
      <c r="A29" s="17" t="inlineStr">
        <is>
          <t>Transduction Map</t>
        </is>
      </c>
      <c r="B29" s="16" t="inlineStr">
        <is>
          <t>★ NEW in v35. The master crossbar: six energy domains × each other — every crossing names its sensor effect AND its actuator effect. This one table generates the entire transducer universe.</t>
        </is>
      </c>
    </row>
    <row r="30" ht="27.75" customHeight="1" s="189">
      <c r="A30" s="17" t="inlineStr">
        <is>
          <t>Derivation Dojo</t>
        </is>
      </c>
      <c r="B30" s="16" t="inlineStr">
        <is>
          <t>★ NEW in v36. Twelve commercial instruments re-derived from cheat codes before your eyes — the training set for first-principles reinvention. Cover the third column and derive before reading.</t>
        </is>
      </c>
    </row>
    <row r="31" ht="27.75" customHeight="1" s="189">
      <c r="A31" s="17" t="inlineStr">
        <is>
          <t>The History Lever</t>
        </is>
      </c>
      <c r="B31" s="16" t="inlineStr">
        <is>
          <t>★ NEW in v45. Twelve classical instruments whose principles are lying unmined — inventing by archaeology: each one's physics, why it faded, and the modern build waiting inside it.</t>
        </is>
      </c>
    </row>
    <row r="32" ht="27.75" customHeight="1" s="189">
      <c r="A32" s="17" t="inlineStr">
        <is>
          <t>Estimation Dojo</t>
        </is>
      </c>
      <c r="B32" s="16" t="inlineStr">
        <is>
          <t>★ NEW in v37. Twelve worked Fermi estimates for makers — the order-of-magnitude muscle that tells you in 60 seconds whether a build is possible, before any part is ordered.</t>
        </is>
      </c>
    </row>
    <row r="33" ht="27.75" customHeight="1" s="189">
      <c r="A33" s="17" t="inlineStr">
        <is>
          <t>Scaling Laws</t>
        </is>
      </c>
      <c r="B33" s="16" t="inlineStr">
        <is>
          <t>★ NEW in v38. The square-cube law and its siblings: what changes when things get bigger or smaller — the intuition that explains why MEMS work, why drones scale weirdly, and where miniaturization wins.</t>
        </is>
      </c>
    </row>
    <row r="34" ht="27.75" customHeight="1" s="189">
      <c r="A34" s="17" t="inlineStr">
        <is>
          <t>Constants That Matter</t>
        </is>
      </c>
      <c r="B34" s="16" t="inlineStr">
        <is>
          <t>★ NEW in v39. The eighteen numbers worth knowing by heart — each with the maker intuition it unlocks and the builds it silently governs. Physics' pocket reference.</t>
        </is>
      </c>
    </row>
    <row r="35" ht="15.75" customHeight="1" s="189">
      <c r="A35" s="17" t="inlineStr">
        <is>
          <t>Orders of Magnitude</t>
        </is>
      </c>
      <c r="B35" s="16" t="inlineStr">
        <is>
          <t>★ NEW in v40. The decade ladders: what lives at each power of ten across time, length, energy and frequency — the mental zoom lens for placing any phenomenon instantly.</t>
        </is>
      </c>
      <c r="C35" s="4" t="n"/>
      <c r="D35" s="4" t="n"/>
      <c r="E35" s="4" t="n"/>
      <c r="F35" s="4" t="n"/>
    </row>
    <row r="36" ht="15.75" customHeight="1" s="189">
      <c r="A36" s="17" t="inlineStr">
        <is>
          <t>Noise Bestiary</t>
        </is>
      </c>
      <c r="B36" s="16" t="inlineStr">
        <is>
          <t>★ NEW in v41. The eight noise species: where each comes from, its magnitude formula, what defeats it (and what can't), and when to STOP improving — the physics of enough.</t>
        </is>
      </c>
      <c r="C36" s="4" t="n"/>
      <c r="D36" s="4" t="n"/>
      <c r="E36" s="4" t="n"/>
      <c r="F36" s="4" t="n"/>
    </row>
    <row r="37" ht="25.5" customHeight="1" s="189">
      <c r="A37" s="17" t="inlineStr">
        <is>
          <t>Units Rosetta</t>
        </is>
      </c>
      <c r="B37" s="16" t="inlineStr">
        <is>
          <t>★ NEW in v42. Dimensional analysis as a creative weapon: check any formula, DERIVE unknown formulas from units alone (Rayleigh's method), and translate between every energy domain via the watt.</t>
        </is>
      </c>
    </row>
    <row r="38" ht="27.75" customHeight="1" s="189">
      <c r="A38" s="17" t="inlineStr">
        <is>
          <t>Waves Field Guide</t>
        </is>
      </c>
      <c r="B38" s="16" t="inlineStr">
        <is>
          <t>★ NEW in v43. Every wave in one table — sound, ultrasound, RF, light, IR, seismic, water — speeds, wavelengths, what stops each, and the Doppler/echo math that unifies them all.</t>
        </is>
      </c>
    </row>
    <row r="39" ht="25.5" customHeight="1" s="189">
      <c r="A39" s="17" t="inlineStr">
        <is>
          <t>Materials Cheat Table</t>
        </is>
      </c>
      <c r="B39" s="16" t="inlineStr">
        <is>
          <t>★ NEW in v44. Sixteen everyday materials × the properties that power second-life derivations — thermal, electrical, acoustic, optical personalities in one lookup.</t>
        </is>
      </c>
    </row>
    <row r="40" ht="27.75" customHeight="1" s="189">
      <c r="A40" s="6" t="inlineStr">
        <is>
          <t>Derived Quantities</t>
        </is>
      </c>
      <c r="B40" s="7" t="inlineStr">
        <is>
          <t>48 instruments you get FREE with math: dew point to heart-rate-variability to whole-house heat-loss. Two cheap signals + one formula beats one dear sensor.</t>
        </is>
      </c>
      <c r="C40" s="190" t="n"/>
      <c r="D40" s="190" t="n"/>
      <c r="E40" s="190" t="n"/>
      <c r="F40" s="191" t="n"/>
    </row>
    <row r="41" ht="25.5" customHeight="1" s="189">
      <c r="A41" s="17" t="inlineStr">
        <is>
          <t>Data Storytelling</t>
        </is>
      </c>
      <c r="B41" s="16" t="inlineStr">
        <is>
          <t>★ NEW in v8. 21 visual patterns (with the math + perception science) and 6 story arcs — how to turn what you sensed into something a human feels in one glance.</t>
        </is>
      </c>
    </row>
    <row r="42" ht="25.5" customHeight="1" s="189">
      <c r="A42" s="17" t="inlineStr">
        <is>
          <t>Interfaces of Truth</t>
        </is>
      </c>
      <c r="B42" s="16" t="inlineStr">
        <is>
          <t>★ NEW in v19. The behavioral science of displays: why alarms get muted, dashboards get ignored, and how to design interfaces that actually change what people do.</t>
        </is>
      </c>
    </row>
    <row r="43" ht="25.5" customHeight="1" s="189">
      <c r="A43" s="6" t="inlineStr">
        <is>
          <t>Synergy Matrix</t>
        </is>
      </c>
      <c r="B43" s="7" t="inlineStr">
        <is>
          <t>Which sensing worlds combine explosively — the star map behind the grammar.</t>
        </is>
      </c>
      <c r="C43" s="190" t="n"/>
      <c r="D43" s="190" t="n"/>
      <c r="E43" s="190" t="n"/>
      <c r="F43" s="191" t="n"/>
    </row>
    <row r="44" ht="15.75" customHeight="1" s="189">
      <c r="A44" s="17" t="inlineStr">
        <is>
          <t>Synergy Matrix II</t>
        </is>
      </c>
      <c r="B44" s="16" t="inlineStr">
        <is>
          <t>★ NEW in v27. The second star map: OPERATOR × sensing-world crossings the original matrix couldn't see — where the grammar's deep operators make old sensor families explosive again.</t>
        </is>
      </c>
      <c r="C44" s="4" t="n"/>
      <c r="D44" s="4" t="n"/>
      <c r="E44" s="4" t="n"/>
      <c r="F44" s="4" t="n"/>
    </row>
    <row r="45" ht="15.75" customHeight="1" s="189">
      <c r="A45" s="6" t="inlineStr">
        <is>
          <t>Invention Seeds</t>
        </is>
      </c>
      <c r="B45" s="7" t="inlineStr">
        <is>
          <t>41 fully-specified concepts with BOM, difficulty and who'd care. Steal whole or fork.</t>
        </is>
      </c>
      <c r="C45" s="18" t="n"/>
      <c r="D45" s="18" t="n"/>
      <c r="E45" s="18" t="n"/>
      <c r="F45" s="19" t="n"/>
    </row>
    <row r="46" ht="15.75" customHeight="1" s="189">
      <c r="A46" s="17" t="inlineStr">
        <is>
          <t>Invention Seeds II</t>
        </is>
      </c>
      <c r="B46" s="16" t="inlineStr">
        <is>
          <t>★ NEW in v26. Twelve second-generation seeds — each one deliberately exploits the atlas's deep layers: lock-in, coincidence, eigenfrequencies, evidence packs, and Game-Layer pricing built in.</t>
        </is>
      </c>
      <c r="C46" s="4" t="n"/>
      <c r="D46" s="4" t="n"/>
      <c r="E46" s="4" t="n"/>
      <c r="F46" s="4" t="n"/>
    </row>
    <row r="47" ht="15.75" customHeight="1" s="189">
      <c r="A47" s="20" t="inlineStr">
        <is>
          <t>Idea Forge</t>
        </is>
      </c>
      <c r="B47" s="5" t="inlineStr">
        <is>
          <t>★ Press F9: random sensors × operator × theme = a constrained invention prompt. The slot machine. (Companion app: sensor-idea-forge.html)</t>
        </is>
      </c>
      <c r="C47" s="4" t="n"/>
      <c r="D47" s="4" t="n"/>
      <c r="E47" s="4" t="n"/>
      <c r="F47" s="4" t="n"/>
    </row>
    <row r="48" ht="15.75" customHeight="1" s="189">
      <c r="A48" s="17" t="inlineStr">
        <is>
          <t>Invention Notebook</t>
        </is>
      </c>
      <c r="B48" s="16" t="inlineStr">
        <is>
          <t>★ NEW in v20. The weekly practice that turns the atlas into a pipeline: capture rituals, triage gates, portfolio rules, and the templates for each — inventing as a system, not a mood.</t>
        </is>
      </c>
      <c r="C48" s="4" t="n"/>
      <c r="D48" s="4" t="n"/>
      <c r="E48" s="4" t="n"/>
      <c r="F48" s="4" t="n"/>
    </row>
    <row r="49" ht="15.75" customHeight="1" s="189">
      <c r="A49" s="17" t="inlineStr">
        <is>
          <t>Field Log Templates</t>
        </is>
      </c>
      <c r="B49" s="16" t="inlineStr">
        <is>
          <t>★ NEW in v29. The eight record formats that operationalize the Knowing Ladder — copy-paste templates for experiments, installs, calibrations, incidents, pilots and sunsets.</t>
        </is>
      </c>
      <c r="C49" s="4" t="n"/>
      <c r="D49" s="4" t="n"/>
      <c r="E49" s="4" t="n"/>
      <c r="F49" s="4" t="n"/>
    </row>
    <row r="50" ht="15.75" customHeight="1" s="189">
      <c r="A50" s="20" t="inlineStr">
        <is>
          <t>Actuators</t>
        </is>
      </c>
      <c r="B50" s="5" t="inlineStr">
        <is>
          <t>What pushes back on the world — because sensing that changes nothing is a dashboard.</t>
        </is>
      </c>
      <c r="C50" s="4" t="n"/>
      <c r="D50" s="4" t="n"/>
      <c r="E50" s="4" t="n"/>
      <c r="F50" s="4" t="n"/>
    </row>
    <row r="51" ht="15.75" customHeight="1" s="189">
      <c r="A51" s="6" t="inlineStr">
        <is>
          <t>Physical AI Loops</t>
        </is>
      </c>
      <c r="B51" s="7" t="inlineStr">
        <is>
          <t>The 8 sense→think→act archetypes. Slot any sensor+actuator into one and you have a machine.</t>
        </is>
      </c>
      <c r="C51" s="18" t="n"/>
      <c r="D51" s="18" t="n"/>
      <c r="E51" s="18" t="n"/>
      <c r="F51" s="19" t="n"/>
    </row>
    <row r="52" ht="15.75" customHeight="1" s="189">
      <c r="A52" s="17" t="inlineStr">
        <is>
          <t>TinyML Recipes</t>
        </is>
      </c>
      <c r="B52" s="16" t="inlineStr">
        <is>
          <t>★ NEW in v21. Ten canonical on-device models — wake word to anomaly FFT — each with its data appetite, memory budget, training path, and the mistake that ruins the first attempt.</t>
        </is>
      </c>
      <c r="C52" s="4" t="n"/>
      <c r="D52" s="4" t="n"/>
      <c r="E52" s="4" t="n"/>
      <c r="F52" s="4" t="n"/>
    </row>
    <row r="53" ht="15.75" customHeight="1" s="189">
      <c r="A53" s="17" t="inlineStr">
        <is>
          <t>Fusion Patterns</t>
        </is>
      </c>
      <c r="B53" s="16" t="inlineStr">
        <is>
          <t>★ NEW in v22. How to merge disagreeing sensors into one trustworthy answer — nine fusion recipes from weighted averages to Bayes, each with its two-line math and its failure mode.</t>
        </is>
      </c>
      <c r="C53" s="4" t="n"/>
      <c r="D53" s="4" t="n"/>
      <c r="E53" s="4" t="n"/>
      <c r="F53" s="4" t="n"/>
    </row>
    <row r="54" ht="15.75" customHeight="1" s="189">
      <c r="A54" s="6" t="inlineStr">
        <is>
          <t>Fleet &amp; Data Leverage</t>
        </is>
      </c>
      <c r="B54" s="7" t="inlineStr">
        <is>
          <t>What N nodes see that one can't: gradients, triangulation, maps, coincidence, open datasets.</t>
        </is>
      </c>
      <c r="C54" s="18" t="n"/>
      <c r="D54" s="18" t="n"/>
      <c r="E54" s="18" t="n"/>
      <c r="F54" s="19" t="n"/>
    </row>
    <row r="55" ht="15.75" customHeight="1" s="189">
      <c r="A55" s="6" t="inlineStr">
        <is>
          <t>1000x Playbook</t>
        </is>
      </c>
      <c r="B55" s="7" t="inlineStr">
        <is>
          <t>★ The leverage ladder (signal→standard), the white-space map, and the filter that kills gadgets early.</t>
        </is>
      </c>
      <c r="C55" s="18" t="n"/>
      <c r="D55" s="18" t="n"/>
      <c r="E55" s="18" t="n"/>
      <c r="F55" s="19" t="n"/>
    </row>
    <row r="56" ht="15.75" customHeight="1" s="189">
      <c r="A56" s="17" t="inlineStr">
        <is>
          <t>Energy Reality</t>
        </is>
      </c>
      <c r="B56" s="16" t="inlineStr">
        <is>
          <t>★ NEW in v9. The ~16 magnitudes (after Vaclav Smil) that let you judge any energy claim instantly — each with what a maker can sense or move about it.</t>
        </is>
      </c>
      <c r="C56" s="4" t="n"/>
      <c r="D56" s="4" t="n"/>
      <c r="E56" s="4" t="n"/>
      <c r="F56" s="4" t="n"/>
    </row>
    <row r="57" ht="15.75" customHeight="1" s="189">
      <c r="A57" s="17" t="inlineStr">
        <is>
          <t>The Game Layer</t>
        </is>
      </c>
      <c r="B57" s="16" t="inlineStr">
        <is>
          <t>★ NEW in v11. Game theory for maker-inventors: minimax-regret R&amp;D, real options, maker moats, the trust ladder, pricing by value — plus the Flourishing Filter (Smil's pillars × your parts bin).</t>
        </is>
      </c>
      <c r="C57" s="4" t="n"/>
      <c r="D57" s="4" t="n"/>
      <c r="E57" s="4" t="n"/>
      <c r="F57" s="4" t="n"/>
    </row>
    <row r="58" ht="15.75" customHeight="1" s="189">
      <c r="A58" s="17" t="inlineStr">
        <is>
          <t>Grand Challenges</t>
        </is>
      </c>
      <c r="B58" s="16" t="inlineStr">
        <is>
          <t>★ NEW in v23. Twelve Smil-scale problems with maker-scale entry ramps — each a full path from a $50 weekend probe to open-dataset infrastructure, with the rung-by-rung escalation named.</t>
        </is>
      </c>
      <c r="C58" s="4" t="n"/>
      <c r="D58" s="4" t="n"/>
      <c r="E58" s="4" t="n"/>
      <c r="F58" s="4" t="n"/>
    </row>
    <row r="59" ht="15.75" customHeight="1" s="189">
      <c r="A59" s="6" t="inlineStr">
        <is>
          <t>Buying Guide</t>
        </is>
      </c>
      <c r="B59" s="7" t="inlineStr">
        <is>
          <t>Vendor directory + how to shop without getting burned.</t>
        </is>
      </c>
      <c r="C59" s="18" t="n"/>
      <c r="D59" s="18" t="n"/>
      <c r="E59" s="18" t="n"/>
      <c r="F59" s="19" t="n"/>
    </row>
    <row r="60" ht="15.75" customHeight="1" s="189">
      <c r="A60" s="17" t="inlineStr">
        <is>
          <t>Physics of Cheap</t>
        </is>
      </c>
      <c r="B60" s="16" t="inlineStr">
        <is>
          <t>★ NEW in v24. Why parts cost what they cost — the economics under the catalog's price column — and when to graduate from modules to your own PCB.</t>
        </is>
      </c>
      <c r="C60" s="4" t="n"/>
      <c r="D60" s="4" t="n"/>
      <c r="E60" s="4" t="n"/>
      <c r="F60" s="4" t="n"/>
    </row>
    <row r="61" ht="15.75" customHeight="1" s="189">
      <c r="A61" s="6" t="inlineStr">
        <is>
          <t>ESP32 Capabilities</t>
        </is>
      </c>
      <c r="B61" s="7" t="inlineStr">
        <is>
          <t>The platform map (v4): buses, radios, power modes.</t>
        </is>
      </c>
      <c r="C61" s="18" t="n"/>
      <c r="D61" s="18" t="n"/>
      <c r="E61" s="18" t="n"/>
      <c r="F61" s="19" t="n"/>
    </row>
    <row r="62" ht="15.75" customHeight="1" s="189">
      <c r="A62" s="6" t="inlineStr">
        <is>
          <t>Dashboard</t>
        </is>
      </c>
      <c r="B62" s="7" t="inlineStr">
        <is>
          <t>Counts, price tiers, difficulty spread, three curated starter kits.</t>
        </is>
      </c>
      <c r="C62" s="18" t="n"/>
      <c r="D62" s="18" t="n"/>
      <c r="E62" s="18" t="n"/>
      <c r="F62" s="19" t="n"/>
    </row>
    <row r="63" ht="15.75" customHeight="1" s="189">
      <c r="A63" s="7" t="n"/>
      <c r="B63" s="7" t="n"/>
      <c r="C63" s="18" t="n"/>
      <c r="D63" s="18" t="n"/>
      <c r="E63" s="18" t="n"/>
      <c r="F63" s="19" t="n"/>
    </row>
    <row r="64" ht="15.75" customHeight="1" s="189">
      <c r="A64" s="8" t="inlineStr">
        <is>
          <t>HOW TO INVENT WITH THIS — the v6 method</t>
        </is>
      </c>
      <c r="B64" s="5" t="n"/>
      <c r="C64" s="4" t="n"/>
      <c r="D64" s="4" t="n"/>
      <c r="E64" s="4" t="n"/>
      <c r="F64" s="4" t="n"/>
    </row>
    <row r="65" ht="15.75" customHeight="1" s="189">
      <c r="A65" s="20" t="inlineStr">
        <is>
          <t>1 · Run the Grammar</t>
        </is>
      </c>
      <c r="B65" s="5" t="inlineStr">
        <is>
          <t>Pick any 2-3 sensors, then walk the 15 operators in Combination Grammar asking 'what does this operator make of this hand?' One will fire. This replaces waiting for inspiration.</t>
        </is>
      </c>
      <c r="C65" s="4" t="n"/>
      <c r="D65" s="4" t="n"/>
      <c r="E65" s="4" t="n"/>
      <c r="F65" s="4" t="n"/>
    </row>
    <row r="66" ht="15.75" customHeight="1" s="189">
      <c r="A66" s="6" t="inlineStr">
        <is>
          <t>2 · Deal a hand in Idea Forge</t>
        </is>
      </c>
      <c r="B66" s="7" t="inlineStr">
        <is>
          <t>Press F9: random sensors × random operator × random theme. Constraint breeds creativity — invent within the deal, THEN swap parts.</t>
        </is>
      </c>
      <c r="C66" s="18" t="n"/>
      <c r="D66" s="18" t="n"/>
      <c r="E66" s="18" t="n"/>
      <c r="F66" s="19" t="n"/>
    </row>
    <row r="67" ht="15.75" customHeight="1" s="189">
      <c r="A67" s="6" t="inlineStr">
        <is>
          <t>3 · Shop the Second Life column first</t>
        </is>
      </c>
      <c r="B67" s="7" t="inlineStr">
        <is>
          <t>Every sensor is 2-3 sensors (humidity = touch, barometer = doors, accel = microphone). Before buying, check what your parts bin already secretly measures.</t>
        </is>
      </c>
      <c r="C67" s="18" t="n"/>
      <c r="D67" s="18" t="n"/>
      <c r="E67" s="18" t="n"/>
      <c r="F67" s="19" t="n"/>
    </row>
    <row r="68" ht="15.75" customHeight="1" s="189">
      <c r="A68" s="6" t="inlineStr">
        <is>
          <t>4 · Derive, don't buy</t>
        </is>
      </c>
      <c r="B68" s="7" t="inlineStr">
        <is>
          <t>The Derived Quantities sheet lists instruments you get FREE with math: dew point, thermal watts, occupant count. Two cheap sensors + one formula beats one dear sensor.</t>
        </is>
      </c>
      <c r="C68" s="18" t="n"/>
      <c r="D68" s="18" t="n"/>
      <c r="E68" s="18" t="n"/>
      <c r="F68" s="19" t="n"/>
    </row>
    <row r="69" ht="15.75" customHeight="1" s="189">
      <c r="A69" s="6" t="inlineStr">
        <is>
          <t>5 · Learn the Cheat Codes</t>
        </is>
      </c>
      <c r="B69" s="7" t="inlineStr">
        <is>
          <t>The 12 physics meta-rules in Physics Cheat Codes GENERATE second lives on demand. Learn them and derive your own exploits for parts this catalog hasn't met.</t>
        </is>
      </c>
      <c r="C69" s="18" t="n"/>
      <c r="D69" s="18" t="n"/>
      <c r="E69" s="18" t="n"/>
      <c r="F69" s="19" t="n"/>
    </row>
    <row r="70" ht="15.75" customHeight="1" s="189">
      <c r="A70" s="6" t="inlineStr">
        <is>
          <t>6 · Think in fleets</t>
        </is>
      </c>
      <c r="B70" s="7" t="inlineStr">
        <is>
          <t>One node is a gadget; ten are an instrument (Fleet &amp; Data Leverage). Gradients need 2, location needs 3, maps need 10 — ESP-NOW makes each a weekend.</t>
        </is>
      </c>
      <c r="C70" s="18" t="n"/>
      <c r="D70" s="18" t="n"/>
      <c r="E70" s="18" t="n"/>
      <c r="F70" s="19" t="n"/>
    </row>
    <row r="71" ht="15.75" customHeight="1" s="189">
      <c r="A71" s="20" t="inlineStr">
        <is>
          <t>7 · Close the loop</t>
        </is>
      </c>
      <c r="B71" s="5" t="inlineStr">
        <is>
          <t>Sensing that doesn't change anything is a dashboard. Add one actuator (Actuators sheet) + one archetype (Physical AI Loops) and monitoring becomes a machine that acts.</t>
        </is>
      </c>
      <c r="C71" s="4" t="n"/>
      <c r="D71" s="4" t="n"/>
      <c r="E71" s="4" t="n"/>
      <c r="F71" s="4" t="n"/>
    </row>
    <row r="72" ht="15.75" customHeight="1" s="189">
      <c r="A72" s="20" t="inlineStr">
        <is>
          <t>8 · Climb the ladder</t>
        </is>
      </c>
      <c r="B72" s="5" t="inlineStr">
        <is>
          <t>Before building, decide the target rung on the 1000x Playbook ladder — and run the 1000x Filter. 'Who acts on this data when I'm not looking?' kills gadgets early.</t>
        </is>
      </c>
      <c r="C72" s="4" t="n"/>
      <c r="D72" s="4" t="n"/>
      <c r="E72" s="4" t="n"/>
      <c r="F72" s="4" t="n"/>
    </row>
    <row r="73" ht="15.75" customHeight="1" s="189">
      <c r="A73" s="4" t="n"/>
      <c r="B73" s="4" t="n"/>
      <c r="C73" s="4" t="n"/>
      <c r="D73" s="4" t="n"/>
      <c r="E73" s="4" t="n"/>
      <c r="F73" s="4" t="n"/>
    </row>
    <row r="74" ht="15.75" customHeight="1" s="189">
      <c r="A74" s="21" t="inlineStr">
        <is>
          <t>FIELD LEGEND</t>
        </is>
      </c>
      <c r="B74" s="4" t="n"/>
      <c r="C74" s="4" t="n"/>
      <c r="D74" s="4" t="n"/>
      <c r="E74" s="4" t="n"/>
      <c r="F74" s="4" t="n"/>
    </row>
    <row r="75" ht="15.75" customHeight="1" s="189">
      <c r="A75" s="20" t="inlineStr">
        <is>
          <t>≈Price USD / Tier</t>
        </is>
      </c>
      <c r="B75" s="5" t="inlineStr">
        <is>
          <t>Typical hobby-breakout street price. $ &lt;5 · $$ 5-15 · $$$ 15-50 · $$$$ 50+. AliExpress halves most prices; see Buying Guide.</t>
        </is>
      </c>
      <c r="C75" s="4" t="n"/>
      <c r="D75" s="4" t="n"/>
      <c r="E75" s="4" t="n"/>
      <c r="F75" s="4" t="n"/>
    </row>
    <row r="76" ht="15.75" customHeight="1" s="189">
      <c r="A76" s="20" t="inlineStr">
        <is>
          <t>Difficulty</t>
        </is>
      </c>
      <c r="B76" s="5" t="inlineStr">
        <is>
          <t>1 plug &amp; play (Qwiic/STEMMA) · 2 easy library · 3 wiring/calibration thought · 4 analog frontends · 5 expert.</t>
        </is>
      </c>
      <c r="C76" s="4" t="n"/>
      <c r="D76" s="4" t="n"/>
      <c r="E76" s="4" t="n"/>
      <c r="F76" s="4" t="n"/>
    </row>
    <row r="77" ht="15.75" customHeight="1" s="189">
      <c r="A77" s="20" t="inlineStr">
        <is>
          <t>Interface</t>
        </is>
      </c>
      <c r="B77" s="5" t="inlineStr">
        <is>
          <t>I2C = shareable 2-wire bus (most beginner-friendly) · SPI = fast 4-wire · Analog = needs ADC (use ADS1115) · UART = serial.</t>
        </is>
      </c>
      <c r="C77" s="4" t="n"/>
      <c r="D77" s="4" t="n"/>
      <c r="E77" s="4" t="n"/>
      <c r="F77" s="4" t="n"/>
    </row>
    <row r="78" ht="15.75" customHeight="1" s="189">
      <c r="A78" s="20" t="inlineStr">
        <is>
          <t>Invention Sparks</t>
        </is>
      </c>
      <c r="B78" s="5" t="inlineStr">
        <is>
          <t>Deliberately specific ideas — steal them whole, or use them as proof of a pattern.</t>
        </is>
      </c>
      <c r="C78" s="4" t="n"/>
      <c r="D78" s="4" t="n"/>
      <c r="E78" s="4" t="n"/>
      <c r="F78" s="4" t="n"/>
    </row>
    <row r="79" ht="15.75" customHeight="1" s="189">
      <c r="A79" s="20" t="inlineStr">
        <is>
          <t>Second Life (NEW)</t>
        </is>
      </c>
      <c r="B79" s="5" t="inlineStr">
        <is>
          <t>Off-label modes with the physical mechanism in parentheses. Physics-checked. 'Crude' and 'trend-only' flags are honest — believe them.</t>
        </is>
      </c>
      <c r="C79" s="4" t="n"/>
      <c r="D79" s="4" t="n"/>
      <c r="E79" s="4" t="n"/>
      <c r="F79" s="4" t="n"/>
    </row>
    <row r="80" ht="15.75" customHeight="1" s="189">
      <c r="A80" s="20" t="inlineStr">
        <is>
          <t>Edge-AI Hook (NEW)</t>
        </is>
      </c>
      <c r="B80" s="5" t="inlineStr">
        <is>
          <t>The ML-fertile stream the sensor yields and its canonical on-device pattern: FFT fingerprint, anomaly baseline, TinyML classifier.</t>
        </is>
      </c>
      <c r="C80" s="4" t="n"/>
      <c r="D80" s="4" t="n"/>
      <c r="E80" s="4" t="n"/>
      <c r="F80" s="4" t="n"/>
    </row>
    <row r="81" ht="15.75" customHeight="1" s="189">
      <c r="A81" s="20" t="inlineStr">
        <is>
          <t>Themes</t>
        </is>
      </c>
      <c r="B81" s="5" t="inlineStr">
        <is>
          <t>Tags linking into the 16 invention territories on the Themes sheet.</t>
        </is>
      </c>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mergeCells count="34">
    <mergeCell ref="B16:F16"/>
    <mergeCell ref="B25:F25"/>
    <mergeCell ref="B31:F31"/>
    <mergeCell ref="B22:F22"/>
    <mergeCell ref="B18:F18"/>
    <mergeCell ref="B27:F27"/>
    <mergeCell ref="B21:F21"/>
    <mergeCell ref="B43:F43"/>
    <mergeCell ref="B12:F12"/>
    <mergeCell ref="B39:F39"/>
    <mergeCell ref="B11:F11"/>
    <mergeCell ref="B42:F42"/>
    <mergeCell ref="B23:F23"/>
    <mergeCell ref="B14:F14"/>
    <mergeCell ref="B8:F8"/>
    <mergeCell ref="B17:F17"/>
    <mergeCell ref="B13:F13"/>
    <mergeCell ref="B29:F29"/>
    <mergeCell ref="B38:F38"/>
    <mergeCell ref="B34:F34"/>
    <mergeCell ref="B10:F10"/>
    <mergeCell ref="B28:F28"/>
    <mergeCell ref="B19:F19"/>
    <mergeCell ref="B37:F37"/>
    <mergeCell ref="B40:F40"/>
    <mergeCell ref="B9:F9"/>
    <mergeCell ref="B30:F30"/>
    <mergeCell ref="B24:F24"/>
    <mergeCell ref="B20:F20"/>
    <mergeCell ref="B15:F15"/>
    <mergeCell ref="B33:F33"/>
    <mergeCell ref="B32:F32"/>
    <mergeCell ref="B26:F26"/>
    <mergeCell ref="B41:F41"/>
  </mergeCells>
  <hyperlinks>
    <hyperlink ref="A9" location="'Sensor Catalog'!A1" display="Sensor Catalog"/>
    <hyperlink ref="A10" location="Categories!A1" display="Categories"/>
    <hyperlink ref="A11" location="Themes!A1" display="Themes"/>
    <hyperlink ref="A12" location="'Synergy Matrix'!A1" display="Combination Grammar"/>
    <hyperlink ref="A13" location="'Invention Seeds'!A1" display="Physics Cheat Codes"/>
    <hyperlink ref="A14" location="'Buying Guide'!A1" display="Derived Quantities"/>
    <hyperlink ref="A15" location="'ESP32 Capabilities'!A1" display="Synergy Matrix"/>
    <hyperlink ref="A16" location="Dashboard!A1" display="Invention Seeds"/>
  </hyperlinks>
  <pageMargins left="0.75" right="0.75" top="1" bottom="1" header="0" footer="0"/>
  <pageSetup orientation="landscape"/>
</worksheet>
</file>

<file path=xl/worksheets/sheet2.xml><?xml version="1.0" encoding="utf-8"?>
<worksheet xmlns="http://schemas.openxmlformats.org/spreadsheetml/2006/main">
  <sheetPr>
    <tabColor rgb="FF1F2A44"/>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4" customWidth="1" style="189" min="2" max="2"/>
    <col width="40" customWidth="1" style="189" min="3" max="4"/>
    <col width="8.710000000000001" customWidth="1" style="189" min="5" max="26"/>
  </cols>
  <sheetData>
    <row r="1" ht="33.75" customHeight="1" s="189">
      <c r="A1" s="192" t="inlineStr">
        <is>
          <t>🗺️ THE COLOPHON — the atlas, aware of its own shape (52 sheets)</t>
        </is>
      </c>
    </row>
    <row r="2" ht="61.5" customHeight="1" s="189">
      <c r="A2" s="25" t="inlineStr">
        <is>
          <t>Forty sheets is a library, not a lunch. This is the master key: every sheet reduced to the ONE question it answers, the drill that installs it in you, and what it feeds. Four reading paths: 🌱 BEGINNER: START HERE → Apprenticeship (live there; the stages summon everything else on schedule). ⚡ INVENTOR-IN-A-HURRY: Measurement Index → Grammar → Cheat Codes → Idea Forge → 1000x Filter. 🔬 RIGOR: Knowing Ladder → Failure Museum → Calibration → Field Logs → The Exam. 🔭 PHYSICS MASTERY (the v31-v49 arc): Question Ladder → Cheat Codes (all 90) → Transduction Map → Derivation &amp; Estimation Dojos → Scaling · Constants · Magnitudes · Noise · Units · Waves · Materials → History Lever · Illusions · Thought Gym → Anti-Catalog. 💰 VALUE: Energy Reality → Game Layer → Grand Challenges → Seeds II → Evidence Pack. The atlas's whole argument in one line: parts are cheap, physics is generous, rigor is buildable, value is tradeable — so personal agency over the physical world is now a decision, not a credential.</t>
        </is>
      </c>
    </row>
    <row r="3">
      <c r="A3" s="4" t="n"/>
      <c r="B3" s="4" t="n"/>
      <c r="C3" s="4" t="n"/>
      <c r="D3" s="4" t="n"/>
    </row>
    <row r="4">
      <c r="A4" s="26" t="inlineStr">
        <is>
          <t>Sheet</t>
        </is>
      </c>
      <c r="B4" s="26" t="inlineStr">
        <is>
          <t>The one question it answers</t>
        </is>
      </c>
      <c r="C4" s="26" t="inlineStr">
        <is>
          <t>The drill that installs it</t>
        </is>
      </c>
      <c r="D4" s="26" t="inlineStr">
        <is>
          <t>It feeds</t>
        </is>
      </c>
    </row>
    <row r="5" ht="39.75" customHeight="1" s="189">
      <c r="A5" s="27" t="inlineStr">
        <is>
          <t>The Apprenticeship</t>
        </is>
      </c>
      <c r="B5" s="28" t="inlineStr">
        <is>
          <t>In what order do I become capable?</t>
        </is>
      </c>
      <c r="C5" s="28" t="inlineStr">
        <is>
          <t>One stage per week; the stage's build, not the reading, is the unit of progress</t>
        </is>
      </c>
      <c r="D5" s="28" t="inlineStr">
        <is>
          <t>Everything — it's the curriculum spine</t>
        </is>
      </c>
    </row>
    <row r="6" ht="39.75" customHeight="1" s="189">
      <c r="A6" s="27" t="inlineStr">
        <is>
          <t>The Knowing Ladder</t>
        </is>
      </c>
      <c r="B6" s="28" t="inlineStr">
        <is>
          <t>How sure am I allowed to be?</t>
        </is>
      </c>
      <c r="C6" s="28" t="inlineStr">
        <is>
          <t>Prefix claims with their rung number for one week</t>
        </is>
      </c>
      <c r="D6" s="28" t="inlineStr">
        <is>
          <t>The Exam · Field Logs · Evidence Packs</t>
        </is>
      </c>
    </row>
    <row r="7" ht="39.75" customHeight="1" s="189">
      <c r="A7" s="27" t="inlineStr">
        <is>
          <t>The Exam</t>
        </is>
      </c>
      <c r="B7" s="28" t="inlineStr">
        <is>
          <t>Do I own this or rent it?</t>
        </is>
      </c>
      <c r="C7" s="28" t="inlineStr">
        <is>
          <t>Bands A-D aloud, quarterly; fumbles schedule re-reads</t>
        </is>
      </c>
      <c r="D7" s="28" t="inlineStr">
        <is>
          <t>Your teaching; the atlas's next student</t>
        </is>
      </c>
    </row>
    <row r="8" ht="39.75" customHeight="1" s="189">
      <c r="A8" s="27" t="inlineStr">
        <is>
          <t>Sensor Catalog (+Second Life)</t>
        </is>
      </c>
      <c r="B8" s="28" t="inlineStr">
        <is>
          <t>What exists and what does it secretly do?</t>
        </is>
      </c>
      <c r="C8" s="28" t="inlineStr">
        <is>
          <t>Read ten Second Life entries from a random category</t>
        </is>
      </c>
      <c r="D8" s="28" t="inlineStr">
        <is>
          <t>Idea Forge · Measurement Index · everything</t>
        </is>
      </c>
    </row>
    <row r="9" ht="39.75" customHeight="1" s="189">
      <c r="A9" s="27" t="inlineStr">
        <is>
          <t>Measurement Index</t>
        </is>
      </c>
      <c r="B9" s="28" t="inlineStr">
        <is>
          <t>How do I measure X, every way?</t>
        </is>
      </c>
      <c r="C9" s="28" t="inlineStr">
        <is>
          <t>Answer a real 'can you measure…?' request using only this sheet</t>
        </is>
      </c>
      <c r="D9" s="28" t="inlineStr">
        <is>
          <t>Build planning · cross-physics verification</t>
        </is>
      </c>
    </row>
    <row r="10" ht="39.75" customHeight="1" s="189">
      <c r="A10" s="27" t="inlineStr">
        <is>
          <t>Categories / Themes</t>
        </is>
      </c>
      <c r="B10" s="28" t="inlineStr">
        <is>
          <t>What families and territories exist?</t>
        </is>
      </c>
      <c r="C10" s="28" t="inlineStr">
        <is>
          <t>Pick the theme question that itches; filter the catalog by it</t>
        </is>
      </c>
      <c r="D10" s="28" t="inlineStr">
        <is>
          <t>Idea Forge deals · project selection</t>
        </is>
      </c>
    </row>
    <row r="11" ht="39.75" customHeight="1" s="189">
      <c r="A11" s="27" t="inlineStr">
        <is>
          <t>Combination Grammar</t>
        </is>
      </c>
      <c r="B11" s="28" t="inlineStr">
        <is>
          <t>What are the RULES that generate combos?</t>
        </is>
      </c>
      <c r="C11" s="28" t="inlineStr">
        <is>
          <t>Walk one dealt hand down all 30 operators till one fires</t>
        </is>
      </c>
      <c r="D11" s="28" t="inlineStr">
        <is>
          <t>Idea Forge · Seeds · Synergy II — the core engine</t>
        </is>
      </c>
    </row>
    <row r="12" ht="39.75" customHeight="1" s="189">
      <c r="A12" s="27" t="inlineStr">
        <is>
          <t>Physics Cheat Codes</t>
        </is>
      </c>
      <c r="B12" s="28" t="inlineStr">
        <is>
          <t>What physics does reality offer for free?</t>
        </is>
      </c>
      <c r="C12" s="28" t="inlineStr">
        <is>
          <t>Derive a second life for a part you own, twice, different codes</t>
        </is>
      </c>
      <c r="D12" s="28" t="inlineStr">
        <is>
          <t>Second Life thinking · first-principles reinvention</t>
        </is>
      </c>
    </row>
    <row r="13" ht="39.75" customHeight="1" s="189">
      <c r="A13" s="27" t="inlineStr">
        <is>
          <t>Derived Quantities</t>
        </is>
      </c>
      <c r="B13" s="28" t="inlineStr">
        <is>
          <t>What instruments hide in my math?</t>
        </is>
      </c>
      <c r="C13" s="28" t="inlineStr">
        <is>
          <t>Compute dew point on paper; verify on a cold glass</t>
        </is>
      </c>
      <c r="D13" s="28" t="inlineStr">
        <is>
          <t>Comfort/energy/health builds · the free-instrument habit</t>
        </is>
      </c>
    </row>
    <row r="14" ht="39.75" customHeight="1" s="189">
      <c r="A14" s="27" t="inlineStr">
        <is>
          <t>Data Storytelling</t>
        </is>
      </c>
      <c r="B14" s="28" t="inlineStr">
        <is>
          <t>How do I make data FELT in one glance?</t>
        </is>
      </c>
      <c r="C14" s="28" t="inlineStr">
        <is>
          <t>Re-chart one of your logs per the shape-matching table</t>
        </is>
      </c>
      <c r="D14" s="28" t="inlineStr">
        <is>
          <t>Interfaces · Evidence Packs · every pitch</t>
        </is>
      </c>
    </row>
    <row r="15" ht="39.75" customHeight="1" s="189">
      <c r="A15" s="27" t="inlineStr">
        <is>
          <t>Interfaces of Truth</t>
        </is>
      </c>
      <c r="B15" s="28" t="inlineStr">
        <is>
          <t>Why do displays get ignored, and what works?</t>
        </is>
      </c>
      <c r="C15" s="28" t="inlineStr">
        <is>
          <t>Audit one of your alerts against the alarm-fatigue ledger</t>
        </is>
      </c>
      <c r="D15" s="28" t="inlineStr">
        <is>
          <t>Every human-facing build · pilot success</t>
        </is>
      </c>
    </row>
    <row r="16" ht="39.75" customHeight="1" s="189">
      <c r="A16" s="27" t="inlineStr">
        <is>
          <t>Synergy Matrix (I &amp; II)</t>
        </is>
      </c>
      <c r="B16" s="28" t="inlineStr">
        <is>
          <t>Where do worlds and operators collide explosively?</t>
        </is>
      </c>
      <c r="C16" s="28" t="inlineStr">
        <is>
          <t>Pick one ★★★ crossing and name a build in it, aloud</t>
        </is>
      </c>
      <c r="D16" s="28" t="inlineStr">
        <is>
          <t>White space hunting · Seeds II</t>
        </is>
      </c>
    </row>
    <row r="17" ht="39.75" customHeight="1" s="189">
      <c r="A17" s="27" t="inlineStr">
        <is>
          <t>Invention Seeds (I &amp; II)</t>
        </is>
      </c>
      <c r="B17" s="28" t="inlineStr">
        <is>
          <t>What's buildable this weekend, fully specified?</t>
        </is>
      </c>
      <c r="C17" s="28" t="inlineStr">
        <is>
          <t>Fork one seed: swap one sensor, keep the physics</t>
        </is>
      </c>
      <c r="D17" s="28" t="inlineStr">
        <is>
          <t>Momentum; proof the grammar generates machines</t>
        </is>
      </c>
    </row>
    <row r="18" ht="39.75" customHeight="1" s="189">
      <c r="A18" s="27" t="inlineStr">
        <is>
          <t>Idea Forge (+app)</t>
        </is>
      </c>
      <c r="B18" s="28" t="inlineStr">
        <is>
          <t>What if I had to invent from THIS hand?</t>
        </is>
      </c>
      <c r="C18" s="28" t="inlineStr">
        <is>
          <t>The 25-minute weekly deal session (Notebook ritual 1)</t>
        </is>
      </c>
      <c r="D18" s="28" t="inlineStr">
        <is>
          <t>The Notebook pipeline</t>
        </is>
      </c>
    </row>
    <row r="19" ht="39.75" customHeight="1" s="189">
      <c r="A19" s="27" t="inlineStr">
        <is>
          <t>Invention Notebook</t>
        </is>
      </c>
      <c r="B19" s="28" t="inlineStr">
        <is>
          <t>How does inventing become a SYSTEM?</t>
        </is>
      </c>
      <c r="C19" s="28" t="inlineStr">
        <is>
          <t>Run the triage gate on your current idea backlog today</t>
        </is>
      </c>
      <c r="D19" s="28" t="inlineStr">
        <is>
          <t>Portfolio · patterns · the annual museum walk</t>
        </is>
      </c>
    </row>
    <row r="20" ht="39.75" customHeight="1" s="189">
      <c r="A20" s="27" t="inlineStr">
        <is>
          <t>Actuators</t>
        </is>
      </c>
      <c r="B20" s="28" t="inlineStr">
        <is>
          <t>What pushes back on the world?</t>
        </is>
      </c>
      <c r="C20" s="28" t="inlineStr">
        <is>
          <t>Add one actuator + verify-step to a sensing-only build</t>
        </is>
      </c>
      <c r="D20" s="28" t="inlineStr">
        <is>
          <t>Physical AI Loops · closed-loop graduation</t>
        </is>
      </c>
    </row>
    <row r="21" ht="39.75" customHeight="1" s="189">
      <c r="A21" s="27" t="inlineStr">
        <is>
          <t>Physical AI Loops</t>
        </is>
      </c>
      <c r="B21" s="28" t="inlineStr">
        <is>
          <t>What loop archetype is my machine?</t>
        </is>
      </c>
      <c r="C21" s="28" t="inlineStr">
        <is>
          <t>Name the archetype of three appliances in your house</t>
        </is>
      </c>
      <c r="D21" s="28" t="inlineStr">
        <is>
          <t>Loop design · TinyML learning loops</t>
        </is>
      </c>
    </row>
    <row r="22" ht="39.75" customHeight="1" s="189">
      <c r="A22" s="27" t="inlineStr">
        <is>
          <t>TinyML Recipes</t>
        </is>
      </c>
      <c r="B22" s="28" t="inlineStr">
        <is>
          <t>Which on-device model, fed how?</t>
        </is>
      </c>
      <c r="C22" s="28" t="inlineStr">
        <is>
          <t>Ship recipe #1 (learned thresholds) on an existing log</t>
        </is>
      </c>
      <c r="D22" s="28" t="inlineStr">
        <is>
          <t>Fingerprinting · learning loops · judgment-at-the-edge</t>
        </is>
      </c>
    </row>
    <row r="23" ht="39.75" customHeight="1" s="189">
      <c r="A23" s="27" t="inlineStr">
        <is>
          <t>Fusion Patterns</t>
        </is>
      </c>
      <c r="B23" s="28" t="inlineStr">
        <is>
          <t>How do disagreeing sensors become one truth?</t>
        </is>
      </c>
      <c r="C23" s="28" t="inlineStr">
        <is>
          <t>Fuse two thermometers by inverse-variance; check the σ math</t>
        </is>
      </c>
      <c r="D23" s="28" t="inlineStr">
        <is>
          <t>Fleet trust · alarm specificity · Kalman readiness</t>
        </is>
      </c>
    </row>
    <row r="24" ht="39.75" customHeight="1" s="189">
      <c r="A24" s="27" t="inlineStr">
        <is>
          <t>Signal Field Guide</t>
        </is>
      </c>
      <c r="B24" s="28" t="inlineStr">
        <is>
          <t>Which algorithm between reading and truth?</t>
        </is>
      </c>
      <c r="C24" s="28" t="inlineStr">
        <is>
          <t>Add median+EWMA+hysteresis to your rawest build</t>
        </is>
      </c>
      <c r="D24" s="28" t="inlineStr">
        <is>
          <t>Every pipeline; the 80% trio</t>
        </is>
      </c>
    </row>
    <row r="25" ht="39.75" customHeight="1" s="189">
      <c r="A25" s="27" t="inlineStr">
        <is>
          <t>Fleet &amp; Data Leverage</t>
        </is>
      </c>
      <c r="B25" s="28" t="inlineStr">
        <is>
          <t>What do N nodes see that one can't?</t>
        </is>
      </c>
      <c r="C25" s="28" t="inlineStr">
        <is>
          <t>Sketch your street's 10-node map and what emerges</t>
        </is>
      </c>
      <c r="D25" s="28" t="inlineStr">
        <is>
          <t>Grand Challenges · open-data flywheel</t>
        </is>
      </c>
    </row>
    <row r="26" ht="39.75" customHeight="1" s="189">
      <c r="A26" s="27" t="inlineStr">
        <is>
          <t>Radio Chooser</t>
        </is>
      </c>
      <c r="B26" s="28" t="inlineStr">
        <is>
          <t>Which link, and who routes?</t>
        </is>
      </c>
      <c r="C26" s="28" t="inlineStr">
        <is>
          <t>Re-justify your current build's radio from the table</t>
        </is>
      </c>
      <c r="D26" s="28" t="inlineStr">
        <is>
          <t>Power budgets · fleet topology</t>
        </is>
      </c>
    </row>
    <row r="27" ht="39.75" customHeight="1" s="189">
      <c r="A27" s="27" t="inlineStr">
        <is>
          <t>Power Budget</t>
        </is>
      </c>
      <c r="B27" s="28" t="inlineStr">
        <is>
          <t>Will it live a weekend or a decade?</t>
        </is>
      </c>
      <c r="C27" s="28" t="inlineStr">
        <is>
          <t>Write the yearly-budget worksheet for one node</t>
        </is>
      </c>
      <c r="D27" s="28" t="inlineStr">
        <is>
          <t>Every battery decision · solar sizing</t>
        </is>
      </c>
    </row>
    <row r="28" ht="39.75" customHeight="1" s="189">
      <c r="A28" s="27" t="inlineStr">
        <is>
          <t>Calibration Cookbook</t>
        </is>
      </c>
      <c r="B28" s="28" t="inlineStr">
        <is>
          <t>How do hobby numbers become instrument numbers?</t>
        </is>
      </c>
      <c r="C28" s="28" t="inlineStr">
        <is>
          <t>Ice-bath one thermometer tonight; store (offset, date)</t>
        </is>
      </c>
      <c r="D28" s="28" t="inlineStr">
        <is>
          <t>Knowing rung 6 · fleet honesty · evidence packs</t>
        </is>
      </c>
    </row>
    <row r="29" ht="39.75" customHeight="1" s="189">
      <c r="A29" s="27" t="inlineStr">
        <is>
          <t>Failure Museum</t>
        </is>
      </c>
      <c r="B29" s="28" t="inlineStr">
        <is>
          <t>How will this sensor lie to me?</t>
        </is>
      </c>
      <c r="C29" s="28" t="inlineStr">
        <is>
          <t>Find one exhibit's signature in your own old logs</t>
        </is>
      </c>
      <c r="D29" s="28" t="inlineStr">
        <is>
          <t>Gettier audits · incident logs · design reviews</t>
        </is>
      </c>
    </row>
    <row r="30" ht="39.75" customHeight="1" s="189">
      <c r="A30" s="27" t="inlineStr">
        <is>
          <t>Deployment Reality</t>
        </is>
      </c>
      <c r="B30" s="28" t="inlineStr">
        <is>
          <t>What kills builds outside?</t>
        </is>
      </c>
      <c r="C30" s="28" t="inlineStr">
        <is>
          <t>The monthly photo of every outdoor install</t>
        </is>
      </c>
      <c r="D30" s="28" t="inlineStr">
        <is>
          <t>Year-two survival · enclosure design</t>
        </is>
      </c>
    </row>
    <row r="31" ht="39.75" customHeight="1" s="189">
      <c r="A31" s="27" t="inlineStr">
        <is>
          <t>Longevity Doctrine</t>
        </is>
      </c>
      <c r="B31" s="28" t="inlineStr">
        <is>
          <t>What makes year five happen?</t>
        </is>
      </c>
      <c r="C31" s="28" t="inlineStr">
        <is>
          <t>Add health-telemetry headers to your fleet this week</t>
        </is>
      </c>
      <c r="D31" s="28" t="inlineStr">
        <is>
          <t>Fleet operations · the sunset plan</t>
        </is>
      </c>
    </row>
    <row r="32" ht="39.75" customHeight="1" s="189">
      <c r="A32" s="27" t="inlineStr">
        <is>
          <t>Field Log Templates</t>
        </is>
      </c>
      <c r="B32" s="28" t="inlineStr">
        <is>
          <t>What paperwork makes knowing real?</t>
        </is>
      </c>
      <c r="C32" s="28" t="inlineStr">
        <is>
          <t>Write an INSTALL record for a node you deployed from memory (feel the gaps)</t>
        </is>
      </c>
      <c r="D32" s="28" t="inlineStr">
        <is>
          <t>Provenance · replication · disputes</t>
        </is>
      </c>
    </row>
    <row r="33" ht="39.75" customHeight="1" s="189">
      <c r="A33" s="27" t="inlineStr">
        <is>
          <t>1000x Playbook</t>
        </is>
      </c>
      <c r="B33" s="28" t="inlineStr">
        <is>
          <t>Is this a gadget or a lever?</t>
        </is>
      </c>
      <c r="C33" s="28" t="inlineStr">
        <is>
          <t>Run your best idea through the filter, out loud, with a witness</t>
        </is>
      </c>
      <c r="D33" s="28" t="inlineStr">
        <is>
          <t>Project selection · escalation strategy</t>
        </is>
      </c>
    </row>
    <row r="34" ht="39.75" customHeight="1" s="189">
      <c r="A34" s="27" t="inlineStr">
        <is>
          <t>Energy Reality</t>
        </is>
      </c>
      <c r="B34" s="28" t="inlineStr">
        <is>
          <t>What are the magnitudes that matter?</t>
        </is>
      </c>
      <c r="C34" s="28" t="inlineStr">
        <is>
          <t>Rank five household energy flows from memory; verify with a clamp</t>
        </is>
      </c>
      <c r="D34" s="28" t="inlineStr">
        <is>
          <t>Smil-grounded judgment · challenge selection</t>
        </is>
      </c>
    </row>
    <row r="35" ht="39.75" customHeight="1" s="189">
      <c r="A35" s="27" t="inlineStr">
        <is>
          <t>The Game Layer</t>
        </is>
      </c>
      <c r="B35" s="28" t="inlineStr">
        <is>
          <t>How does verified sensing become value?</t>
        </is>
      </c>
      <c r="C35" s="28" t="inlineStr">
        <is>
          <t>Write the buyer's math for one build; say it aloud</t>
        </is>
      </c>
      <c r="D35" s="28" t="inlineStr">
        <is>
          <t>Pilots · pricing · moats · the trade</t>
        </is>
      </c>
    </row>
    <row r="36" ht="39.75" customHeight="1" s="189">
      <c r="A36" s="27" t="inlineStr">
        <is>
          <t>Grand Challenges</t>
        </is>
      </c>
      <c r="B36" s="28" t="inlineStr">
        <is>
          <t>Where does my $50 bite a gigaton?</t>
        </is>
      </c>
      <c r="C36" s="28" t="inlineStr">
        <is>
          <t>Pick by pull; run the $50 probe this month</t>
        </is>
      </c>
      <c r="D36" s="28" t="inlineStr">
        <is>
          <t>Purpose; the reason the atlas exists</t>
        </is>
      </c>
    </row>
    <row r="37" ht="39.75" customHeight="1" s="189">
      <c r="A37" s="27" t="inlineStr">
        <is>
          <t>Physics of Cheap</t>
        </is>
      </c>
      <c r="B37" s="28" t="inlineStr">
        <is>
          <t>Why do parts cost what they cost?</t>
        </is>
      </c>
      <c r="C37" s="28" t="inlineStr">
        <is>
          <t>Predict which of three current $$$ sensors goes $ next; why</t>
        </is>
      </c>
      <c r="D37" s="28" t="inlineStr">
        <is>
          <t>White-space timing · BOM strategy</t>
        </is>
      </c>
    </row>
    <row r="38" ht="39.75" customHeight="1" s="189">
      <c r="A38" s="27" t="inlineStr">
        <is>
          <t>Buying Guide</t>
        </is>
      </c>
      <c r="B38" s="28" t="inlineStr">
        <is>
          <t>Where do I buy without getting burned?</t>
        </is>
      </c>
      <c r="C38" s="28" t="inlineStr">
        <is>
          <t>Two-supply-chain one order: prototype dear, scale cheap</t>
        </is>
      </c>
      <c r="D38" s="28" t="inlineStr">
        <is>
          <t>Every BOM</t>
        </is>
      </c>
    </row>
    <row r="39" ht="39.75" customHeight="1" s="189">
      <c r="A39" s="27" t="inlineStr">
        <is>
          <t>ESP32 Capabilities</t>
        </is>
      </c>
      <c r="B39" s="28" t="inlineStr">
        <is>
          <t>What does the chip itself bring?</t>
        </is>
      </c>
      <c r="C39" s="28" t="inlineStr">
        <is>
          <t>Use one peripheral you've never touched (PCNT? ULP?)</t>
        </is>
      </c>
      <c r="D39" s="28" t="inlineStr">
        <is>
          <t>Every build's hidden options</t>
        </is>
      </c>
    </row>
    <row r="40" ht="39.75" customHeight="1" s="189">
      <c r="A40" s="27" t="inlineStr">
        <is>
          <t>Dashboard</t>
        </is>
      </c>
      <c r="B40" s="28" t="inlineStr">
        <is>
          <t>What's in this atlas, by the numbers?</t>
        </is>
      </c>
      <c r="C40" s="28" t="inlineStr">
        <is>
          <t>Skim after every version bump</t>
        </is>
      </c>
      <c r="D40" s="28" t="inlineStr">
        <is>
          <t>Orientation</t>
        </is>
      </c>
    </row>
    <row r="41" ht="39.75" customHeight="1" s="189">
      <c r="A41" s="27" t="inlineStr">
        <is>
          <t>START HERE</t>
        </is>
      </c>
      <c r="B41" s="28" t="inlineStr">
        <is>
          <t>Where am I and what is this?</t>
        </is>
      </c>
      <c r="C41" s="28" t="inlineStr">
        <is>
          <t>Re-read at every version bump; it's the changelog</t>
        </is>
      </c>
      <c r="D41" s="28" t="inlineStr">
        <is>
          <t>The door</t>
        </is>
      </c>
    </row>
    <row r="42" ht="39.75" customHeight="1" s="189">
      <c r="A42" s="27" t="inlineStr">
        <is>
          <t>Transduction Map</t>
        </is>
      </c>
      <c r="B42" s="28" t="inlineStr">
        <is>
          <t>Which energy-domain crossing does my problem live at?</t>
        </is>
      </c>
      <c r="C42" s="28" t="inlineStr">
        <is>
          <t>Pick two domains, read the crossing, name an unaimed use</t>
        </is>
      </c>
      <c r="D42" s="28" t="inlineStr">
        <is>
          <t>The whole transducer universe, as one table</t>
        </is>
      </c>
    </row>
    <row r="43" ht="39.75" customHeight="1" s="189">
      <c r="A43" s="27" t="inlineStr">
        <is>
          <t>Derivation Dojo</t>
        </is>
      </c>
      <c r="B43" s="28" t="inlineStr">
        <is>
          <t>Can I re-derive this instrument from first principles?</t>
        </is>
      </c>
      <c r="C43" s="28" t="inlineStr">
        <is>
          <t>Cover column 3, derive, then check — weekly</t>
        </is>
      </c>
      <c r="D43" s="28" t="inlineStr">
        <is>
          <t>First-principles reinvention (Samson's named goal)</t>
        </is>
      </c>
    </row>
    <row r="44" ht="39.75" customHeight="1" s="189">
      <c r="A44" s="27" t="inlineStr">
        <is>
          <t>Estimation Dojo</t>
        </is>
      </c>
      <c r="B44" s="28" t="inlineStr">
        <is>
          <t>Is this build feasible? (60-second answer)</t>
        </is>
      </c>
      <c r="C44" s="28" t="inlineStr">
        <is>
          <t>Cover the kata, estimate, compare to sensor floors</t>
        </is>
      </c>
      <c r="D44" s="28" t="inlineStr">
        <is>
          <t>BUILD/WALK-AWAY calls before parts are ordered</t>
        </is>
      </c>
    </row>
    <row r="45" ht="39.75" customHeight="1" s="189">
      <c r="A45" s="27" t="inlineStr">
        <is>
          <t>Scaling Laws</t>
        </is>
      </c>
      <c r="B45" s="28" t="inlineStr">
        <is>
          <t>What does size do to my physics?</t>
        </is>
      </c>
      <c r="C45" s="28" t="inlineStr">
        <is>
          <t>Guess any object's resonance from its size, verify</t>
        </is>
      </c>
      <c r="D45" s="28" t="inlineStr">
        <is>
          <t>MEMS intuition · fleet spacing · thermal design</t>
        </is>
      </c>
    </row>
    <row r="46" ht="39.75" customHeight="1" s="189">
      <c r="A46" s="27" t="inlineStr">
        <is>
          <t>Constants That Matter</t>
        </is>
      </c>
      <c r="B46" s="28" t="inlineStr">
        <is>
          <t>What are the eighteen numbers I should know cold?</t>
        </is>
      </c>
      <c r="C46" s="28" t="inlineStr">
        <is>
          <t>Recite five relevant ones before any estimation</t>
        </is>
      </c>
      <c r="D46" s="28" t="inlineStr">
        <is>
          <t>The Estimation Dojo's fuel</t>
        </is>
      </c>
    </row>
    <row r="47" ht="39.75" customHeight="1" s="189">
      <c r="A47" s="27" t="inlineStr">
        <is>
          <t>Orders of Magnitude</t>
        </is>
      </c>
      <c r="B47" s="28" t="inlineStr">
        <is>
          <t>Which decade does this phenomenon live in?</t>
        </is>
      </c>
      <c r="C47" s="28" t="inlineStr">
        <is>
          <t>Place any new phenomenon on all four ladders first</t>
        </is>
      </c>
      <c r="D47" s="28" t="inlineStr">
        <is>
          <t>Sample rates, filters and part choices, auto-answered</t>
        </is>
      </c>
    </row>
    <row r="48" ht="39.75" customHeight="1" s="189">
      <c r="A48" s="27" t="inlineStr">
        <is>
          <t>Noise Bestiary</t>
        </is>
      </c>
      <c r="B48" s="28" t="inlineStr">
        <is>
          <t>Which noise species is this, and what kills it?</t>
        </is>
      </c>
      <c r="C48" s="28" t="inlineStr">
        <is>
          <t>FFT your noise; structured = not noise (a masked signal)</t>
        </is>
      </c>
      <c r="D48" s="28" t="inlineStr">
        <is>
          <t>Analog front-ends · knowing when to STOP improving</t>
        </is>
      </c>
    </row>
    <row r="49" ht="39.75" customHeight="1" s="189">
      <c r="A49" s="27" t="inlineStr">
        <is>
          <t>Units Rosetta</t>
        </is>
      </c>
      <c r="B49" s="28" t="inlineStr">
        <is>
          <t>Can units alone give me the formula?</t>
        </is>
      </c>
      <c r="C49" s="28" t="inlineStr">
        <is>
          <t>Rayleigh-derive one scaling law without physics knowledge</t>
        </is>
      </c>
      <c r="D49" s="28" t="inlineStr">
        <is>
          <t>Formula checking · cross-domain translation via watts</t>
        </is>
      </c>
    </row>
    <row r="50" ht="39.75" customHeight="1" s="189">
      <c r="A50" s="27" t="inlineStr">
        <is>
          <t>Waves Field Guide</t>
        </is>
      </c>
      <c r="B50" s="28" t="inlineStr">
        <is>
          <t>Which wave matches my target and barrier?</t>
        </is>
      </c>
      <c r="C50" s="28" t="inlineStr">
        <is>
          <t>Choose sensing waves by (speed, λ, what-stops-it) triple</t>
        </is>
      </c>
      <c r="D50" s="28" t="inlineStr">
        <is>
          <t>Every remote-measurement design</t>
        </is>
      </c>
    </row>
    <row r="51" ht="39.75" customHeight="1" s="189">
      <c r="A51" s="27" t="inlineStr">
        <is>
          <t>Materials Cheat Table</t>
        </is>
      </c>
      <c r="B51" s="28" t="inlineStr">
        <is>
          <t>What's this material's sensing personality?</t>
        </is>
      </c>
      <c r="C51" s="28" t="inlineStr">
        <is>
          <t>Predict a wall's RF/thermal/acoustic behavior, then test</t>
        </is>
      </c>
      <c r="D51" s="28" t="inlineStr">
        <is>
          <t>Second-life derivations · enclosure choices</t>
        </is>
      </c>
    </row>
    <row r="52" ht="39.75" customHeight="1" s="189">
      <c r="A52" s="27" t="inlineStr">
        <is>
          <t>The History Lever</t>
        </is>
      </c>
      <c r="B52" s="28" t="inlineStr">
        <is>
          <t>What did the Victorians know that silicon forgot?</t>
        </is>
      </c>
      <c r="C52" s="28" t="inlineStr">
        <is>
          <t>Rebuild one classical principle with an ESP32 readout</t>
        </is>
      </c>
      <c r="D52" s="28" t="inlineStr">
        <is>
          <t>Patent-free physics · harsh-environment answers</t>
        </is>
      </c>
    </row>
    <row r="53" ht="39.75" customHeight="1" s="189">
      <c r="A53" s="27" t="inlineStr">
        <is>
          <t>Illusions &amp; Artifacts</t>
        </is>
      </c>
      <c r="B53" s="28" t="inlineStr">
        <is>
          <t>Is physics performing a magic trick on my instrument?</t>
        </is>
      </c>
      <c r="C53" s="28" t="inlineStr">
        <is>
          <t>Unmask one artifact in your own logs; exploit one</t>
        </is>
      </c>
      <c r="D53" s="28" t="inlineStr">
        <is>
          <t>Gettier defense · free sensors hiding in artifacts</t>
        </is>
      </c>
    </row>
    <row r="54" ht="39.75" customHeight="1" s="189">
      <c r="A54" s="27" t="inlineStr">
        <is>
          <t>The Question Ladder</t>
        </is>
      </c>
      <c r="B54" s="28" t="inlineStr">
        <is>
          <t>What should I ask this phenomenon?</t>
        </is>
      </c>
      <c r="C54" s="28" t="inlineStr">
        <is>
          <t>Interrogate one household object per day for two weeks</t>
        </is>
      </c>
      <c r="D54" s="28" t="inlineStr">
        <is>
          <t>The generative core — summons all cheat codes</t>
        </is>
      </c>
    </row>
    <row r="55" ht="39.75" customHeight="1" s="189">
      <c r="A55" s="27" t="inlineStr">
        <is>
          <t>Thought Experiment Gym</t>
        </is>
      </c>
      <c r="B55" s="28" t="inlineStr">
        <is>
          <t>Can I simulate this in my head faster than breadboarding?</t>
        </is>
      </c>
      <c r="C55" s="28" t="inlineStr">
        <is>
          <t>One gedanken drill per week as the Notebook warm-up</t>
        </is>
      </c>
      <c r="D55" s="28" t="inlineStr">
        <is>
          <t>Einstein-register intuition · design-before-building</t>
        </is>
      </c>
    </row>
    <row r="56" ht="39.75" customHeight="1" s="189">
      <c r="A56" s="27" t="inlineStr">
        <is>
          <t>The Anti-Catalog</t>
        </is>
      </c>
      <c r="B56" s="28" t="inlineStr">
        <is>
          <t>Is this measurement actually possible cheaply?</t>
        </is>
      </c>
      <c r="C56" s="28" t="inlineStr">
        <is>
          <t>Check every ambitious idea against the walls first</t>
        </is>
      </c>
      <c r="D56" s="28" t="inlineStr">
        <is>
          <t>Years saved · fortune-map of real doors in real walls</t>
        </is>
      </c>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3:$D$56"/>
  <mergeCells count="2">
    <mergeCell ref="A1:D1"/>
    <mergeCell ref="A2:D2"/>
  </mergeCells>
  <pageMargins left="0.75" right="0.75" top="1" bottom="1" header="0" footer="0"/>
  <pageSetup orientation="landscape"/>
</worksheet>
</file>

<file path=xl/worksheets/sheet3.xml><?xml version="1.0" encoding="utf-8"?>
<worksheet xmlns="http://schemas.openxmlformats.org/spreadsheetml/2006/main">
  <sheetPr>
    <tabColor rgb="FF2E7D5B"/>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6" customWidth="1" style="189" min="2" max="2"/>
    <col width="34" customWidth="1" style="189" min="3" max="3"/>
    <col width="38" customWidth="1" style="189" min="4" max="4"/>
    <col width="44" customWidth="1" style="189" min="5" max="5"/>
    <col width="36" customWidth="1" style="189" min="6" max="6"/>
    <col width="8.710000000000001" customWidth="1" style="189" min="7" max="26"/>
  </cols>
  <sheetData>
    <row r="1" ht="33.75" customHeight="1" s="189">
      <c r="A1" s="192" t="inlineStr">
        <is>
          <t>🎓 THE APPRENTICESHIP — from reader to inventor in 18 stages</t>
        </is>
      </c>
    </row>
    <row r="2" ht="55.5" customHeight="1" s="189">
      <c r="A2" s="25" t="inlineStr">
        <is>
          <t>The graduated path through everything this atlas teaches. Each stage unlocks ONE capability, names exactly what to study, gives a ≤$20 build that forces the lesson into your hands, and a drill that makes it permanent. Do them in order — each stage's build reuses the last stage's parts and thinking. One stage a week = an inventor by summer; stages 17-18 (v11) take you from inventor to KNOWING inventor to paid one. The exit test is always the same: can you now SEE builds you couldn't see before?</t>
        </is>
      </c>
    </row>
    <row r="3">
      <c r="A3" s="26" t="inlineStr">
        <is>
          <t>Stage</t>
        </is>
      </c>
      <c r="B3" s="26" t="inlineStr">
        <is>
          <t>Capability unlocked</t>
        </is>
      </c>
      <c r="C3" s="26" t="inlineStr">
        <is>
          <t>Study first</t>
        </is>
      </c>
      <c r="D3" s="26" t="inlineStr">
        <is>
          <t>Build this (≤$20)</t>
        </is>
      </c>
      <c r="E3" s="26" t="inlineStr">
        <is>
          <t>The drill (do it, don't read it)</t>
        </is>
      </c>
      <c r="F3" s="26" t="inlineStr">
        <is>
          <t>You've got it when…</t>
        </is>
      </c>
    </row>
    <row r="4" ht="67.5" customHeight="1" s="189">
      <c r="A4" s="27" t="inlineStr">
        <is>
          <t>1 · The Honest Reading</t>
        </is>
      </c>
      <c r="B4" s="28" t="inlineStr">
        <is>
          <t>Knowing what your sensor ACTUALLY says: noise floor, drift, settling, baseline — the difference between a number and a measurement</t>
        </is>
      </c>
      <c r="C4" s="28" t="inlineStr">
        <is>
          <t>Catalog: any one sensor's 'Key Specs &amp; Gotchas' · Cheat Code: 'Noise IS a measurement'</t>
        </is>
      </c>
      <c r="D4" s="28" t="inlineStr">
        <is>
          <t>One SHT41 on a desk, logged at 1Hz to SD for 48h. Nothing else. ($8)</t>
        </is>
      </c>
      <c r="E4" s="28" t="inlineStr">
        <is>
          <t>Plot mean, variance, and the histogram. Mark 3 events you can explain (sun hit desk, aircon cycled) and 1 you can't. Chase the one you can't.</t>
        </is>
      </c>
      <c r="F4" s="28" t="inlineStr">
        <is>
          <t>You reflexively distrust any single reading and ask 'against what baseline, with what noise?' before believing anything</t>
        </is>
      </c>
    </row>
    <row r="5" ht="67.5" customHeight="1" s="189">
      <c r="A5" s="27" t="inlineStr">
        <is>
          <t>2 · Time Turns One Sensor Into Four</t>
        </is>
      </c>
      <c r="B5" s="28" t="inlineStr">
        <is>
          <t>Extracting slope, integral, variance and lag as separate instruments from a single logged signal</t>
        </is>
      </c>
      <c r="C5" s="28" t="inlineStr">
        <is>
          <t>Cheat Code: 'Time turns any sensor into a different instrument' · Grammar: BASELINE + ANOMALY</t>
        </is>
      </c>
      <c r="D5" s="28" t="inlineStr">
        <is>
          <t>Same SHT41 log + a notebook script: plot d/dt, Σ, rolling-σ next to the raw trace. ($0 — reuse stage 1)</t>
        </is>
      </c>
      <c r="E5" s="28" t="inlineStr">
        <is>
          <t>From ONLY the derivative channel, detect every time someone entered the room (RH exhale slope). No new hardware allowed.</t>
        </is>
      </c>
      <c r="F5" s="28" t="inlineStr">
        <is>
          <t>You see a flat line and instinctively ask what its slope, area and wobble are hiding</t>
        </is>
      </c>
    </row>
    <row r="6" ht="67.5" customHeight="1" s="189">
      <c r="A6" s="27" t="inlineStr">
        <is>
          <t>3 · Your First Free Instrument</t>
        </is>
      </c>
      <c r="B6" s="28" t="inlineStr">
        <is>
          <t>Fusing two signals through one formula into a quantity nobody sells a sensor for</t>
        </is>
      </c>
      <c r="C6" s="28" t="inlineStr">
        <is>
          <t>Derived Quantities: dew point row + absolute humidity row</t>
        </is>
      </c>
      <c r="D6" s="28" t="inlineStr">
        <is>
          <t>SHT41 → dew-point display on an SSD1306 OLED; alert LED when a cold window will condense. ($12)</t>
        </is>
      </c>
      <c r="E6" s="28" t="inlineStr">
        <is>
          <t>Compute dew point on paper (Magnus) for 3 readings before trusting your code. Then verify against a cold beer glass: it sweats when surface &lt; your number.</t>
        </is>
      </c>
      <c r="F6" s="28" t="inlineStr">
        <is>
          <t>You browse the Derived Quantities sheet the way you browse a parts catalog — formulas ARE parts now</t>
        </is>
      </c>
    </row>
    <row r="7" ht="67.5" customHeight="1" s="189">
      <c r="A7" s="27" t="inlineStr">
        <is>
          <t>4 · The Subtraction Superpower</t>
        </is>
      </c>
      <c r="B7" s="28" t="inlineStr">
        <is>
          <t>Differential pairing: cancelling everything common to expose pure difference — direction, flux, gradient</t>
        </is>
      </c>
      <c r="C7" s="28" t="inlineStr">
        <is>
          <t>Grammar: DIFFERENTIAL PAIR · Cheat Code: 'Symmetry is the cheapest reference'</t>
        </is>
      </c>
      <c r="D7" s="28" t="inlineStr">
        <is>
          <t>2× DS18B20, one sunny wall / one shady wall: log the ΔT story of your house through a day. ($6)</t>
        </is>
      </c>
      <c r="E7" s="28" t="inlineStr">
        <is>
          <t>Tape over one LDR of a pair, wire as a divider, detect a lamp in full daylight. Then explain to someone why aging cancels.</t>
        </is>
      </c>
      <c r="F7" s="28" t="inlineStr">
        <is>
          <t>Your first instinct for any weak signal is 'what twin would cancel the noise?' — not 'what amplifier?'</t>
        </is>
      </c>
    </row>
    <row r="8" ht="67.5" customHeight="1" s="189">
      <c r="A8" s="27" t="inlineStr">
        <is>
          <t>5 · Killing the Confound</t>
        </is>
      </c>
      <c r="B8" s="28" t="inlineStr">
        <is>
          <t>Compensation pairing: measuring the interference separately and removing it in math</t>
        </is>
      </c>
      <c r="C8" s="28" t="inlineStr">
        <is>
          <t>Grammar: COMPENSATION PAIR · Catalog: any MQ sensor's RH cross-sensitivity gotcha</t>
        </is>
      </c>
      <c r="D8" s="28" t="inlineStr">
        <is>
          <t>HC-SR04 tank-level + SHT41: correct echo time for speed-of-sound-vs-temperature. Watch cm of fake level change vanish. ($10)</t>
        </is>
      </c>
      <c r="E8" s="28" t="inlineStr">
        <is>
          <t>List every confound in one datasheet's gotchas column, then write the compensation formula for each — even ones you won't build.</t>
        </is>
      </c>
      <c r="F8" s="28" t="inlineStr">
        <is>
          <t>Datasheet 'error sources' read to you as a shopping list of free second sensors (that's Cheat Code #12 unlocked)</t>
        </is>
      </c>
    </row>
    <row r="9" ht="67.5" customHeight="1" s="189">
      <c r="A9" s="27" t="inlineStr">
        <is>
          <t>6 · Deriving Your First Second Life</t>
        </is>
      </c>
      <c r="B9" s="28" t="inlineStr">
        <is>
          <t>Using the Physics Cheat Codes to DERIVE an off-label mode yourself — not look one up</t>
        </is>
      </c>
      <c r="C9" s="28" t="inlineStr">
        <is>
          <t>Physics Cheat Codes: all 24 rows, one sitting · Grammar: SECOND-LIFE SUBSTITUTION</t>
        </is>
      </c>
      <c r="D9" s="28" t="inlineStr">
        <is>
          <t>Pick any sensor you own. Apply 3 cheat codes to it on paper. Build the best resulting off-label sensor. (~$0)</t>
        </is>
      </c>
      <c r="E9" s="28" t="inlineStr">
        <is>
          <t>Do the LED-as-photodiode experiment even though you know it works — feeling a part do its reverse job rewires intuition permanently.</t>
        </is>
      </c>
      <c r="F9" s="28" t="inlineStr">
        <is>
          <t>You can pick ANY part in your bin and name two things it secretly measures, with the mechanism</t>
        </is>
      </c>
    </row>
    <row r="10" ht="67.5" customHeight="1" s="189">
      <c r="A10" s="27" t="inlineStr">
        <is>
          <t>7 · Poking the World</t>
        </is>
      </c>
      <c r="B10" s="28" t="inlineStr">
        <is>
          <t>Active sensing: injecting a known stimulus and reading the response — you control the experiment now</t>
        </is>
      </c>
      <c r="C10" s="28" t="inlineStr">
        <is>
          <t>Grammar: ACTIVE SENSING + STIMULUS SWEEP · Cheat Code: 'Heat walks, and its gait is structure'</t>
        </is>
      </c>
      <c r="D10" s="28" t="inlineStr">
        <is>
          <t>Self-heated thermistor draft detector: hold it 10°C above ambient, log the power it takes. Moving air = theft. ($3)</t>
        </is>
      </c>
      <c r="E10" s="28" t="inlineStr">
        <is>
          <t>Sweep instead of poke: run the heater at 5 power levels and plot the response curve in still vs moving air. The CURVES differ more than the points.</t>
        </is>
      </c>
      <c r="F10" s="28" t="inlineStr">
        <is>
          <t>Passive sensing starts feeling like listening at a door when you could just knock</t>
        </is>
      </c>
    </row>
    <row r="11" ht="67.5" customHeight="1" s="189">
      <c r="A11" s="27" t="inlineStr">
        <is>
          <t>8 · Hearing Identity</t>
        </is>
      </c>
      <c r="B11" s="28" t="inlineStr">
        <is>
          <t>Fingerprinting: FFT and waveform shape as identity — WHICH thing, not how much</t>
        </is>
      </c>
      <c r="C11" s="28" t="inlineStr">
        <is>
          <t>Grammar: FINGERPRINTING · Catalog: piezo disc, INMP441 rows · Cheat Code: 'Convert to frequency, then count'</t>
        </is>
      </c>
      <c r="D11" s="28" t="inlineStr">
        <is>
          <t>Piezo disc glued to the washing machine: FFT per minute, watch each cycle phase paint a different spectral bar. ($5)</t>
        </is>
      </c>
      <c r="E11" s="28" t="inlineStr">
        <is>
          <t>Record your own knock 20 times, a housemate's 20 times. Find the 2 features that split them. You just did ML without a library.</t>
        </is>
      </c>
      <c r="F11" s="28" t="inlineStr">
        <is>
          <t>You hear a machine hum and mentally see its spectrum — and know a bearing fault would grow sidebands</t>
        </is>
      </c>
    </row>
    <row r="12" ht="67.5" customHeight="1" s="189">
      <c r="A12" s="27" t="inlineStr">
        <is>
          <t>9 · The Two-Witness Rule</t>
        </is>
      </c>
      <c r="B12" s="28" t="inlineStr">
        <is>
          <t>Cross-physics validation &amp; coincidence gating: certainty as an AND of independent physics</t>
        </is>
      </c>
      <c r="C12" s="28" t="inlineStr">
        <is>
          <t>Grammar: CROSS-PHYSICS VALIDATION + COINCIDENCE GATE</t>
        </is>
      </c>
      <c r="D12" s="28" t="inlineStr">
        <is>
          <t>PIR + RCWL-0516 presence AND-gate. Log both raw channels AND the gated output for a week. ($4)</t>
        </is>
      </c>
      <c r="E12" s="28" t="inlineStr">
        <is>
          <t>Count false positives: PIR-only, radar-only, AND-gated. Compute the multiplication of false rates you just witnessed.</t>
        </is>
      </c>
      <c r="F12" s="28" t="inlineStr">
        <is>
          <t>You never propose an alarm without naming its second witness from DIFFERENT physics</t>
        </is>
      </c>
    </row>
    <row r="13" ht="67.5" customHeight="1" s="189">
      <c r="A13" s="27" t="inlineStr">
        <is>
          <t>10 · Space Enters</t>
        </is>
      </c>
      <c r="B13" s="28" t="inlineStr">
        <is>
          <t>Fleet thinking: gradients need 2, direction needs 3, fields need 10 — the map is the instrument</t>
        </is>
      </c>
      <c r="C13" s="28" t="inlineStr">
        <is>
          <t>Grammar: FLEET → FIELD · Fleet &amp; Data Leverage: all rows · Grammar: SLOW IS SMOOTH</t>
        </is>
      </c>
      <c r="D13" s="28" t="inlineStr">
        <is>
          <t>2× ESP32 + 2× SHT41 on ESP-NOW: live indoor-outdoor gradient display. Then move one around the house — one sensor, time-staggered = a heat map. ($16)</t>
        </is>
      </c>
      <c r="E13" s="28" t="inlineStr">
        <is>
          <t>Draw your street. Mark where 10 hypothetical nodes would go to map the heat island. What does the MAP show that the average never could?</t>
        </is>
      </c>
      <c r="F13" s="28" t="inlineStr">
        <is>
          <t>You stop asking 'what does the sensor read?' and start asking 'what does the FIELD look like?'</t>
        </is>
      </c>
    </row>
    <row r="14" ht="67.5" customHeight="1" s="189">
      <c r="A14" s="27" t="inlineStr">
        <is>
          <t>11 · Locating Events</t>
        </is>
      </c>
      <c r="B14" s="28" t="inlineStr">
        <is>
          <t>Time-difference thinking: synchronized timestamps turn 'something happened' into 'THERE'</t>
        </is>
      </c>
      <c r="C14" s="28" t="inlineStr">
        <is>
          <t>Grammar: TDOA / TRIANGULATION · Cheat Code: 'Fields obey distance laws'</t>
        </is>
      </c>
      <c r="D14" s="28" t="inlineStr">
        <is>
          <t>2 piezos at each end of a long table, µs timestamps: knock anywhere, compute where along the table. ($6)</t>
        </is>
      </c>
      <c r="E14" s="28" t="inlineStr">
        <is>
          <t>Do the math for 3 sensors in 2D on paper first (hyperbolas!). Then measure your timing jitter and compute your real spatial resolution.</t>
        </is>
      </c>
      <c r="F14" s="28" t="inlineStr">
        <is>
          <t>Every 'detector' idea now auto-upgrades in your head to 'locator' by adding units and a clock</t>
        </is>
      </c>
    </row>
    <row r="15" ht="67.5" customHeight="1" s="189">
      <c r="A15" s="27" t="inlineStr">
        <is>
          <t>12 · Closing the Loop</t>
        </is>
      </c>
      <c r="B15" s="28" t="inlineStr">
        <is>
          <t>Sense → act → SENSE AGAIN: control with verification — the machine checks its own work</t>
        </is>
      </c>
      <c r="C15" s="28" t="inlineStr">
        <is>
          <t>Grammar: CLOSED LOOP · Physical AI Loops: thermostat + guardian rows · Actuators: relay/SSR rows</t>
        </is>
      </c>
      <c r="D15" s="28" t="inlineStr">
        <is>
          <t>Seed-germination mat: DS18B20 + relay + heat pad, hysteresis, AND a second sensor confirming the pad actually heats when told. ($15)</t>
        </is>
      </c>
      <c r="E15" s="28" t="inlineStr">
        <is>
          <t>Deliberately unplug the heat pad. Does your system NOTICE? Rebuild until the failure is louder than the success.</t>
        </is>
      </c>
      <c r="F15" s="28" t="inlineStr">
        <is>
          <t>You add the verify-step to every actuation reflexively — and think in failure modes, not happy paths</t>
        </is>
      </c>
    </row>
    <row r="16" ht="67.5" customHeight="1" s="189">
      <c r="A16" s="27" t="inlineStr">
        <is>
          <t>13 · The Impossible Made Cheap</t>
        </is>
      </c>
      <c r="B16" s="28" t="inlineStr">
        <is>
          <t>Lock-in detection: recovering signals buried deep under noise by owning the modulation</t>
        </is>
      </c>
      <c r="C16" s="28" t="inlineStr">
        <is>
          <t>Grammar: LOCK-IN DETECTION + PHASE BEATS AMPLITUDE · Cheat Code: 'Every wire is an antenna'</t>
        </is>
      </c>
      <c r="D16" s="28" t="inlineStr">
        <is>
          <t>Blink an IR LED at 1kHz, synchronously demodulate the photodiode in software: measure reflectance outdoors at noon that a DC reading can't touch. ($4)</t>
        </is>
      </c>
      <c r="E16" s="28" t="inlineStr">
        <is>
          <t>Kill the modulation and watch the sun destroy your measurement. Restore it. That before/after IS the lesson of the whole stage.</t>
        </is>
      </c>
      <c r="F16" s="28" t="inlineStr">
        <is>
          <t>'Too noisy to measure' now sounds like 'not modulated yet' — the single biggest ability jump in this whole ladder</t>
        </is>
      </c>
    </row>
    <row r="17" ht="67.5" customHeight="1" s="189">
      <c r="A17" s="27" t="inlineStr">
        <is>
          <t>14 · Machines That Improve</t>
        </is>
      </c>
      <c r="B17" s="28" t="inlineStr">
        <is>
          <t>Learning loops: baselines that adapt, models that retrain — the controller gets better from its own history</t>
        </is>
      </c>
      <c r="C17" s="28" t="inlineStr">
        <is>
          <t>Physical AI Loops: LEARNING LOOP row · Grammar: ESCALATION LADDER · Edge-AI Hook column: read 20 entries</t>
        </is>
      </c>
      <c r="D17" s="28" t="inlineStr">
        <is>
          <t>Upgrade stage 8's washing-machine listener: rolling baseline per cycle-phase + anomaly score. Let it learn YOUR machine for two weeks. ($0)</t>
        </is>
      </c>
      <c r="E17" s="28" t="inlineStr">
        <is>
          <t>Feed it a deliberately unbalanced load. Did the anomaly channel fire before you heard the thump? Tune until it does.</t>
        </is>
      </c>
      <c r="F17" s="28" t="inlineStr">
        <is>
          <t>You design for week-two behavior, not demo-day behavior — and know what the system will have LEARNED by then</t>
        </is>
      </c>
    </row>
    <row r="18" ht="67.5" customHeight="1" s="189">
      <c r="A18" s="27" t="inlineStr">
        <is>
          <t>15 · Hunting White Space</t>
        </is>
      </c>
      <c r="B18" s="28" t="inlineStr">
        <is>
          <t>Inventing: running deals through the operator grammar and filtering for the 1000x builds</t>
        </is>
      </c>
      <c r="C18" s="28" t="inlineStr">
        <is>
          <t>1000x Playbook: all three tables · Idea Forge (F9 or the app) · Grammar: full sweep as a checklist</t>
        </is>
      </c>
      <c r="D18" s="28" t="inlineStr">
        <is>
          <t>Ten Idea Forge deals. For each: 3 honest minutes, run the operator list, write the best idea down — even the bad ones. ($0)</t>
        </is>
      </c>
      <c r="E18" s="28" t="inlineStr">
        <is>
          <t>Take your best idea through the 1000x Filter aloud to another human. If you can't name whose bad day it prevents, deal again.</t>
        </is>
      </c>
      <c r="F18" s="28" t="inlineStr">
        <is>
          <t>Combos start arriving UNPROMPTED — in the shower, in the hardware store — and they arrive pre-filtered</t>
        </is>
      </c>
    </row>
    <row r="19" ht="67.5" customHeight="1" s="189">
      <c r="A19" s="27" t="inlineStr">
        <is>
          <t>16 · The Ladder Above You</t>
        </is>
      </c>
      <c r="B19" s="28" t="inlineStr">
        <is>
          <t>Leverage: turning one build into logged → fleet → loop → open data → standard; teaching is the final amplifier</t>
        </is>
      </c>
      <c r="C19" s="28" t="inlineStr">
        <is>
          <t>1000x Playbook: Leverage Ladder · Fleet &amp; Data Leverage: open-dataset row · Invention Seeds: pick one and CLIMB it</t>
        </is>
      </c>
      <c r="D19" s="28" t="inlineStr">
        <is>
          <t>Take your favorite build from stages 1-15 up TWO rungs (log it publicly, or fleet it with a neighbour, or close its loop). ($ varies)</t>
        </is>
      </c>
      <c r="E19" s="28" t="inlineStr">
        <is>
          <t>Write the build up so a stranger could replicate it — the writeup will expose every corner you cut. Then hand this atlas to someone at stage 1.</t>
        </is>
      </c>
      <c r="F19" s="28" t="inlineStr">
        <is>
          <t>Someone else has built your thing. That's the rung no sensor measures — and the reason the atlas exists</t>
        </is>
      </c>
    </row>
    <row r="20" ht="67.5" customHeight="1" s="189">
      <c r="A20" s="27" t="inlineStr">
        <is>
          <t>17 · Knowing (JTB + Gettier)</t>
        </is>
      </c>
      <c r="B20" s="28" t="inlineStr">
        <is>
          <t>Epistemic self-defense: your claims survive blind tests, adversarial attack, and the right-for-the-wrong-reason trap</t>
        </is>
      </c>
      <c r="C20" s="28" t="inlineStr">
        <is>
          <t>The Knowing Ladder: all 12 rungs · Cheat Code: 'Noise IS a measurement' (rung 11's math)</t>
        </is>
      </c>
      <c r="D20" s="28" t="inlineStr">
        <is>
          <t>Take your best existing build up rungs 6-10: calibrate it, blind-test it, attack it, then write its Gettier list (3 impostor causes) and kill each with one observation. ($10 of references)</t>
        </is>
      </c>
      <c r="E20" s="28" t="inlineStr">
        <is>
          <t>For one week, prefix every claim about your build with its rung number out loud. 'Rung 3: correlation only.' Watch how it changes what you're willing to say — and build next.</t>
        </is>
      </c>
      <c r="F20" s="28" t="inlineStr">
        <is>
          <t>You catch yourself being right for the wrong reason BEFORE the warm rain does — and it feels like a win, not an insult</t>
        </is>
      </c>
    </row>
    <row r="21" ht="67.5" customHeight="1" s="189">
      <c r="A21" s="27" t="inlineStr">
        <is>
          <t>18 · The Trade</t>
        </is>
      </c>
      <c r="B21" s="28" t="inlineStr">
        <is>
          <t>Turning verified sensing into value: an evidence pack, a priced pilot, and a reference you're allowed to name</t>
        </is>
      </c>
      <c r="C21" s="28" t="inlineStr">
        <is>
          <t>The Game Layer: trust ladder, evidence-pack, price-the-value rows · Data Storytelling: Evidence Pack arc</t>
        </is>
      </c>
      <c r="D21" s="28" t="inlineStr">
        <is>
          <t>One real pilot: your most-proven build, one local business/community group, 30 days, free — in exchange for a written, named, quotable result. (~$0 new parts)</t>
        </is>
      </c>
      <c r="E21" s="28" t="inlineStr">
        <is>
          <t>Write the buyer's value math (loss prevented × probability) and say it in the pitch. Then ask for the reference at handover — the ask IS the drill.</t>
        </is>
      </c>
      <c r="F21" s="28" t="inlineStr">
        <is>
          <t>Someone you didn't previously know pays you (money or a named reference) for sensing truth — and asks what else you can measure</t>
        </is>
      </c>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21"/>
  <mergeCells count="2">
    <mergeCell ref="A2:F2"/>
    <mergeCell ref="A1:F1"/>
  </mergeCells>
  <pageMargins left="0.75" right="0.75" top="1" bottom="1" header="0" footer="0"/>
  <pageSetup orientation="landscape"/>
</worksheet>
</file>

<file path=xl/worksheets/sheet4.xml><?xml version="1.0" encoding="utf-8"?>
<worksheet xmlns="http://schemas.openxmlformats.org/spreadsheetml/2006/main">
  <sheetPr>
    <tabColor rgb="FF2C5F8A"/>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0" customWidth="1" style="189" min="2" max="2"/>
    <col width="44" customWidth="1" style="189" min="3" max="4"/>
    <col width="40" customWidth="1" style="189" min="5" max="5"/>
    <col width="8.710000000000001" customWidth="1" style="189" min="6" max="26"/>
  </cols>
  <sheetData>
    <row r="1" ht="33.75" customHeight="1" s="189">
      <c r="A1" s="192" t="inlineStr">
        <is>
          <t>🪜 THE KNOWING LADDER — from 'my sensor said' to justified true belief</t>
        </is>
      </c>
    </row>
    <row r="2" ht="66" customHeight="1" s="189">
      <c r="A2" s="25" t="inlineStr">
        <is>
          <t>Knowledge is classically a JUSTIFIED TRUE BELIEF — and Gettier showed even that can fail when you're right by accident. In sensing, being right by accident is the DEFAULT failure mode: your 'rain detector' works all winter because cold fronts precede rain… until the first warm rain. This ladder is how a claim earns each next word: belief → justified → true → and Gettier-proofed. Climb it for every build you intend to trust, sell, or stake a decision on. Rungs 1-4 are where demos live; rungs 5-9 are where instruments live; rungs 10-12 are where KNOWING lives.</t>
        </is>
      </c>
    </row>
    <row r="3">
      <c r="A3" s="26" t="inlineStr">
        <is>
          <t>Rung</t>
        </is>
      </c>
      <c r="B3" s="26" t="inlineStr">
        <is>
          <t>What it sounds like</t>
        </is>
      </c>
      <c r="C3" s="26" t="inlineStr">
        <is>
          <t>The test that levels you up</t>
        </is>
      </c>
      <c r="D3" s="26" t="inlineStr">
        <is>
          <t>The sensing trap at this rung</t>
        </is>
      </c>
      <c r="E3" s="26" t="inlineStr">
        <is>
          <t>Atlas example</t>
        </is>
      </c>
    </row>
    <row r="4" ht="63.75" customHeight="1" s="189">
      <c r="A4" s="27" t="inlineStr">
        <is>
          <t>1 · CLAIM</t>
        </is>
      </c>
      <c r="B4" s="28" t="inlineStr">
        <is>
          <t>"This sensor can detect X."</t>
        </is>
      </c>
      <c r="C4" s="28" t="inlineStr">
        <is>
          <t>Write the claim as a falsifiable sentence with numbers: WHAT changes, by HOW much, within WHAT time, detectable above WHAT noise.</t>
        </is>
      </c>
      <c r="D4" s="28" t="inlineStr">
        <is>
          <t>Vague claims can't fail, so they can't be knowledge. 'Detects presence' is unfalsifiable; '≥3σ RH spike within 2s of a person at &lt;1m' can earn its keep.</t>
        </is>
      </c>
      <c r="E4" s="28" t="inlineStr">
        <is>
          <t>Every Second Life entry is written as a falsifiable claim with its mechanism named — that's rung 1 done for you, 238 times</t>
        </is>
      </c>
    </row>
    <row r="5" ht="63.75" customHeight="1" s="189">
      <c r="A5" s="27" t="inlineStr">
        <is>
          <t>2 · ANECDOTE</t>
        </is>
      </c>
      <c r="B5" s="28" t="inlineStr">
        <is>
          <t>"I tried it and it worked!"</t>
        </is>
      </c>
      <c r="C5" s="28" t="inlineStr">
        <is>
          <t>Count. N=1 becomes N=20 with tallied hits, misses, and false alarms. Write the 2×2 table (hit/miss/false-alarm/correct-reject) — sensitivity AND specificity.</t>
        </is>
      </c>
      <c r="D5" s="28" t="inlineStr">
        <is>
          <t>Demo-day success is survivorship: you remember the wave that triggered it, not the three that didn't. The 2×2 table cannot be charmed.</t>
        </is>
      </c>
      <c r="E5" s="28" t="inlineStr">
        <is>
          <t>Apprenticeship stage 9's drill (count PIR-only vs radar-only vs gated false rates) is exactly this rung's homework</t>
        </is>
      </c>
    </row>
    <row r="6" ht="63.75" customHeight="1" s="189">
      <c r="A6" s="27" t="inlineStr">
        <is>
          <t>3 · CORRELATION</t>
        </is>
      </c>
      <c r="B6" s="28" t="inlineStr">
        <is>
          <t>"When X happens, my reading moves."</t>
        </is>
      </c>
      <c r="C6" s="28" t="inlineStr">
        <is>
          <t>Quantify it: r (or lag-correlation peak) on data that includes boring periods — nights, weekends, empty rooms. Effect size + how often it holds.</t>
        </is>
      </c>
      <c r="D6" s="28" t="inlineStr">
        <is>
          <t>Correlation computed only on exciting data flatters itself. The empty-room weeks are what separate a signal from a coincidence.</t>
        </is>
      </c>
      <c r="E6" s="28" t="inlineStr">
        <is>
          <t>Data Storytelling: scatter + lag correlation pattern; the Flare Forecaster lives or dies at this rung</t>
        </is>
      </c>
    </row>
    <row r="7" ht="63.75" customHeight="1" s="189">
      <c r="A7" s="27" t="inlineStr">
        <is>
          <t>4 · MECHANISM</t>
        </is>
      </c>
      <c r="B7" s="28" t="inlineStr">
        <is>
          <t>"It moves BECAUSE (physics)."</t>
        </is>
      </c>
      <c r="C7" s="28" t="inlineStr">
        <is>
          <t>Name the physical chain from cause to transducer (the parenthesis in every Second Life entry). Then check magnitude: does the physics predict a signal of roughly the size you see?</t>
        </is>
      </c>
      <c r="D7" s="28" t="inlineStr">
        <is>
          <t>A correlation with no mechanism is a confound wearing a costume. And a mechanism that predicts µV while you see mV means SOMETHING ELSE is producing your signal.</t>
        </is>
      </c>
      <c r="E7" s="28" t="inlineStr">
        <is>
          <t>The physics-skeptic pass that built the Second Life column killed ~40 plausible claims exactly here — mechanism-or-die</t>
        </is>
      </c>
    </row>
    <row r="8" ht="63.75" customHeight="1" s="189">
      <c r="A8" s="27" t="inlineStr">
        <is>
          <t>5 · PREDICTION</t>
        </is>
      </c>
      <c r="B8" s="28" t="inlineStr">
        <is>
          <t>"It will read ~Y under conditions I haven't tried yet."</t>
        </is>
      </c>
      <c r="C8" s="28" t="inlineStr">
        <is>
          <t>Predict BEFORE measuring, in writing, with a number. New room, new day, new person. Prediction is correlation spending its credibility in advance.</t>
        </is>
      </c>
      <c r="D8" s="28" t="inlineStr">
        <is>
          <t>Post-hoc 'I expected that' is free; pre-registered numbers are expensive — which is why they count. If you won't write the number down first, you don't believe your own model.</t>
        </is>
      </c>
      <c r="E8" s="28" t="inlineStr">
        <is>
          <t>The Frost Oracle only matters if it calls TONIGHT's frost, in advance, in your yard — not last week's, in hindsight</t>
        </is>
      </c>
    </row>
    <row r="9" ht="63.75" customHeight="1" s="189">
      <c r="A9" s="27" t="inlineStr">
        <is>
          <t>6 · CALIBRATION</t>
        </is>
      </c>
      <c r="B9" s="28" t="inlineStr">
        <is>
          <t>"Its readings map to real units, traceably."</t>
        </is>
      </c>
      <c r="C9" s="28" t="inlineStr">
        <is>
          <t>Compare against a reference: ice bath (0°C), boiling point, salt-saturation RH standards, a known weight, a calibrated loaner. Record offset AND slope AND the date.</t>
        </is>
      </c>
      <c r="D9" s="28" t="inlineStr">
        <is>
          <t>Uncalibrated precision is a confident stranger. Two decimal places of a wrong number is worse than one decimal of a right one — it convinces harder.</t>
        </is>
      </c>
      <c r="E9" s="28" t="inlineStr">
        <is>
          <t>Buying Guide: 'calibration is the real purchase' ($15 of references) · Fleet &amp; Data Leverage: rotating reference pattern</t>
        </is>
      </c>
    </row>
    <row r="10" ht="63.75" customHeight="1" s="189">
      <c r="A10" s="27" t="inlineStr">
        <is>
          <t>7 · BLIND TEST</t>
        </is>
      </c>
      <c r="B10" s="28" t="inlineStr">
        <is>
          <t>"It works when I don't know the answer either."</t>
        </is>
      </c>
      <c r="C10" s="28" t="inlineStr">
        <is>
          <t>Have someone else stage events (or shuffle recorded ones) while you classify from the data alone. Score yourself before unblinding.</t>
        </is>
      </c>
      <c r="D10" s="28" t="inlineStr">
        <is>
          <t>The Clever Hans trap: YOU are a second sensor, leaking the answer into your readings via when you check, how you mount, what you re-run. Blinding unplugs you.</t>
        </is>
      </c>
      <c r="E10" s="28" t="inlineStr">
        <is>
          <t>Knock-DNA door: classify a week of knocks from the log BEFORE seeing the camera; your honest confusion matrix appears</t>
        </is>
      </c>
    </row>
    <row r="11" ht="63.75" customHeight="1" s="189">
      <c r="A11" s="27" t="inlineStr">
        <is>
          <t>8 · ADVERSARIAL TEST</t>
        </is>
      </c>
      <c r="B11" s="28" t="inlineStr">
        <is>
          <t>"I tried my hardest to fool it, and failed."</t>
        </is>
      </c>
      <c r="C11" s="28" t="inlineStr">
        <is>
          <t>Attack your own build: spray deodorant at the smoke logic, slam doors at the 'occupancy' sensor, run the kettle under the 'shower detector'. Every attack that lands becomes a documented limit or a design fix.</t>
        </is>
      </c>
      <c r="D11" s="28" t="inlineStr">
        <is>
          <t>Builders test the happy path by instinct. Every false positive your users will ever find lives on a path you didn't want to walk.</t>
        </is>
      </c>
      <c r="E11" s="28" t="inlineStr">
        <is>
          <t>Cross-physics validation exists because single-physics sensors fail adversarial tests: the deodorant fools the optics but not the gas cell</t>
        </is>
      </c>
    </row>
    <row r="12" ht="63.75" customHeight="1" s="189">
      <c r="A12" s="27" t="inlineStr">
        <is>
          <t>9 · REPLICATION</t>
        </is>
      </c>
      <c r="B12" s="28" t="inlineStr">
        <is>
          <t>"A second build, elsewhere, by someone else, agrees."</t>
        </is>
      </c>
      <c r="C12" s="28" t="inlineStr">
        <is>
          <t>Build unit #2 from your own writeup without touching it. Then hand the writeup to a stranger for unit #3. Divergence between units IS the measurement of what you failed to specify.</t>
        </is>
      </c>
      <c r="D12" s="28" t="inlineStr">
        <is>
          <t>Unit #1 is full of invisible hand-tuning — the mounting angle you 'just know', the warmup you do without thinking. Replication converts craft into knowledge.</t>
        </is>
      </c>
      <c r="E12" s="28" t="inlineStr">
        <is>
          <t>Apprenticeship stage 16: 'someone else has built your thing' — the writeup test is the replication test</t>
        </is>
      </c>
    </row>
    <row r="13" ht="63.75" customHeight="1" s="189">
      <c r="A13" s="27" t="inlineStr">
        <is>
          <t>10 · GETTIER CHECK ★</t>
        </is>
      </c>
      <c r="B13" s="28" t="inlineStr">
        <is>
          <t>"Am I right for the RIGHT reason?"</t>
        </is>
      </c>
      <c r="C13" s="28" t="inlineStr">
        <is>
          <t>Enumerate every OTHER cause that could produce the same reading pattern (list ≥3, seriously). Then design one observation that separates your mechanism from each impostor. Run them.</t>
        </is>
      </c>
      <c r="D13" s="28" t="inlineStr">
        <is>
          <t>The signature sensing failure: your beliefs are justified AND true, yet not knowledge — the humidity 'rain detector' that actually reads cold fronts works right up until a warm rain floods the laundry. Being right by luck EXPIRES.</t>
        </is>
      </c>
      <c r="E13" s="28" t="inlineStr">
        <is>
          <t>Compensation Pair and Cross-Physics Validation are the Gettier-killers: measure the impostor separately, or demand two independent physics agree</t>
        </is>
      </c>
    </row>
    <row r="14" ht="63.75" customHeight="1" s="189">
      <c r="A14" s="27" t="inlineStr">
        <is>
          <t>11 · UNCERTAINTY STATEMENT</t>
        </is>
      </c>
      <c r="B14" s="28" t="inlineStr">
        <is>
          <t>"Here is exactly how wrong I might be, and where."</t>
        </is>
      </c>
      <c r="C14" s="28" t="inlineStr">
        <is>
          <t>Publish every number as value ± interval, with the interval's source (sensor noise? calibration? model?). Show where the bands widen. State the conditions under which the claim is VOID.</t>
        </is>
      </c>
      <c r="D14" s="28" t="inlineStr">
        <is>
          <t>Certainty theater discredits builds: the first user who catches an unhedged wrong number stops believing the right ones. Stated uncertainty is armor, not weakness.</t>
        </is>
      </c>
      <c r="E14" s="28" t="inlineStr">
        <is>
          <t>Data Storytelling: uncertainty band pattern ('honest chart') · battery days-remaining with its fan of futures</t>
        </is>
      </c>
    </row>
    <row r="15" ht="63.75" customHeight="1" s="189">
      <c r="A15" s="27" t="inlineStr">
        <is>
          <t>12 · TEACHING TEST</t>
        </is>
      </c>
      <c r="B15" s="28" t="inlineStr">
        <is>
          <t>"I can make someone else know it — and field their strangest question."</t>
        </is>
      </c>
      <c r="C15" s="28" t="inlineStr">
        <is>
          <t>Explain mechanism, limits and evidence to a smart outsider until they can predict what the build will do in a scenario NEITHER of you has tried. Their novel-transfer success is your knowledge, verified externally.</t>
        </is>
      </c>
      <c r="D15" s="28" t="inlineStr">
        <is>
          <t>You can operate a thing you don't understand — but you cannot teach it. Gaps hide from use and surface in questions. (This rung is why the atlas keeps making YOU explain to a stranger.)</t>
        </is>
      </c>
      <c r="E15" s="28" t="inlineStr">
        <is>
          <t>Apprenticeship's final drill; Samson's own bar: 'conceptually reapply it in my own unique way' — when you can, you KNOW</t>
        </is>
      </c>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15"/>
  <mergeCells count="2">
    <mergeCell ref="A2:E2"/>
    <mergeCell ref="A1:E1"/>
  </mergeCells>
  <pageMargins left="0.75" right="0.75" top="1" bottom="1" header="0" footer="0"/>
  <pageSetup orientation="landscape"/>
</worksheet>
</file>

<file path=xl/worksheets/sheet5.xml><?xml version="1.0" encoding="utf-8"?>
<worksheet xmlns="http://schemas.openxmlformats.org/spreadsheetml/2006/main">
  <sheetPr>
    <tabColor rgb="FF8A6D3B"/>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48" customWidth="1" style="189" min="2" max="3"/>
    <col width="24" customWidth="1" style="189" min="4" max="4"/>
    <col width="8.710000000000001" customWidth="1" style="189" min="5" max="26"/>
  </cols>
  <sheetData>
    <row r="1" ht="33.75" customHeight="1" s="189">
      <c r="A1" s="192" t="inlineStr">
        <is>
          <t>🎓 THE EXAM — do you own it, or are you renting it?</t>
        </is>
      </c>
    </row>
    <row r="2" ht="55.5" customHeight="1" s="189">
      <c r="A2" s="25" t="inlineStr">
        <is>
          <t>The Teaching Test (Knowing Ladder rung 12) applied to YOU. Twenty questions in five difficulty bands (E = physics mastery, added v50). Rules: answer OUT LOUD before reading the answer column; a fumbled answer schedules that sheet for re-reading (spaced repetition: retest fumbles at 1 day, 1 week, 1 month). Passing grade isn't recall — it's TRANSFER: bands C and D have no single right answer, only well-reasoned ones. When band D feels like play, the atlas has finished its job and you should be teaching it.</t>
        </is>
      </c>
    </row>
    <row r="3">
      <c r="A3" s="4" t="n"/>
      <c r="B3" s="4" t="n"/>
      <c r="C3" s="4" t="n"/>
      <c r="D3" s="4" t="n"/>
    </row>
    <row r="4">
      <c r="A4" s="26" t="inlineStr">
        <is>
          <t>Band · Q#</t>
        </is>
      </c>
      <c r="B4" s="26" t="inlineStr">
        <is>
          <t>The question</t>
        </is>
      </c>
      <c r="C4" s="26" t="inlineStr">
        <is>
          <t>What a passing answer contains</t>
        </is>
      </c>
      <c r="D4" s="26" t="inlineStr">
        <is>
          <t>Fumble → reread</t>
        </is>
      </c>
    </row>
    <row r="5" ht="54" customHeight="1" s="189">
      <c r="A5" s="27" t="inlineStr">
        <is>
          <t>A1 · recall</t>
        </is>
      </c>
      <c r="B5" s="28" t="inlineStr">
        <is>
          <t>A humidity sensor doubles as a touch sensor. Name the mechanism, and name the general rule it instantiates.</t>
        </is>
      </c>
      <c r="C5" s="28" t="inlineStr">
        <is>
          <t>Skin moisture + exhaled RH shift the capacitive element (mechanism); 'Capacitance leaks through everything' / every confound is a sensor (rule)</t>
        </is>
      </c>
      <c r="D5" s="28" t="inlineStr">
        <is>
          <t>Cheat Codes 3, 12</t>
        </is>
      </c>
    </row>
    <row r="6" ht="54" customHeight="1" s="189">
      <c r="A6" s="27" t="inlineStr">
        <is>
          <t>A2 · recall</t>
        </is>
      </c>
      <c r="B6" s="28" t="inlineStr">
        <is>
          <t>Why does subtracting two identical sensors beat filtering one better sensor?</t>
        </is>
      </c>
      <c r="C6" s="28" t="inlineStr">
        <is>
          <t>Subtraction cancels everything COMMON (drift, supply, weather) in hardware, leaving pure difference; filters must guess what to remove, symmetry doesn't</t>
        </is>
      </c>
      <c r="D6" s="28" t="inlineStr">
        <is>
          <t>Grammar: Differential Pair · Cheat Code 22</t>
        </is>
      </c>
    </row>
    <row r="7" ht="54" customHeight="1" s="189">
      <c r="A7" s="27" t="inlineStr">
        <is>
          <t>A3 · recall</t>
        </is>
      </c>
      <c r="B7" s="28" t="inlineStr">
        <is>
          <t>Your battery node must last 2 years on 2×AA. What average current is that, and name the three levers in priority order.</t>
        </is>
      </c>
      <c r="C7" s="28" t="inlineStr">
        <is>
          <t>~2500mAh/17500h ≈ 140µA; levers: sleep floor, radio frequency/protocol, sensor duty cycle</t>
        </is>
      </c>
      <c r="D7" s="28" t="inlineStr">
        <is>
          <t>Power Budget rows 1-2, 10</t>
        </is>
      </c>
    </row>
    <row r="8" ht="54" customHeight="1" s="189">
      <c r="A8" s="27" t="inlineStr">
        <is>
          <t>A4 · recall</t>
        </is>
      </c>
      <c r="B8" s="28" t="inlineStr">
        <is>
          <t>State Shannon's trade and name two atlas technologies that ARE it.</t>
        </is>
      </c>
      <c r="C8" s="28" t="inlineStr">
        <is>
          <t>Capacity = bandwidth × log(1+SNR): rate trades for range/noise-immunity; LoRa spreading factors and lock-in detection both spend time to buy certainty</t>
        </is>
      </c>
      <c r="D8" s="28" t="inlineStr">
        <is>
          <t>Cheat Code 43 · Radio Chooser</t>
        </is>
      </c>
    </row>
    <row r="9" ht="54" customHeight="1" s="189">
      <c r="A9" s="27" t="inlineStr">
        <is>
          <t>A5 · recall</t>
        </is>
      </c>
      <c r="B9" s="28" t="inlineStr">
        <is>
          <t>What's the Gettier trap in sensing, in one sentence, with one example?</t>
        </is>
      </c>
      <c r="C9" s="28" t="inlineStr">
        <is>
          <t>Being right by accident — justified, true, but the mechanism is an impostor: the RH 'rain detector' that really reads cold fronts, unmasked by the first warm rain</t>
        </is>
      </c>
      <c r="D9" s="28" t="inlineStr">
        <is>
          <t>Knowing Ladder rung 10</t>
        </is>
      </c>
    </row>
    <row r="10" ht="54" customHeight="1" s="189">
      <c r="A10" s="27" t="inlineStr">
        <is>
          <t>B1 · apply</t>
        </is>
      </c>
      <c r="B10" s="28" t="inlineStr">
        <is>
          <t>Your outdoor lux sensor reads pollution 'spikes' every dawn. Diagnose, name the museum exhibit, and fix it two ways.</t>
        </is>
      </c>
      <c r="C10" s="28" t="inlineStr">
        <is>
          <t>Condensation/fog on optics at dew point; Failure Museum row 2; fixes: dew-point gating in software, heater/orientation/vent in hardware</t>
        </is>
      </c>
      <c r="D10" s="28" t="inlineStr">
        <is>
          <t>Failure Museum 2 · Derived: dew point</t>
        </is>
      </c>
    </row>
    <row r="11" ht="54" customHeight="1" s="189">
      <c r="A11" s="27" t="inlineStr">
        <is>
          <t>B2 · apply</t>
        </is>
      </c>
      <c r="B11" s="28" t="inlineStr">
        <is>
          <t>Count occupants in a meeting room with no camera. Give two independent routes and how you'd fuse them.</t>
        </is>
      </c>
      <c r="C11" s="28" t="inlineStr">
        <is>
          <t>CO2 rise-rate ÷ per-person rate; radar/PIR events or Wi-Fi CSI variance; fuse via Bayes/likelihood ratios or inverse-variance on the count estimates</t>
        </is>
      </c>
      <c r="D11" s="28" t="inlineStr">
        <is>
          <t>Measurement Index 1 · Fusion 5</t>
        </is>
      </c>
    </row>
    <row r="12" ht="54" customHeight="1" s="189">
      <c r="A12" s="27" t="inlineStr">
        <is>
          <t>B3 · apply</t>
        </is>
      </c>
      <c r="B12" s="28" t="inlineStr">
        <is>
          <t>A client wants vibration monitoring on a sealed pump you cannot touch. Offer three contactless routes.</t>
        </is>
      </c>
      <c r="C12" s="28" t="inlineStr">
        <is>
          <t>Laser speckle twinkle (coherence), mic hum spectrum (waste is signal), current-signature FFT via CT clamp (di/dt broadcasts) — bonus: magnetometer near the motor</t>
        </is>
      </c>
      <c r="D12" s="28" t="inlineStr">
        <is>
          <t>Seeds II: Speckle Sentry · Cheat Codes 26, 35, 50</t>
        </is>
      </c>
    </row>
    <row r="13" ht="54" customHeight="1" s="189">
      <c r="A13" s="27" t="inlineStr">
        <is>
          <t>B4 · apply</t>
        </is>
      </c>
      <c r="B13" s="28" t="inlineStr">
        <is>
          <t>Your soil probe reads 12-bit steps too coarsely to see daily root uptake. No new hardware — what do you do?</t>
        </is>
      </c>
      <c r="C13" s="28" t="inlineStr">
        <is>
          <t>Oversample+dither: average thousands of reads (slow phenomenon = free samples); ~4× oversampling per extra bit; also log variance as a second channel</t>
        </is>
      </c>
      <c r="D13" s="28" t="inlineStr">
        <is>
          <t>Grammar: Oversample+Dither · Signal Guide 15</t>
        </is>
      </c>
    </row>
    <row r="14" ht="54" customHeight="1" s="189">
      <c r="A14" s="27" t="inlineStr">
        <is>
          <t>B5 · apply</t>
        </is>
      </c>
      <c r="B14" s="28" t="inlineStr">
        <is>
          <t>Design a rain detector that CANNOT cry wolf to an irrigation controller. Be specific.</t>
        </is>
      </c>
      <c r="C14" s="28" t="inlineStr">
        <is>
          <t>Two-of-three coincidence gate across different physics (piezo drops + capacitive wetting + optical/baro), hysteresis on the output, false-rate math stated</t>
        </is>
      </c>
      <c r="D14" s="28" t="inlineStr">
        <is>
          <t>Grammar: Coincidence · Seeds II row 3</t>
        </is>
      </c>
    </row>
    <row r="15" ht="54" customHeight="1" s="189">
      <c r="A15" s="27" t="inlineStr">
        <is>
          <t>C1 · synthesize</t>
        </is>
      </c>
      <c r="B15" s="28" t="inlineStr">
        <is>
          <t>Take ANY sensor you own and derive a second life for it using two different cheat codes. Mechanisms named.</t>
        </is>
      </c>
      <c r="C15" s="28" t="inlineStr">
        <is>
          <t>Any sound pair, e.g. LED: photodiode mode (emitters are detectors) AND forward-voltage thermometer (everything is a thermometer) — grading is on mechanism specificity</t>
        </is>
      </c>
      <c r="D15" s="28" t="inlineStr">
        <is>
          <t>Cheat Codes, all · Apprenticeship 6</t>
        </is>
      </c>
    </row>
    <row r="16" ht="54" customHeight="1" s="189">
      <c r="A16" s="27" t="inlineStr">
        <is>
          <t>C2 · synthesize</t>
        </is>
      </c>
      <c r="B16" s="28" t="inlineStr">
        <is>
          <t>Sketch a build that measures something through a barrier it cannot see through, three different ways.</t>
        </is>
      </c>
      <c r="C16" s="28" t="inlineStr">
        <is>
          <t>e.g. tank level through wall: capacitive (dielectric), ultrasonic coupling (impedance), muon attenuation (occlusion) — or equivalents; physics must be barrier-appropriate</t>
        </is>
      </c>
      <c r="D16" s="28" t="inlineStr">
        <is>
          <t>Measurement Index 4 · Cheat Codes 3, 28, 30</t>
        </is>
      </c>
    </row>
    <row r="17" ht="54" customHeight="1" s="189">
      <c r="A17" s="27" t="inlineStr">
        <is>
          <t>C3 · synthesize</t>
        </is>
      </c>
      <c r="B17" s="28" t="inlineStr">
        <is>
          <t>Your fleet of 10 cheap CO2 nodes must stay honest for 3 years with one good reference. Design the system.</t>
        </is>
      </c>
      <c r="C17" s="28" t="inlineStr">
        <is>
          <t>Rotating reference co-location schedule, per-node offset/slope logs with dates, fleet-consensus residuals to flag walkers, outdoor-420ppm anchor rides, CUSUM per node</t>
        </is>
      </c>
      <c r="D17" s="28" t="inlineStr">
        <is>
          <t>Fleet Leverage 5 · Calibration 3, 11 · Fusion 9</t>
        </is>
      </c>
    </row>
    <row r="18" ht="54" customHeight="1" s="189">
      <c r="A18" s="27" t="inlineStr">
        <is>
          <t>C4 · synthesize</t>
        </is>
      </c>
      <c r="B18" s="28" t="inlineStr">
        <is>
          <t>Invent a use for the fact that mains lamps flicker at 100Hz, other than detecting mains lamps.</t>
        </is>
      </c>
      <c r="C18" s="28" t="inlineStr">
        <is>
          <t>Open-ended: ENF forensic timestamping, free strobe for rotation measurement, optical time-sync between nodes in one room, grid-stress from flicker depth… graded on mechanism + a use case</t>
        </is>
      </c>
      <c r="D18" s="28" t="inlineStr">
        <is>
          <t>Cheat Codes 14, 41 · Catalog: OPT4048</t>
        </is>
      </c>
    </row>
    <row r="19" ht="54" customHeight="1" s="189">
      <c r="A19" s="27" t="inlineStr">
        <is>
          <t>C5 · synthesize</t>
        </is>
      </c>
      <c r="B19" s="28" t="inlineStr">
        <is>
          <t>A council will fund ONE street-level sensing project. Pick, justify with the 1000x Filter, and name rung 6.</t>
        </is>
      </c>
      <c r="C19" s="28" t="inlineStr">
        <is>
          <t>Any Grand Challenge with: named person's bad day, decision that changes, compounding value, who acts unwatched, what's displaced — and a concrete open-dataset form</t>
        </is>
      </c>
      <c r="D19" s="28" t="inlineStr">
        <is>
          <t>1000x Playbook · Grand Challenges</t>
        </is>
      </c>
    </row>
    <row r="20" ht="54" customHeight="1" s="189">
      <c r="A20" s="27" t="inlineStr">
        <is>
          <t>D1 · invent</t>
        </is>
      </c>
      <c r="B20" s="28" t="inlineStr">
        <is>
          <t>Deal yourself sensors from three different worlds (Idea Forge). Produce one build for each of three different operators. 10 minutes.</t>
        </is>
      </c>
      <c r="C20" s="28" t="inlineStr">
        <is>
          <t>Fluency test: three coherent one-sentence builds, each naming its operator's rule correctly — speed and physics-soundness over polish</t>
        </is>
      </c>
      <c r="D20" s="28" t="inlineStr">
        <is>
          <t>The whole Grammar · Forge ritual</t>
        </is>
      </c>
    </row>
    <row r="21" ht="54" customHeight="1" s="189">
      <c r="A21" s="27" t="inlineStr">
        <is>
          <t>D2 · invent</t>
        </is>
      </c>
      <c r="B21" s="28" t="inlineStr">
        <is>
          <t>Something in your home is failing slowly RIGHT NOW. Name your prime suspect, the earliest cheap signal of its decline, and the build.</t>
        </is>
      </c>
      <c r="C21" s="28" t="inlineStr">
        <is>
          <t>Personal + specific: e.g. fridge door seal → compressor duty creep vs ambient (CUSUM on a CT clamp); graded on precursor-vs-disaster thinking</t>
        </is>
      </c>
      <c r="D21" s="28" t="inlineStr">
        <is>
          <t>Failure Museum · CUSUM · 1000x Filter row 6</t>
        </is>
      </c>
    </row>
    <row r="22" ht="54" customHeight="1" s="189">
      <c r="A22" s="27" t="inlineStr">
        <is>
          <t>D3 · invent</t>
        </is>
      </c>
      <c r="B22" s="28" t="inlineStr">
        <is>
          <t>Your best invention idea is right for the wrong reason. Assume it. Find the impostor.</t>
        </is>
      </c>
      <c r="C22" s="28" t="inlineStr">
        <is>
          <t>The Gettier drill on your OWN work: 3 candidate impostor mechanisms, the observation separating each, honest verdict on which you haven't eliminated</t>
        </is>
      </c>
      <c r="D22" s="28" t="inlineStr">
        <is>
          <t>Knowing Ladder 10 · Notebook: Gettier Log</t>
        </is>
      </c>
    </row>
    <row r="23" ht="54" customHeight="1" s="189">
      <c r="A23" s="27" t="inlineStr">
        <is>
          <t>D4 · invent</t>
        </is>
      </c>
      <c r="B23" s="28" t="inlineStr">
        <is>
          <t>You have $50 and one month to create something a stranger would PAY for. Walk the whole atlas: deal → filter → build → verify → price.</t>
        </is>
      </c>
      <c r="C23" s="28" t="inlineStr">
        <is>
          <t>A coherent plan touching: idea source, 1000x Filter, Apprenticeship-level build, Knowing rungs 6-8 verification, evidence pack, value-based price with the buyer's math</t>
        </is>
      </c>
      <c r="D23" s="28" t="inlineStr">
        <is>
          <t>Everything — this IS the atlas</t>
        </is>
      </c>
    </row>
    <row r="24" ht="54" customHeight="1" s="189">
      <c r="A24" s="27" t="inlineStr">
        <is>
          <t>D5 · invent</t>
        </is>
      </c>
      <c r="B24" s="28" t="inlineStr">
        <is>
          <t>Teach question A1 to someone this week. Report what THEY asked that you couldn't answer.</t>
        </is>
      </c>
      <c r="C24" s="28" t="inlineStr">
        <is>
          <t>The final loop: their novel question IS your next study item — and the proof the atlas escaped the spreadsheet. (This question never completes; that's the design)</t>
        </is>
      </c>
      <c r="D24" s="28" t="inlineStr">
        <is>
          <t>Knowing Ladder 12 · Apprenticeship 16</t>
        </is>
      </c>
    </row>
    <row r="25" ht="54" customHeight="1" s="189">
      <c r="A25" s="27" t="inlineStr">
        <is>
          <t>E1 · physics</t>
        </is>
      </c>
      <c r="B25" s="28" t="inlineStr">
        <is>
          <t>Derive, from units alone, how a pendulum's period scales — and explain why mass cannot appear.</t>
        </is>
      </c>
      <c r="C25" s="28" t="inlineStr">
        <is>
          <t>T=2π√(L/g) via Rayleigh's method; [kg] has no partner to cancel against, so a=0 — grammar forbids it</t>
        </is>
      </c>
      <c r="D25" s="28" t="inlineStr">
        <is>
          <t>Units Rosetta 2</t>
        </is>
      </c>
    </row>
    <row r="26" ht="54" customHeight="1" s="189">
      <c r="A26" s="27" t="inlineStr">
        <is>
          <t>E2 · physics</t>
        </is>
      </c>
      <c r="B26" s="28" t="inlineStr">
        <is>
          <t>Your photodiode signal drowns at noon. Name the noise species, the operator that defeats it, and the algorithm that implements the operator.</t>
        </is>
      </c>
      <c r="C26" s="28" t="inlineStr">
        <is>
          <t>Ambient interference/shot background; LOCK-IN detection; Goertzel at the modulation frequency (with the ~40dB SNR reclaim story)</t>
        </is>
      </c>
      <c r="D26" s="28" t="inlineStr">
        <is>
          <t>Noise Bestiary · CC#26 · Signal Guide 9</t>
        </is>
      </c>
    </row>
    <row r="27" ht="54" customHeight="1" s="189">
      <c r="A27" s="27" t="inlineStr">
        <is>
          <t>E3 · physics</t>
        </is>
      </c>
      <c r="B27" s="28" t="inlineStr">
        <is>
          <t>A client wants cm-resolution imaging through a brick wall for $100. Which wall of the Anti-Catalog applies, and what do you offer instead?</t>
        </is>
      </c>
      <c r="C27" s="28" t="inlineStr">
        <is>
          <t>Diffraction: penetration-λ and resolution-λ oppose; offer UWB/CSI presence-and-breathing blobs, honestly scoped — and the Knowing Ladder for their vendor's demo</t>
        </is>
      </c>
      <c r="D27" s="28" t="inlineStr">
        <is>
          <t>Anti-Catalog 3</t>
        </is>
      </c>
    </row>
    <row r="28" ht="54" customHeight="1" s="189">
      <c r="A28" s="27" t="inlineStr">
        <is>
          <t>E4 · physics</t>
        </is>
      </c>
      <c r="B28" s="28" t="inlineStr">
        <is>
          <t>Pick any Transduction Map crossing and name a build at it that this atlas does NOT already contain.</t>
        </is>
      </c>
      <c r="C28" s="28" t="inlineStr">
        <is>
          <t>Open-ended: graded on crossing correctly identified, physics sound, and genuine novelty vs the Seeds/catalog (the map generates beyond its author — prove it)</t>
        </is>
      </c>
      <c r="D28" s="28" t="inlineStr">
        <is>
          <t>Transduction Map</t>
        </is>
      </c>
    </row>
    <row r="29" ht="54" customHeight="1" s="189">
      <c r="A29" s="27" t="inlineStr">
        <is>
          <t>E5 · physics</t>
        </is>
      </c>
      <c r="B29" s="28" t="inlineStr">
        <is>
          <t>Interrogate a wine glass with the Question Ladder until it confesses three different instruments.</t>
        </is>
      </c>
      <c r="C29" s="28" t="inlineStr">
        <is>
          <t>e.g. rung 3: ring-down = fill level (resonance); rung 6: TIR/edge-light = liquid presence; rung 9: tap-response = crack detection; any three with mechanisms</t>
        </is>
      </c>
      <c r="D29" s="28" t="inlineStr">
        <is>
          <t>Question Ladder · CC#23</t>
        </is>
      </c>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3:$D$29"/>
  <mergeCells count="2">
    <mergeCell ref="A1:D1"/>
    <mergeCell ref="A2:D2"/>
  </mergeCells>
  <pageMargins left="0.75" right="0.75" top="1" bottom="1" header="0" footer="0"/>
  <pageSetup orientation="landscape"/>
</worksheet>
</file>

<file path=xl/worksheets/sheet6.xml><?xml version="1.0" encoding="utf-8"?>
<worksheet xmlns="http://schemas.openxmlformats.org/spreadsheetml/2006/main">
  <sheetPr>
    <tabColor rgb="FF8B2E2E"/>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30" customWidth="1" style="189" min="3" max="3"/>
    <col width="42" customWidth="1" style="189" min="4" max="5"/>
    <col width="8.710000000000001" customWidth="1" style="189" min="6" max="26"/>
  </cols>
  <sheetData>
    <row r="1" ht="33.75" customHeight="1" s="189">
      <c r="A1" s="192" t="inlineStr">
        <is>
          <t>🏚️ FAILURE MUSEUM — how sensors lie, drift and die</t>
        </is>
      </c>
    </row>
    <row r="2" ht="51.75" customHeight="1" s="189">
      <c r="A2" s="25" t="inlineStr">
        <is>
          <t>Every exhibit is a lie your data will eventually tell you. Rung 10 of the Knowing Ladder asks 'am I right for the right reason?' — this museum is the catalog of wrong reasons. For each: the physics of the lie, the sensor families most afflicted, the signature that betrays it IN THE DATA (so a fleet can self-diagnose), and the design that survives it. The meta-lesson: sensors don't fail loudly; they fail PLAUSIBLY.</t>
        </is>
      </c>
    </row>
    <row r="3">
      <c r="A3" s="4" t="n"/>
      <c r="B3" s="4" t="n"/>
      <c r="C3" s="4" t="n"/>
      <c r="D3" s="4" t="n"/>
      <c r="E3" s="4" t="n"/>
    </row>
    <row r="4">
      <c r="A4" s="26" t="inlineStr">
        <is>
          <t>Failure mode</t>
        </is>
      </c>
      <c r="B4" s="26" t="inlineStr">
        <is>
          <t>The physics of the lie</t>
        </is>
      </c>
      <c r="C4" s="26" t="inlineStr">
        <is>
          <t>Worst afflicted</t>
        </is>
      </c>
      <c r="D4" s="26" t="inlineStr">
        <is>
          <t>How to catch it in the data</t>
        </is>
      </c>
      <c r="E4" s="26" t="inlineStr">
        <is>
          <t>The design-around</t>
        </is>
      </c>
    </row>
    <row r="5" ht="57.75" customHeight="1" s="189">
      <c r="A5" s="27" t="inlineStr">
        <is>
          <t>Baseline drift</t>
        </is>
      </c>
      <c r="B5" s="28" t="inlineStr">
        <is>
          <t>Aging materials, contamination and electronics slowly shift the zero — readings walk away from truth while looking perfectly stable</t>
        </is>
      </c>
      <c r="C5" s="28" t="inlineStr">
        <is>
          <t>MOX gas sensors (weeks!) · electrochemical cells · pH probes · capacitive soil probes · load cells (creep)</t>
        </is>
      </c>
      <c r="D5" s="28" t="inlineStr">
        <is>
          <t>Compare against physical anchors: outdoor CO2 must revisit ~420ppm; an empty scale must read zero; night-time VOC in an empty room should return to a floor. A baseline that never revisits its anchor is walking</t>
        </is>
      </c>
      <c r="E5" s="28" t="inlineStr">
        <is>
          <t>Auto-baseline algorithms (SGP40's is built-in) · scheduled re-zeroing events · rotating-reference fleet pattern · log RAW + corrected, never corrected alone</t>
        </is>
      </c>
    </row>
    <row r="6" ht="57.75" customHeight="1" s="189">
      <c r="A6" s="27" t="inlineStr">
        <is>
          <t>Condensation</t>
        </is>
      </c>
      <c r="B6" s="28" t="inlineStr">
        <is>
          <t>Below the dew point, water films short PCB traces, fog optics, and bridge capacitive elements — electronics become weather</t>
        </is>
      </c>
      <c r="C6" s="28" t="inlineStr">
        <is>
          <t>Everything outdoors · PM sensors (droplets count as particles) · optical anything · high-Z circuits (pH front-ends)</t>
        </is>
      </c>
      <c r="D6" s="28" t="inlineStr">
        <is>
          <t>Failures cluster at dawn and RH&gt;90%; PM 'pollution spikes' that track dew point are fog; impossible step-changes at temperature crossings</t>
        </is>
      </c>
      <c r="E6" s="28" t="inlineStr">
        <is>
          <t>Conformal coating · sensor pointing DOWN · Stevenson screens · heated optics (the RH-sensor heater exists for this) · compute dew point (Derived Quantities #1) and gate readings near it</t>
        </is>
      </c>
    </row>
    <row r="7" ht="57.75" customHeight="1" s="189">
      <c r="A7" s="27" t="inlineStr">
        <is>
          <t>Self-heating</t>
        </is>
      </c>
      <c r="B7" s="28" t="inlineStr">
        <is>
          <t>The act of powering the sensor warms it — it measures its own electronics plus the world</t>
        </is>
      </c>
      <c r="C7" s="28" t="inlineStr">
        <is>
          <t>Temperature sensors read high when polled fast · MOX heaters bake their neighbors · ESP32 warms everything in the box</t>
        </is>
      </c>
      <c r="D7" s="28" t="inlineStr">
        <is>
          <t>Reading correlates with poll rate and uptime (first reading after sleep differs from the tenth); temperature climbs after boot with a townhouse-roof time constant</t>
        </is>
      </c>
      <c r="E7" s="28" t="inlineStr">
        <is>
          <t>Poll slowly, sleep hard · thermally separate sensor from MCU/radio (or use the first-reading-after-wake) · exploit it instead: self-heating IS the flow sensor (Cheat Code)</t>
        </is>
      </c>
    </row>
    <row r="8" ht="57.75" customHeight="1" s="189">
      <c r="A8" s="27" t="inlineStr">
        <is>
          <t>EMI / crosstalk</t>
        </is>
      </c>
      <c r="B8" s="28" t="inlineStr">
        <is>
          <t>Radios, PWM and mains induce phantom volts in high-impedance and analog paths — your wiring is the antenna it was warned about</t>
        </is>
      </c>
      <c r="C8" s="28" t="inlineStr">
        <is>
          <t>Analog sensors near the ESP32's Wi-Fi burst · long unshielded runs · piezo/EXG front-ends · I2C over metres</t>
        </is>
      </c>
      <c r="D8" s="28" t="inlineStr">
        <is>
          <t>Glitches synchronize with Wi-Fi transmissions/PWM duty; 50Hz combs in FFTs; readings change when the radio sleeps — correlate errors with the RADIO log</t>
        </is>
      </c>
      <c r="E8" s="28" t="inlineStr">
        <is>
          <t>Short leads, twisted pairs, shields grounded ONE end · read ADCs with radio off (esp. battery builds) · differential/bridge measurements (Null cheat code) · digital-at-the-sensor beats analog-over-distance</t>
        </is>
      </c>
    </row>
    <row r="9" ht="57.75" customHeight="1" s="189">
      <c r="A9" s="27" t="inlineStr">
        <is>
          <t>Supply sag &amp; brownout lies</t>
        </is>
      </c>
      <c r="B9" s="28" t="inlineStr">
        <is>
          <t>Analog readings are ratios of a supply that dips when radios burst or motors stall — the reference itself wobbles</t>
        </is>
      </c>
      <c r="C9" s="28" t="inlineStr">
        <is>
          <t>Anything ADC-based on battery · servo+sensor combos sharing a rail · LDO dropouts as batteries fade</t>
        </is>
      </c>
      <c r="D9" s="28" t="inlineStr">
        <is>
          <t>Readings dip in lockstep with transmissions/actuations; 'sensor noise' that disappears on bench supply; brownout resets clustering at low battery</t>
        </is>
      </c>
      <c r="E9" s="28" t="inlineStr">
        <is>
          <t>Ratiometric sensing (measure supply too, divide) · bulk caps at the sensor · separate sensing and muscle rails · log battery V with every sample as a health channel</t>
        </is>
      </c>
    </row>
    <row r="10" ht="57.75" customHeight="1" s="189">
      <c r="A10" s="27" t="inlineStr">
        <is>
          <t>Aliasing ghosts</t>
        </is>
      </c>
      <c r="B10" s="28" t="inlineStr">
        <is>
          <t>Sampling slower than the phenomenon folds fast signals into convincing slow fakes (Nyquist's revenge)</t>
        </is>
      </c>
      <c r="C10" s="28" t="inlineStr">
        <is>
          <t>Vibration logs · anything near PWM/mains flicker · slow-polled fast processes (compressor cycles vs hourly reads)</t>
        </is>
      </c>
      <c r="D10" s="28" t="inlineStr">
        <is>
          <t>Mysterious slow oscillations with suspiciously round periods; the 'drift' changes frequency when you change sample rate (real drift wouldn't)</t>
        </is>
      </c>
      <c r="E10" s="28" t="inlineStr">
        <is>
          <t>Sample &gt;2× the fastest component or add an anti-alias filter (physical low-pass: thermal mass, RC) · when stuck slow, randomize sample timing (breaks coherent aliasing)</t>
        </is>
      </c>
    </row>
    <row r="11" ht="57.75" customHeight="1" s="189">
      <c r="A11" s="27" t="inlineStr">
        <is>
          <t>Contamination &amp; fouling</t>
        </is>
      </c>
      <c r="B11" s="28" t="inlineStr">
        <is>
          <t>Dust, oil films, biofilm, scale and insects reshape the sensor's window on the world — sensitivity decays or shifts spectrum</t>
        </is>
      </c>
      <c r="C11" s="28" t="inlineStr">
        <is>
          <t>Optical (PM, turbidity, lux) · flow turbines · EC/pH electrodes · outdoor everything (spiders LOVE ultrasonic horns)</t>
        </is>
      </c>
      <c r="D11" s="28" t="inlineStr">
        <is>
          <t>Slow sensitivity loss disguised as 'the world got cleaner/quieter'; step-recovery after rain or cleaning gives the game away; fleet-mates disagree monotonically</t>
        </is>
      </c>
      <c r="E11" s="28" t="inlineStr">
        <is>
          <t>Design for cleaning (tool-free access) · fouling-resistant geometry (down-facing, sacrificial mesh) · schedule reference checks · before/after-clean deltas AS the fouling log</t>
        </is>
      </c>
    </row>
    <row r="12" ht="57.75" customHeight="1" s="189">
      <c r="A12" s="27" t="inlineStr">
        <is>
          <t>Hysteresis &amp; memory</t>
        </is>
      </c>
      <c r="B12" s="28" t="inlineStr">
        <is>
          <t>The sensor's answer depends on where it CAME from — up-sweeps and down-sweeps disagree (elastic lag, adsorption, magnetic memory)</t>
        </is>
      </c>
      <c r="C12" s="28" t="inlineStr">
        <is>
          <t>RH sensors after saturation · flex/FSR/Velostat (polymer creep) · thermostat-grade bimetals · soil probes wetting vs drying</t>
        </is>
      </c>
      <c r="D12" s="28" t="inlineStr">
        <is>
          <t>Plot reading vs true value for rising AND falling paths: the loop area IS the hysteresis; calibration that 'worked yesterday' fails after an extreme event</t>
        </is>
      </c>
      <c r="E12" s="28" t="inlineStr">
        <is>
          <t>Approach measurements from one direction (bake-out/reset cycles) · calibrate both branches · prefer hysteresis-free physics (frequency, ToF) where it matters</t>
        </is>
      </c>
    </row>
    <row r="13" ht="57.75" customHeight="1" s="189">
      <c r="A13" s="27" t="inlineStr">
        <is>
          <t>Quantization &amp; resolution walls</t>
        </is>
      </c>
      <c r="B13" s="28" t="inlineStr">
        <is>
          <t>Below the ADC step or sensor resolution, change is invisible — flat lines that aren't flat, stairs that aren't stairs</t>
        </is>
      </c>
      <c r="C13" s="28" t="inlineStr">
        <is>
          <t>ESP32 12-bit ADC on small signals · integer-truncated libraries · low-gain load-cell setups</t>
        </is>
      </c>
      <c r="D13" s="28" t="inlineStr">
        <is>
          <t>Histograms show comb patterns (only certain values occur); 'perfectly stable' readings in a system that can't be stable; stair-step trends</t>
        </is>
      </c>
      <c r="E13" s="28" t="inlineStr">
        <is>
          <t>Oversample+dither (Cheat Code — 4× per extra bit) · amplify before the ADC (PGA, bridge amps) · pick sensors whose native resolution exceeds the question by 10×</t>
        </is>
      </c>
    </row>
    <row r="14" ht="57.75" customHeight="1" s="189">
      <c r="A14" s="27" t="inlineStr">
        <is>
          <t>Warm-up amnesia</t>
        </is>
      </c>
      <c r="B14" s="28" t="inlineStr">
        <is>
          <t>Sensors need seconds-to-DAYS to reach equilibrium chemistry/temperature — early readings are confidently wrong</t>
        </is>
      </c>
      <c r="C14" s="28" t="inlineStr">
        <is>
          <t>MOX gas (24-48h burn-in!) · NDIR CO2 (minutes) · pH (minutes-hours) · anything after condensation or storage</t>
        </is>
      </c>
      <c r="D14" s="28" t="inlineStr">
        <is>
          <t>First-N-readings-after-power-on form their own cluster; a fleet restarted together 'detects an event' together; step at every reboot in the log</t>
        </is>
      </c>
      <c r="E14" s="28" t="inlineStr">
        <is>
          <t>Discard warm-up windows per datasheet ×2 · keep duty-cycled sensors' heaters on schedule · log uptime with every reading so post-hoc filtering is possible</t>
        </is>
      </c>
    </row>
    <row r="15" ht="57.75" customHeight="1" s="189">
      <c r="A15" s="27" t="inlineStr">
        <is>
          <t>Cross-sensitivity impostors</t>
        </is>
      </c>
      <c r="B15" s="28" t="inlineStr">
        <is>
          <t>The transducer responds to MORE than its label: MQ 'gas' moves with humidity, LDR with temperature, radar with fans</t>
        </is>
      </c>
      <c r="C15" s="28" t="inlineStr">
        <is>
          <t>MOX gas (RH+T) · eCO2 estimates (any VOC) · PIR (warm drafts, sunlight) · magnetometers (any iron, not YOUR iron)</t>
        </is>
      </c>
      <c r="D15" s="28" t="inlineStr">
        <is>
          <t>Reading correlates with a variable it shouldn't know about (join your logs and check!); Gettier rung 10 exists for exactly this</t>
        </is>
      </c>
      <c r="E15" s="28" t="inlineStr">
        <is>
          <t>Compensation Pair operator (measure the impostor, subtract) · Cross-Physics Validation (two physics must agree) · read the datasheet's cross-sensitivity table as a to-do list</t>
        </is>
      </c>
    </row>
    <row r="16" ht="57.75" customHeight="1" s="189">
      <c r="A16" s="27" t="inlineStr">
        <is>
          <t>Mechanical loosening</t>
        </is>
      </c>
      <c r="B16" s="28" t="inlineStr">
        <is>
          <t>Vibration backs out screws, creeps adhesives, fatigues solder — the sensor's COUPLING to the world degrades, not the sensor</t>
        </is>
      </c>
      <c r="C16" s="28" t="inlineStr">
        <is>
          <t>Accelerometers/piezos (coupling IS the measurement) · strain gauges · anything on machines or vehicles</t>
        </is>
      </c>
      <c r="D16" s="28" t="inlineStr">
        <is>
          <t>High-frequency content fades while low remains (loose = mechanical low-pass); resonant peaks shift down; tap-test response changes over months</t>
        </is>
      </c>
      <c r="E16" s="28" t="inlineStr">
        <is>
          <t>Thread-locker + torque marks (a paint line across the screw = visual tamper/loosening witness) · periodic known-excitation self-test (Active Sensing as health check)</t>
        </is>
      </c>
    </row>
    <row r="17" ht="57.75" customHeight="1" s="189">
      <c r="A17" s="27" t="inlineStr">
        <is>
          <t>Battery-death delirium</t>
        </is>
      </c>
      <c r="B17" s="28" t="inlineStr">
        <is>
          <t>Dying batteries don't stop — they deliver hours of undervoltage in which sensors, radios and flash all lie or corrupt before the silence</t>
        </is>
      </c>
      <c r="C17" s="28" t="inlineStr">
        <is>
          <t>Every battery node · SD-logging builds (corruption!) · anything without brownout detection</t>
        </is>
      </c>
      <c r="D17" s="28" t="inlineStr">
        <is>
          <t>The last hours before a gap show rising noise, impossible values, then repeated boot-loops; timestamps go nonlinear as the RTC sags</t>
        </is>
      </c>
      <c r="E17" s="28" t="inlineStr">
        <is>
          <t>Brownout detector enabled + conservative threshold · write battery V into EVERY record · flush and unmount storage above the panic threshold · last-gasp 'I'm dying' message beats silent death</t>
        </is>
      </c>
    </row>
    <row r="18" ht="57.75" customHeight="1" s="189">
      <c r="A18" s="27" t="inlineStr">
        <is>
          <t>The observer effect</t>
        </is>
      </c>
      <c r="B18" s="28" t="inlineStr">
        <is>
          <t>Installing the sensor changed the thing measured: the box shades the soil, the probe conducts heat in, your visits ARE the disturbance</t>
        </is>
      </c>
      <c r="C18" s="28" t="inlineStr">
        <is>
          <t>Soil temp (probe = heat pipe) · enclosure microclimates · wildlife builds (your scent trail) · room CO2 (you, checking on it)</t>
        </is>
      </c>
      <c r="D18" s="28" t="inlineStr">
        <is>
          <t>Sensor's immediate surroundings diverge from spot-checks a metre away; readings correlate with your maintenance calendar</t>
        </is>
      </c>
      <c r="E18" s="28" t="inlineStr">
        <is>
          <t>Long thin probes, radiation shields, remote reads (no visits) · a second sensor AWAY from the install as control · Choose-your-frame cheat code: sometimes mount ON the disturbance and subtract</t>
        </is>
      </c>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8"/>
  <mergeCells count="2">
    <mergeCell ref="A2:E2"/>
    <mergeCell ref="A1:E1"/>
  </mergeCells>
  <pageMargins left="0.75" right="0.75" top="1" bottom="1" header="0" footer="0"/>
  <pageSetup orientation="landscape"/>
</worksheet>
</file>

<file path=xl/worksheets/sheet7.xml><?xml version="1.0" encoding="utf-8"?>
<worksheet xmlns="http://schemas.openxmlformats.org/spreadsheetml/2006/main">
  <sheetPr>
    <tabColor rgb="FF70296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4"/>
    <col width="8.710000000000001" customWidth="1" style="189" min="5" max="26"/>
  </cols>
  <sheetData>
    <row r="1" ht="33.75" customHeight="1" s="189">
      <c r="A1" s="192" t="inlineStr">
        <is>
          <t>🎩 ILLUSIONS &amp; ARTIFACTS — when physics performs magic tricks on instruments</t>
        </is>
      </c>
    </row>
    <row r="2" ht="57.75" customHeight="1" s="189">
      <c r="A2" s="25" t="inlineStr">
        <is>
          <t>The Failure Museum covered sensors lying about themselves; this gallery is different: here PHYSICS ITSELF constructs convincing false realities — structured artifacts that survive averaging, replicate reliably, and pass casual review (which is what makes them dangerous, and Gettier's favorite hunting ground). Each illusion: the trick, the physics performing it, the unmasking test, and — half the time — the exploit hiding inside, because a reliable illusion is a reliable measurement of SOMETHING.</t>
        </is>
      </c>
    </row>
    <row r="3">
      <c r="A3" s="4" t="n"/>
      <c r="B3" s="4" t="n"/>
      <c r="C3" s="4" t="n"/>
      <c r="D3" s="4" t="n"/>
    </row>
    <row r="4">
      <c r="A4" s="26" t="inlineStr">
        <is>
          <t>The illusion</t>
        </is>
      </c>
      <c r="B4" s="26" t="inlineStr">
        <is>
          <t>The physics performing it</t>
        </is>
      </c>
      <c r="C4" s="26" t="inlineStr">
        <is>
          <t>The unmasking test</t>
        </is>
      </c>
      <c r="D4" s="26" t="inlineStr">
        <is>
          <t>The exploit inside</t>
        </is>
      </c>
    </row>
    <row r="5" ht="60" customHeight="1" s="189">
      <c r="A5" s="27" t="inlineStr">
        <is>
          <t>The wagon-wheel reversal</t>
        </is>
      </c>
      <c r="B5" s="28" t="inlineStr">
        <is>
          <t>Stroboscopic aliasing: rotation sampled below 2×/rev appears slow, stopped, or BACKWARD — cameras, PWM lighting and low-rate logs all perform it (Nyquist's stage show)</t>
        </is>
      </c>
      <c r="C5" s="28" t="inlineStr">
        <is>
          <t>Change the sample/frame rate: real motion keeps its speed, aliases jump wildly. (Failure Museum 6's cousin, in the rotational dress)</t>
        </is>
      </c>
      <c r="D5" s="28" t="inlineStr">
        <is>
          <t>Deliberate stroboscopy: pulse an LED at f and anything rotating AT f freezes visually — a $2 tachometer and slow-motion inspector for fans, drills, dripping taps (tune the strobe = read the speed)</t>
        </is>
      </c>
    </row>
    <row r="6" ht="60" customHeight="1" s="189">
      <c r="A6" s="27" t="inlineStr">
        <is>
          <t>The mirage gradient</t>
        </is>
      </c>
      <c r="B6" s="28" t="inlineStr">
        <is>
          <t>Refraction in density gradients: hot air bends light upward (road mirages), temperature layers bend ULTRASOUND and RF too — your rangefinder's 'target' can be a thermal lens artifact</t>
        </is>
      </c>
      <c r="C6" s="28" t="inlineStr">
        <is>
          <t>Measure at two heights or two temperatures: real targets hold position, refraction artifacts move with the gradient</t>
        </is>
      </c>
      <c r="D6" s="28" t="inlineStr">
        <is>
          <t>Schlieren sensing (History Lever): the bending IS a thermal-gradient measurement — watching a laser dot wander on a wall maps the heat plume between you and it</t>
        </is>
      </c>
    </row>
    <row r="7" ht="60" customHeight="1" s="189">
      <c r="A7" s="27" t="inlineStr">
        <is>
          <t>The standing-wave ghost map</t>
        </is>
      </c>
      <c r="B7" s="28" t="inlineStr">
        <is>
          <t>Reflections interfere with the source: ultrasonic and RF fields form fixed nodes/antinodes — a sensor moved through the room reads periodic 'objects' that are geometry, not things</t>
        </is>
      </c>
      <c r="C7" s="28" t="inlineStr">
        <is>
          <t>Move the SOURCE slightly: real objects stay put; the interference pattern shifts by half the source's move. (Wi-Fi RSSI site surveys are full of these ghosts)</t>
        </is>
      </c>
      <c r="D7" s="28" t="inlineStr">
        <is>
          <t>The node pattern is a RULER (CC#28): count nodes = measure in λ/2 steps; and a node that MOVES betrays a moved reflector — intrusion sensing by ghost-shift</t>
        </is>
      </c>
    </row>
    <row r="8" ht="60" customHeight="1" s="189">
      <c r="A8" s="27" t="inlineStr">
        <is>
          <t>The emissivity mask</t>
        </is>
      </c>
      <c r="B8" s="28" t="inlineStr">
        <is>
          <t>Shiny surfaces reflect the thermal room instead of emitting their own truth: an IR thermometer reads polished aluminium at 'room temperature' while it's 200°C (CC#34's dark side)</t>
        </is>
      </c>
      <c r="C8" s="28" t="inlineStr">
        <is>
          <t>Black-tape patch (ε≈0.95) or soot spot: tape and metal at the same true temp reading DIFFERENTLY = the mask unmasked</t>
        </is>
      </c>
      <c r="D8" s="28" t="inlineStr">
        <is>
          <t>Emissivity contrast is material ID at a glance — and deliberate low-ε foils HIDE warm things from IR (stealth for wildlife cams you don't want triggering… or the reason your radiator foil works)</t>
        </is>
      </c>
    </row>
    <row r="9" ht="60" customHeight="1" s="189">
      <c r="A9" s="27" t="inlineStr">
        <is>
          <t>The average that never happened</t>
        </is>
      </c>
      <c r="B9" s="28" t="inlineStr">
        <is>
          <t>Nonlinear + asymmetric signals average to values that never occur: a duty-cycled 0/100°C process 'averages' 50°C — a temperature the system never experienced; RMS ≠ mean ≠ mode</t>
        </is>
      </c>
      <c r="C9" s="28" t="inlineStr">
        <is>
          <t>Plot the HISTOGRAM (Data Storytelling: distribution shift): bimodal truth exposes the fictional mean instantly</t>
        </is>
      </c>
      <c r="D9" s="28" t="inlineStr">
        <is>
          <t>Duty-cycle decoding: when you KNOW it's two-state, the fake mean IS the duty ratio (mean = D×high + (1-D)×low → solve for D) — one slow sensor reads a fast process's on-fraction</t>
        </is>
      </c>
    </row>
    <row r="10" ht="60" customHeight="1" s="189">
      <c r="A10" s="27" t="inlineStr">
        <is>
          <t>The synchronized coincidence</t>
        </is>
      </c>
      <c r="B10" s="28" t="inlineStr">
        <is>
          <t>Shared clocks fake causality: everything on the same duty cycle (HVAC, fridge, sun) correlates with everything else — the classic 'my sensor predicts X' that's really 'both follow the schedule'</t>
        </is>
      </c>
      <c r="C10" s="28" t="inlineStr">
        <is>
          <t>Lag-correlation at MANY lags (Signal Guide 10): schedule-driven pairs peak at 0 and ±24h harmonics; causal pairs peak at their mechanism's true delay. And detrend the diurnal FIRST, always</t>
        </is>
      </c>
      <c r="D10" s="28" t="inlineStr">
        <is>
          <t>Once identified, the shared clock is free infrastructure: one sun/HVAC/schedule signal timestamps and segments EVERY other log (activity phases labeled by the fridge's compressor)</t>
        </is>
      </c>
    </row>
    <row r="11" ht="60" customHeight="1" s="189">
      <c r="A11" s="27" t="inlineStr">
        <is>
          <t>The boundary-layer lie</t>
        </is>
      </c>
      <c r="B11" s="28" t="inlineStr">
        <is>
          <t>Your sensor reads its own microclimate: the still-air blanket (CC#63) means a 'room temperature' sensor reads its enclosure + PCB + boundary layer — truth sits 2cm away, unmeasured</t>
        </is>
      </c>
      <c r="C11" s="28" t="inlineStr">
        <is>
          <t>The waving test: fan the sensor briefly — if the reading jumps, you were reading the blanket, not the room (Bi-number check, Units Rosetta 5)</t>
        </is>
      </c>
      <c r="D11" s="28" t="inlineStr">
        <is>
          <t>The blanket responds to FLOW: the lie's magnitude is an anemometer (self-heated sensing IS the exploited boundary-layer lie, CC#5)</t>
        </is>
      </c>
    </row>
    <row r="12" ht="60" customHeight="1" s="189">
      <c r="A12" s="27" t="inlineStr">
        <is>
          <t>The ground-loop phantom</t>
        </is>
      </c>
      <c r="B12" s="28" t="inlineStr">
        <is>
          <t>Two 'grounds' at different potentials push current through your signal wiring: phantom offsets, 50Hz hum, and readings that change when you touch the case — electricity taking an uninvited path</t>
        </is>
      </c>
      <c r="C12" s="28" t="inlineStr">
        <is>
          <t>Single-point grounding test: lift one ground and watch the phantom die; battery-power the whole rig and see the 'signal' vanish (Failure Museum 4's specific demon)</t>
        </is>
      </c>
      <c r="D12" s="28" t="inlineStr">
        <is>
          <t>Deliberate ground-loop sensing: the potential difference between distant grounds is real data — telluric currents, leakage detection, and mains-wiring faults announce themselves in exactly this channel</t>
        </is>
      </c>
    </row>
    <row r="13" ht="60" customHeight="1" s="189">
      <c r="A13" s="27" t="inlineStr">
        <is>
          <t>The saturated silence</t>
        </is>
      </c>
      <c r="B13" s="28" t="inlineStr">
        <is>
          <t>Beyond full-scale, sensors don't scream — they flatline: a clipped mic reads 'steady loud', a saturated lux sensor reads 'constant bright', a maxed ADC reads a calm plateau at the worst moment</t>
        </is>
      </c>
      <c r="C13" s="28" t="inlineStr">
        <is>
          <t>Plot MAX-hold vs mean, and check for suspicious flat-tops at round numbers (Data Storytelling: the histogram spike at full-scale) — the calmest-looking data in a crisis is the most suspect</t>
        </is>
      </c>
      <c r="D13" s="28" t="inlineStr">
        <is>
          <t>Deliberate saturation = dynamic-range gating: let the cheap channel clip and use its clip-DURATION as the measurement (how long the flatline lasts = event energy — a clipping mic still times a thunderclap)</t>
        </is>
      </c>
    </row>
    <row r="14" ht="60" customHeight="1" s="189">
      <c r="A14" s="27" t="inlineStr">
        <is>
          <t>The moiré phantom pattern</t>
        </is>
      </c>
      <c r="B14" s="28" t="inlineStr">
        <is>
          <t>Two fine periodic structures (camera pixels × mesh, print layers × scan lines) beat into bold curves that exist in neither — the screen-door rainbow, the shirt on TV</t>
        </is>
      </c>
      <c r="C14" s="28" t="inlineStr">
        <is>
          <t>Rotate one structure slightly: real features rotate WITH their object; moiré swings wildly (huge angular gain — which is the tell AND the tool)</t>
        </is>
      </c>
      <c r="D14" s="28" t="inlineStr">
        <is>
          <t>Moiré metrology (CC#85): the phantom's motion amplifies real displacement 50-100× — printed-grating strain gauges and alignment tools from a laser printer</t>
        </is>
      </c>
    </row>
    <row r="15" ht="60" customHeight="1" s="189">
      <c r="A15" s="27" t="inlineStr">
        <is>
          <t>The evaporating reading</t>
        </is>
      </c>
      <c r="B15" s="28" t="inlineStr">
        <is>
          <t>Wet-surface sensors read the WET-BULB, not the air: any breeze drops a damp temperature probe by whole degrees (CC#66 performing uninvited) — 'cold spots' that are really damp spots</t>
        </is>
      </c>
      <c r="C15" s="28" t="inlineStr">
        <is>
          <t>The dry-twin test (Symmetry, CC#22): identical sensor kept dry beside it — divergence = evaporation, not temperature</t>
        </is>
      </c>
      <c r="D15" s="28" t="inlineStr">
        <is>
          <t>The divergence IS the psychrometer: deliberately wet one twin and the pair reads humidity forever (the 1780s instrument reborn as an error you learned to love)</t>
        </is>
      </c>
    </row>
    <row r="16" ht="60" customHeight="1" s="189">
      <c r="A16" s="27" t="inlineStr">
        <is>
          <t>The observer's schedule</t>
        </is>
      </c>
      <c r="B16" s="28" t="inlineStr">
        <is>
          <t>Your maintenance visits leave fingerprints: door-openings, breath-CO2, warmth and vibration cluster at your visit times — the instrument records its keeper as a phenomenon</t>
        </is>
      </c>
      <c r="C16" s="28" t="inlineStr">
        <is>
          <t>Correlate anomalies against your own calendar (the Notebook knows when you visited); a 'weekly cycle' in a sealed system is probably YOU</t>
        </is>
      </c>
      <c r="D16" s="28" t="inlineStr">
        <is>
          <t>Flip it: your visits are calibration events — a known human, at a known time, at a known distance = a free periodic test signal for presence sensors (the keeper as reference source)</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8.xml><?xml version="1.0" encoding="utf-8"?>
<worksheet xmlns="http://schemas.openxmlformats.org/spreadsheetml/2006/main">
  <sheetPr>
    <tabColor rgb="FF3A6B5C"/>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6" customWidth="1" style="189" min="2" max="2"/>
    <col width="34" customWidth="1" style="189" min="3" max="3"/>
    <col width="40" customWidth="1" style="189" min="4" max="4"/>
    <col width="38" customWidth="1" style="189" min="5" max="5"/>
    <col width="8.710000000000001" customWidth="1" style="189" min="6" max="26"/>
  </cols>
  <sheetData>
    <row r="1" ht="33.75" customHeight="1" s="189">
      <c r="A1" s="192" t="inlineStr">
        <is>
          <t>🧰 SIGNAL FIELD GUIDE — the 15 algorithms between readings and truth</t>
        </is>
      </c>
    </row>
    <row r="2" ht="51.75" customHeight="1" s="189">
      <c r="A2" s="25" t="inlineStr">
        <is>
          <t>Sensors give you numbers; these give you MEANING. Ordered roughly as you'll need them: clean → smooth → decide → transform → compare → adapt. Each row: the math in one line, when to reach for it, what it costs an ESP32, and the way everyone misuses it first. Rule of thumb: start with median + EWMA + hysteresis — that trio fixes 80% of hobby builds; everything else is for the remaining magic.</t>
        </is>
      </c>
    </row>
    <row r="3">
      <c r="A3" s="4" t="n"/>
      <c r="B3" s="4" t="n"/>
      <c r="C3" s="4" t="n"/>
      <c r="D3" s="4" t="n"/>
      <c r="E3" s="4" t="n"/>
    </row>
    <row r="4">
      <c r="A4" s="26" t="inlineStr">
        <is>
          <t>Algorithm</t>
        </is>
      </c>
      <c r="B4" s="26" t="inlineStr">
        <is>
          <t>The math (one line)</t>
        </is>
      </c>
      <c r="C4" s="26" t="inlineStr">
        <is>
          <t>Reach for it when…</t>
        </is>
      </c>
      <c r="D4" s="26" t="inlineStr">
        <is>
          <t>ESP32 cost &amp; tips</t>
        </is>
      </c>
      <c r="E4" s="26" t="inlineStr">
        <is>
          <t>The classic misuse</t>
        </is>
      </c>
    </row>
    <row r="5" ht="55.5" customHeight="1" s="189">
      <c r="A5" s="27" t="inlineStr">
        <is>
          <t>Median filter</t>
        </is>
      </c>
      <c r="B5" s="28" t="inlineStr">
        <is>
          <t>Sort the last N (odd) samples, take the middle one</t>
        </is>
      </c>
      <c r="C5" s="28" t="inlineStr">
        <is>
          <t>Spikes and glitches (ultrasonic dropouts, I2C hiccups, EMI pops) — kills outliers dead without smearing edges like averaging does</t>
        </is>
      </c>
      <c r="D5" s="28" t="inlineStr">
        <is>
          <t>Trivial: N=3-7, a few µs; keep a tiny ring buffer</t>
        </is>
      </c>
      <c r="E5" s="28" t="inlineStr">
        <is>
          <t>Using a mean instead: one 9999 glitch drags a 10-sample average for 10 samples; the median never blinks</t>
        </is>
      </c>
    </row>
    <row r="6" ht="55.5" customHeight="1" s="189">
      <c r="A6" s="27" t="inlineStr">
        <is>
          <t>EWMA (exponential smoothing)</t>
        </is>
      </c>
      <c r="B6" s="28" t="inlineStr">
        <is>
          <t>y += α·(x − y)   — α≈0.1 gentle, α≈0.5 fast</t>
        </is>
      </c>
      <c r="C6" s="28" t="inlineStr">
        <is>
          <t>General smoothing with 2 lines and no buffer: battery filters, display steadying, slow-baseline tracking (small α IS the baseline)</t>
        </is>
      </c>
      <c r="D6" s="28" t="inlineStr">
        <is>
          <t>Nearly free; one float per channel. τ ≈ interval/α — SAY the time-constant out loud</t>
        </is>
      </c>
      <c r="E6" s="28" t="inlineStr">
        <is>
          <t>α by vibes: an α chosen without computing τ smooths away the very event you were watching for</t>
        </is>
      </c>
    </row>
    <row r="7" ht="55.5" customHeight="1" s="189">
      <c r="A7" s="27" t="inlineStr">
        <is>
          <t>Hysteresis + debounce</t>
        </is>
      </c>
      <c r="B7" s="28" t="inlineStr">
        <is>
          <t>Two thresholds: ON above hi, OFF below lo (gap = deadband); state changes only after T stable</t>
        </is>
      </c>
      <c r="C7" s="28" t="inlineStr">
        <is>
          <t>ANY threshold that drives an action — relays, alerts, counting. The single most-skipped essential in hobby code</t>
        </is>
      </c>
      <c r="D7" s="28" t="inlineStr">
        <is>
          <t>Free; pick the gap wider than the noise band you measured at Stage 1</t>
        </is>
      </c>
      <c r="E7" s="28" t="inlineStr">
        <is>
          <t>One threshold: reading dances across it, relay chatters 400 times, everyone learns to ignore the alert (Failure Museum: alarm fatigue's mother)</t>
        </is>
      </c>
    </row>
    <row r="8" ht="55.5" customHeight="1" s="189">
      <c r="A8" s="27" t="inlineStr">
        <is>
          <t>Rolling z-score</t>
        </is>
      </c>
      <c r="B8" s="28" t="inlineStr">
        <is>
          <t>z = (x − μ_window) ÷ σ_window; flag |z| &gt; 3</t>
        </is>
      </c>
      <c r="C8" s="28" t="inlineStr">
        <is>
          <t>Anomaly detection that adapts to each sensor's own normal — the universal 'is this weird?' number</t>
        </is>
      </c>
      <c r="D8" s="28" t="inlineStr">
        <is>
          <t>Keep running sums for μ,σ (Welford's algorithm) — O(1) per sample</t>
        </is>
      </c>
      <c r="E8" s="28" t="inlineStr">
        <is>
          <t>Computing σ over data that includes the anomalies you're hunting: the burglar gets averaged into 'normal'; use a lagged or robust (MAD) window</t>
        </is>
      </c>
    </row>
    <row r="9" ht="55.5" customHeight="1" s="189">
      <c r="A9" s="27" t="inlineStr">
        <is>
          <t>CUSUM</t>
        </is>
      </c>
      <c r="B9" s="28" t="inlineStr">
        <is>
          <t>S = max(0, S + (x − μ − k)); alarm at S &gt; h</t>
        </is>
      </c>
      <c r="C9" s="28" t="inlineStr">
        <is>
          <t>SLOW drifts hiding under noise: filter clog, bearing wear, pH-probe aging, gas leak accumulation — detects a 0.5σ shift z-scores never see</t>
        </is>
      </c>
      <c r="D9" s="28" t="inlineStr">
        <is>
          <t>Two floats; tune k≈half the shift you care about, h by false-alarm budget</t>
        </is>
      </c>
      <c r="E9" s="28" t="inlineStr">
        <is>
          <t>Forgetting to reset S after handling the alarm — it re-fires forever and gets muted (see: alarm fatigue, again)</t>
        </is>
      </c>
    </row>
    <row r="10" ht="55.5" customHeight="1" s="189">
      <c r="A10" s="27" t="inlineStr">
        <is>
          <t>Complementary filter</t>
        </is>
      </c>
      <c r="B10" s="28" t="inlineStr">
        <is>
          <t>angle = 0.98·(angle + gyro·dt) + 0.02·accel_angle</t>
        </is>
      </c>
      <c r="C10" s="28" t="inlineStr">
        <is>
          <t>Fusing a fast-drifty sensor with a slow-noisy one (gyro+accel is THE case; also baro+GPS altitude) — 95% of a Kalman for 2% of the math</t>
        </is>
      </c>
      <c r="D10" s="28" t="inlineStr">
        <is>
          <t>Two lines; runs at any rate; the 0.98 sets the crossover τ</t>
        </is>
      </c>
      <c r="E10" s="28" t="inlineStr">
        <is>
          <t>Reaching for a full Kalman first: weeks of tuning to gain 5% over what two lines gave you by lunch</t>
        </is>
      </c>
    </row>
    <row r="11" ht="55.5" customHeight="1" s="189">
      <c r="A11" s="27" t="inlineStr">
        <is>
          <t>1-D Kalman (the honest version)</t>
        </is>
      </c>
      <c r="B11" s="28" t="inlineStr">
        <is>
          <t>Predict: P += Q · Update: K = P/(P+R); x += K·(z−x); P·=(1−K)</t>
        </is>
      </c>
      <c r="C11" s="28" t="inlineStr">
        <is>
          <t>One variable + a known process (level, temp, SoC) where you can NAME the two noises: R from Stage-1 sensor variance, Q from how fast truth can change</t>
        </is>
      </c>
      <c r="D11" s="28" t="inlineStr">
        <is>
          <t>Five lines. If you can't state Q and R in physical units, you're not ready for it</t>
        </is>
      </c>
      <c r="E11" s="28" t="inlineStr">
        <is>
          <t>Cargo-cult copies with magic Q/R: an untuned Kalman is an expensive EWMA that impresses onlookers</t>
        </is>
      </c>
    </row>
    <row r="12" ht="55.5" customHeight="1" s="189">
      <c r="A12" s="27" t="inlineStr">
        <is>
          <t>FFT</t>
        </is>
      </c>
      <c r="B12" s="28" t="inlineStr">
        <is>
          <t>x(t) → X(f): energy per frequency bin; N=512-2048, windowed (Hann)</t>
        </is>
      </c>
      <c r="C12" s="28" t="inlineStr">
        <is>
          <t>Anything that rotates, hums, flutters or repeats — machine health, appliance ID, wing-beats. The fingerprinting operator's engine</t>
        </is>
      </c>
      <c r="D12" s="28" t="inlineStr">
        <is>
          <t>ESP32-S3 has DSP acceleration; ~ms for 1024 pts. Δf = rate/N — check it resolves your two closest tones (Gabor budget!)</t>
        </is>
      </c>
      <c r="E12" s="28" t="inlineStr">
        <is>
          <t>FFT-ing without a window (spectral leakage smears everything) or FFT-ing non-repeating signals where an envelope would tell the story</t>
        </is>
      </c>
    </row>
    <row r="13" ht="55.5" customHeight="1" s="189">
      <c r="A13" s="27" t="inlineStr">
        <is>
          <t>Goertzel</t>
        </is>
      </c>
      <c r="B13" s="28" t="inlineStr">
        <is>
          <t>Single-bin FFT: detect ONE known frequency in O(N), tiny memory</t>
        </is>
      </c>
      <c r="C13" s="28" t="inlineStr">
        <is>
          <t>Lock-in detection's digital half: your 1kHz modulated LED, a 38kHz IR carrier, one bearing tone — when you know WHAT you're listening for</t>
        </is>
      </c>
      <c r="D13" s="28" t="inlineStr">
        <is>
          <t>10× cheaper than FFT; runs happily on a C3 at audio rates</t>
        </is>
      </c>
      <c r="E13" s="28" t="inlineStr">
        <is>
          <t>Running full FFTs forever to watch one bin — paying for a spectrum when you needed a note</t>
        </is>
      </c>
    </row>
    <row r="14" ht="55.5" customHeight="1" s="189">
      <c r="A14" s="27" t="inlineStr">
        <is>
          <t>Cross-correlation</t>
        </is>
      </c>
      <c r="B14" s="28" t="inlineStr">
        <is>
          <t>r(k) = Σ x(t)·y(t−k): peak location = lag, peak height = similarity</t>
        </is>
      </c>
      <c r="C14" s="28" t="inlineStr">
        <is>
          <t>WHICH signal leads and by how long (pressure→migraine), TDOA between mics, template matching (knock signatures)</t>
        </is>
      </c>
      <c r="D14" s="28" t="inlineStr">
        <is>
          <t>O(N·K) — bound the lag search window; normalize or amplitudes lie</t>
        </is>
      </c>
      <c r="E14" s="28" t="inlineStr">
        <is>
          <t>Correlating raw trending series: two things that both rise all afternoon 'correlate' at every lag — detrend first (Knowing Ladder rung 3)</t>
        </is>
      </c>
    </row>
    <row r="15" ht="55.5" customHeight="1" s="189">
      <c r="A15" s="27" t="inlineStr">
        <is>
          <t>Peak detection</t>
        </is>
      </c>
      <c r="B15" s="28" t="inlineStr">
        <is>
          <t>Local max above threshold + minimum spacing (refractory period)</t>
        </is>
      </c>
      <c r="C15" s="28" t="inlineStr">
        <is>
          <t>Heartbeats from PPG, steps from accel, drips, Geiger pulses, bee gate events — turning waves into COUNTS</t>
        </is>
      </c>
      <c r="D15" s="28" t="inlineStr">
        <is>
          <t>Simple online version: track running max since last valley; the refractory window kills double-counts</t>
        </is>
      </c>
      <c r="E15" s="28" t="inlineStr">
        <is>
          <t>No refractory period: one noisy heartbeat counts as three; your HRV math then confidently reports an arrhythmia</t>
        </is>
      </c>
    </row>
    <row r="16" ht="55.5" customHeight="1" s="189">
      <c r="A16" s="27" t="inlineStr">
        <is>
          <t>Resampling &amp; alignment</t>
        </is>
      </c>
      <c r="B16" s="28" t="inlineStr">
        <is>
          <t>Interpolate all channels onto one shared, even time-grid before ANY multi-sensor math</t>
        </is>
      </c>
      <c r="C16" s="28" t="inlineStr">
        <is>
          <t>Fusing channels that sample at different rates/jitters — correlation, derived quantities and ML all silently assume aligned time</t>
        </is>
      </c>
      <c r="D16" s="28" t="inlineStr">
        <is>
          <t>Linear interpolation is fine; log TRUE timestamps at capture, always</t>
        </is>
      </c>
      <c r="E16" s="28" t="inlineStr">
        <is>
          <t>Zip-joining rows by index instead of time: channel A's 10:00:00 meets channel B's 10:00:37 and the 'correlation' is fiction</t>
        </is>
      </c>
    </row>
    <row r="17" ht="55.5" customHeight="1" s="189">
      <c r="A17" s="27" t="inlineStr">
        <is>
          <t>Calibration fitting</t>
        </is>
      </c>
      <c r="B17" s="28" t="inlineStr">
        <is>
          <t>Least squares: y = a·x + b from ≥3 reference points (nonlinear: fit to the physics equation, not a polynomial)</t>
        </is>
      </c>
      <c r="C17" s="28" t="inlineStr">
        <is>
          <t>Converting any sensor's raw counts to real units (Knowing Ladder rung 6) — thermistors (fit Steinhart-Hart), scales, pH slopes</t>
        </is>
      </c>
      <c r="D17" s="28" t="inlineStr">
        <is>
          <t>Fit offline, store a,b in NVS with a DATE; refit on schedule per drift row</t>
        </is>
      </c>
      <c r="E17" s="28" t="inlineStr">
        <is>
          <t>High-order polynomial 'fits' that wiggle beautifully between calibration points and explode outside them — fit the physics, not the dots</t>
        </is>
      </c>
    </row>
    <row r="18" ht="55.5" customHeight="1" s="189">
      <c r="A18" s="27" t="inlineStr">
        <is>
          <t>Baseline subtraction / detrend</t>
        </is>
      </c>
      <c r="B18" s="28" t="inlineStr">
        <is>
          <t>signal = x − baseline, where baseline = slow EWMA, daily minimum, or line fit</t>
        </is>
      </c>
      <c r="C18" s="28" t="inlineStr">
        <is>
          <t>Anything where CHANGE matters over level: gas sensors (drift!), load cells (creep), light (seasons), before every FFT or correlation</t>
        </is>
      </c>
      <c r="D18" s="28" t="inlineStr">
        <is>
          <t>One extra EWMA at α≈0.001; or per-day min tracking for gas floors</t>
        </is>
      </c>
      <c r="E18" s="28" t="inlineStr">
        <is>
          <t>Subtracting a baseline computed DURING the event (the leak becomes its own baseline and vanishes) — freeze or lag the baseline while anomalous</t>
        </is>
      </c>
    </row>
    <row r="19" ht="55.5" customHeight="1" s="189">
      <c r="A19" s="27" t="inlineStr">
        <is>
          <t>Sliding-window statistics</t>
        </is>
      </c>
      <c r="B19" s="28" t="inlineStr">
        <is>
          <t>Ring buffer → windowed min/max/mean/σ/percentiles per interval</t>
        </is>
      </c>
      <c r="C19" s="28" t="inlineStr">
        <is>
          <t>The universal feature-maker: variance for the noise-IS-signal cheat code, percentiles for honest summaries, min/max envelopes for events</t>
        </is>
      </c>
      <c r="D19" s="28" t="inlineStr">
        <is>
          <t>One ring buffer per channel; log the 5-min summary, not every sample (10× storage, zero story lost)</t>
        </is>
      </c>
      <c r="E19" s="28" t="inlineStr">
        <is>
          <t>Logging raw 10Hz forever then averaging away the event at analysis time — decide the question BEFORE choosing the window</t>
        </is>
      </c>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9"/>
  <mergeCells count="2">
    <mergeCell ref="A2:E2"/>
    <mergeCell ref="A1:E1"/>
  </mergeCells>
  <pageMargins left="0.75" right="0.75" top="1" bottom="1" header="0" footer="0"/>
  <pageSetup orientation="landscape"/>
</worksheet>
</file>

<file path=xl/worksheets/sheet9.xml><?xml version="1.0" encoding="utf-8"?>
<worksheet xmlns="http://schemas.openxmlformats.org/spreadsheetml/2006/main">
  <sheetPr>
    <tabColor rgb="FF9A7B0A"/>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32" customWidth="1" style="189" min="2" max="2"/>
    <col width="40" customWidth="1" style="189" min="3" max="4"/>
    <col width="34" customWidth="1" style="189" min="5" max="5"/>
    <col width="8.710000000000001" customWidth="1" style="189" min="6" max="26"/>
  </cols>
  <sheetData>
    <row r="1" ht="33.75" customHeight="1" s="189">
      <c r="A1" s="192" t="inlineStr">
        <is>
          <t>🔋 POWER BUDGET — the arithmetic between a weekend and a decade</t>
        </is>
      </c>
    </row>
    <row r="2" ht="55.5" customHeight="1" s="189">
      <c r="A2" s="25" t="inlineStr">
        <is>
          <t>Battery life isn't luck, it's a sum: (sleep current × always) + (active current × duty) + (radio × messages) against (capacity × derating). Master these rows and you can size any node on a napkin BEFORE building. The governing identity: days = mAh_usable ÷ mA_average × 24. The governing culture: measure your ACTUAL sleep current once with a meter — datasheets describe chips, not your board with its LED and leaky regulator.</t>
        </is>
      </c>
    </row>
    <row r="3">
      <c r="A3" s="4" t="n"/>
      <c r="B3" s="4" t="n"/>
      <c r="C3" s="4" t="n"/>
      <c r="D3" s="4" t="n"/>
      <c r="E3" s="4" t="n"/>
    </row>
    <row r="4">
      <c r="A4" s="26" t="inlineStr">
        <is>
          <t>Budget line</t>
        </is>
      </c>
      <c r="B4" s="26" t="inlineStr">
        <is>
          <t>The numbers to know</t>
        </is>
      </c>
      <c r="C4" s="26" t="inlineStr">
        <is>
          <t>The napkin math</t>
        </is>
      </c>
      <c r="D4" s="26" t="inlineStr">
        <is>
          <t>Design moves</t>
        </is>
      </c>
      <c r="E4" s="26" t="inlineStr">
        <is>
          <t>The trap</t>
        </is>
      </c>
    </row>
    <row r="5" ht="55.5" customHeight="1" s="189">
      <c r="A5" s="27" t="inlineStr">
        <is>
          <t>ESP32 sleep states</t>
        </is>
      </c>
      <c r="B5" s="28" t="inlineStr">
        <is>
          <t>Active Wi-Fi: 120-260mA · Modem-sleep: 20-40mA · Light-sleep: ~1mA · Deep-sleep: 10-150µA (board-dependent!) · ULP running: ~150µA</t>
        </is>
      </c>
      <c r="C5" s="28" t="inlineStr">
        <is>
          <t>A node awake 1s/hour at 150mA + asleep at 50µA averages ~92µA → ~2 years on 2×AA. The same node never sleeping: 33 hours</t>
        </is>
      </c>
      <c r="D5" s="28" t="inlineStr">
        <is>
          <t>Deep-sleep by default, wake by timer/interrupt · ULP or alert-pin sensors (MCP9808) watch while the big core sleeps · strip the power LED</t>
        </is>
      </c>
      <c r="E5" s="28" t="inlineStr">
        <is>
          <t>Dev-board regulators and LEDs leak 1-10mA: your '10µA deep sleep' is 5mA until you desolder or choose a bare module/C3 board</t>
        </is>
      </c>
    </row>
    <row r="6" ht="55.5" customHeight="1" s="189">
      <c r="A6" s="27" t="inlineStr">
        <is>
          <t>What a message costs</t>
        </is>
      </c>
      <c r="B6" s="28" t="inlineStr">
        <is>
          <t>Wi-Fi connect+send: 2-6s at ~150mA ≈ 0.1-0.25mAh · ESP-NOW send: ~5ms ≈ 0.0002mAh (500× cheaper!) · LoRa SF7: ~60ms at 120mA · BLE adv: µAh-class</t>
        </is>
      </c>
      <c r="C6" s="28" t="inlineStr">
        <is>
          <t>Hourly Wi-Fi telemetry ≈ 2-6mAh/day (dominates everything). Hourly ESP-NOW: 0.005mAh/day (noise)</t>
        </is>
      </c>
      <c r="D6" s="28" t="inlineStr">
        <is>
          <t>ESP-NOW to a mains-powered gateway that does the Wi-Fi · batch readings, send bursts · send deltas/exceptions, not heartbeats every minute</t>
        </is>
      </c>
      <c r="E6" s="28" t="inlineStr">
        <is>
          <t>Reconnecting to Wi-Fi every wake (DHCP+WPA handshake is the cost): static IP + PMF-off halves it; ESP-NOW obliterates it</t>
        </is>
      </c>
    </row>
    <row r="7" ht="55.5" customHeight="1" s="189">
      <c r="A7" s="27" t="inlineStr">
        <is>
          <t>Battery reality table</t>
        </is>
      </c>
      <c r="B7" s="28" t="inlineStr">
        <is>
          <t>CR2032: 220mAh, 15mA max pulse · 2×AA: 2000-2800mAh · 18650: 2500-3500mAh · LiPo pouch: label × 0.9 · lead-acid: label × 0.5 usable</t>
        </is>
      </c>
      <c r="C7" s="28" t="inlineStr">
        <is>
          <t>Usable = label × derating: cold halves alkaline; Li under 0°C is fragile; self-discharge 2-3%/month (LiPo) matters at year-scale</t>
        </is>
      </c>
      <c r="D7" s="28" t="inlineStr">
        <is>
          <t>Match chemistry to climate (LiFePO4 for hot sheds) · protect Li cells ALWAYS · alkaline for years-long µA loads (self-discharge beats Li's regulator overhead sometimes)</t>
        </is>
      </c>
      <c r="E7" s="28" t="inlineStr">
        <is>
          <t>Coin cells die of PULSES not capacity: a 100mA radio burst on a CR2032 browns out long before 220mAh is spent — buffer with a capacitor or don't radio on coins</t>
        </is>
      </c>
    </row>
    <row r="8" ht="55.5" customHeight="1" s="189">
      <c r="A8" s="27" t="inlineStr">
        <is>
          <t>Solar sizing (the honest version)</t>
        </is>
      </c>
      <c r="B8" s="28" t="inlineStr">
        <is>
          <t>Panel label = lab peak; real daily yield ≈ label_W × 3-5h(sun-hours) × 0.7(dust/angle/temp) · winter can be a third of summer</t>
        </is>
      </c>
      <c r="C8" s="28" t="inlineStr">
        <is>
          <t>A 1W panel in Brisbane ≈ 2-3Wh/day real → runs a 25mA-average node forever; a 5V/60mA 'garden panel' ≈ 0.6Wh/day → 7mA average, tops</t>
        </is>
      </c>
      <c r="D8" s="28" t="inlineStr">
        <is>
          <t>Size battery for 5-7 sunless days, panel for winter not summer · charge controller with load disconnect · panel angle = latitude, facing the equator</t>
        </is>
      </c>
      <c r="E8" s="28" t="inlineStr">
        <is>
          <t>Sizing on summer numbers: the node dies every June and you blame the firmware. Winter yield is the design case</t>
        </is>
      </c>
    </row>
    <row r="9" ht="55.5" customHeight="1" s="189">
      <c r="A9" s="27" t="inlineStr">
        <is>
          <t>Sensor duty-cycling</t>
        </is>
      </c>
      <c r="B9" s="28" t="inlineStr">
        <is>
          <t>MOX heaters: 15-80mA continuous (the battery killer) · NDIR CO2: 10-60mA bursts · SHT41: 0.4µA idle, µs reads · PIR: 10-65µA always-on</t>
        </is>
      </c>
      <c r="C9" s="28" t="inlineStr">
        <is>
          <t>SCD41 low-power mode (1 read/5min) ≈ 0.5mA average vs 15mA continuous — a 30× life difference from ONE config line</t>
        </is>
      </c>
      <c r="D9" s="28" t="inlineStr">
        <is>
          <t>Wake-chain operator: µA sensors (PIR, reed, MCP9808 alert) gate mA sensors · exploit sensors' own low-power modes before duty-cycling in code</t>
        </is>
      </c>
      <c r="E9" s="28" t="inlineStr">
        <is>
          <t>Duty-cycling MOX sensors naively: the heater needs minutes to stabilize (warm-up amnesia) — you saved power and logged garbage</t>
        </is>
      </c>
    </row>
    <row r="10" ht="55.5" customHeight="1" s="189">
      <c r="A10" s="27" t="inlineStr">
        <is>
          <t>The regulator tax</t>
        </is>
      </c>
      <c r="B10" s="28" t="inlineStr">
        <is>
          <t>Linear LDO: burns (Vin−Vout)×I as heat + 1µA-5mA quiescent · Buck: 80-95% efficient but 10-50µA quiescent · Boost from single AA: 70-90%</t>
        </is>
      </c>
      <c r="C10" s="28" t="inlineStr">
        <is>
          <t>A 5mA-quiescent LDO costs 43mAh/year per µA of quiescent — at µA-scale loads the REGULATOR is the load</t>
        </is>
      </c>
      <c r="D10" s="28" t="inlineStr">
        <is>
          <t>Choose by quiescent current at YOUR load, not peak efficiency (MCP1700: 1.6µA · HT7833 · TPS62840) · run 3.3V parts direct from LiFePO4 (3.2V) and skip the tax</t>
        </is>
      </c>
      <c r="E10" s="28" t="inlineStr">
        <is>
          <t>A 92%-efficient buck with 30µA Iq loses to a 'worse' LDO with 1.6µA Iq when your average draw is 50µA — efficiency % lies at the bottom</t>
        </is>
      </c>
    </row>
    <row r="11" ht="55.5" customHeight="1" s="189">
      <c r="A11" s="27" t="inlineStr">
        <is>
          <t>Storage &amp; RTC lines</t>
        </is>
      </c>
      <c r="B11" s="28" t="inlineStr">
        <is>
          <t>SD card: 30-100mA writing, 0.2-2mA IDLE (mounted!) · flash/NVS write: brief mA · DS3231 RTC: 1-3µA on coin backup</t>
        </is>
      </c>
      <c r="C11" s="28" t="inlineStr">
        <is>
          <t>A mounted SD idling at 1mA = 8760mAh/year — more than the whole node budget; batch to RAM, mount-write-unmount in one burst</t>
        </is>
      </c>
      <c r="D11" s="28" t="inlineStr">
        <is>
          <t>Buffer 50 readings in RTC RAM (survives deep sleep, free) then one SD burst · or skip SD: send via ESP-NOW and let the gateway store</t>
        </is>
      </c>
      <c r="E11" s="28" t="inlineStr">
        <is>
          <t>Logging every sample to SD 'to be safe': the safety costs 100× the sensing and the card corrupts at brownout anyway (Failure Museum)</t>
        </is>
      </c>
    </row>
    <row r="12" ht="55.5" customHeight="1" s="189">
      <c r="A12" s="27" t="inlineStr">
        <is>
          <t>Harvesting beyond solar</t>
        </is>
      </c>
      <c r="B12" s="28" t="inlineStr">
        <is>
          <t>Thermoelectric (TEG): ~10-50µW/cm² per 10°C ΔT · piezo footsteps: µJ/step · RF harvest: µW near transmitters · CT-clamp harvest: mA off a live conductor!</t>
        </is>
      </c>
      <c r="C12" s="28" t="inlineStr">
        <is>
          <t>µW sources CAN run µA nodes: a stove-pipe TEG runs a temperature beacon; a CT harvester powers the very sensor watching the wire (self-powered machine health!)</t>
        </is>
      </c>
      <c r="D12" s="28" t="inlineStr">
        <is>
          <t>Pair with supercap + cold-start ICs (BQ25570-class) · duty-cycle ruthlessly: harvest continuously, spend in bursts</t>
        </is>
      </c>
      <c r="E12" s="28" t="inlineStr">
        <is>
          <t>Harvesting hype: a piezo in a shoe makes ~mJ/km — enough for BLE beacons, not for the display you imagined. Do the µW math FIRST (Energy Reality discipline)</t>
        </is>
      </c>
    </row>
    <row r="13" ht="55.5" customHeight="1" s="189">
      <c r="A13" s="27" t="inlineStr">
        <is>
          <t>The measurement itself</t>
        </is>
      </c>
      <c r="B13" s="28" t="inlineStr">
        <is>
          <t>Meters: cheap DMMs lie below 1mA burst · INA228 resolves µA + integrates coulombs · the 'joulescope-style' profile: sleep floor + wake spikes</t>
        </is>
      </c>
      <c r="C13" s="28" t="inlineStr">
        <is>
          <t>Your average current = the INA228's coulomb count ÷ time over a full duty CYCLE (catch several wakes) — one honest hour beats a datasheet</t>
        </is>
      </c>
      <c r="D13" s="28" t="inlineStr">
        <is>
          <t>Build a power-profiler harness once (INA228 + logging ESP32): every future node gets audited in minutes · log battery V forever (dying-battery data is calibration for free)</t>
        </is>
      </c>
      <c r="E13" s="28" t="inlineStr">
        <is>
          <t>Estimating from datasheets: the board's real sleep floor is set by whichever forgotten pull-up, LED or flash chip you didn't count — measure, don't sum</t>
        </is>
      </c>
    </row>
    <row r="14" ht="55.5" customHeight="1" s="189">
      <c r="A14" s="27" t="inlineStr">
        <is>
          <t>The yearly budget worksheet</t>
        </is>
      </c>
      <c r="B14" s="28" t="inlineStr">
        <is>
          <t>days = (mAh_label × derate) ÷ mA_avg ÷ 24, where mA_avg = Σ(state_mA × state_fraction)</t>
        </is>
      </c>
      <c r="C14" s="28" t="inlineStr">
        <is>
          <t>Worked: 2500mAh 18650 ×0.9 ÷ (50µA sleep + 150mA×2s/300s send-cycle = 1.05mA avg) ÷ 24 ≈ 89 days. Cut sends to hourly: ~2 years</t>
        </is>
      </c>
      <c r="D14" s="28" t="inlineStr">
        <is>
          <t>Write this sum in EVERY project README before building · the three levers, in order: sleep floor, radio frequency, sensor duty</t>
        </is>
      </c>
      <c r="E14" s="28" t="inlineStr">
        <is>
          <t>Optimizing the wrong lever: heroic 20µA sleep work on a node that Wi-Fis every 5 minutes is polishing the doorknob on a burning house</t>
        </is>
      </c>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4"/>
  <mergeCells count="2">
    <mergeCell ref="A2:E2"/>
    <mergeCell ref="A1:E1"/>
  </mergeCells>
  <pageMargins left="0.75" right="0.75" top="1" bottom="1" header="0" footer="0"/>
  <pageSetup orientation="landscape"/>
</worksheet>
</file>

<file path=xl/worksheets/sheet10.xml><?xml version="1.0" encoding="utf-8"?>
<worksheet xmlns="http://schemas.openxmlformats.org/spreadsheetml/2006/main">
  <sheetPr>
    <tabColor rgb="FF5C4033"/>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38" customWidth="1" style="189" min="2" max="2"/>
    <col width="40" customWidth="1" style="189" min="3" max="4"/>
    <col width="30" customWidth="1" style="189" min="5" max="5"/>
    <col width="8.710000000000001" customWidth="1" style="189" min="6" max="26"/>
  </cols>
  <sheetData>
    <row r="1" ht="33.75" customHeight="1" s="189">
      <c r="A1" s="192" t="inlineStr">
        <is>
          <t>🌦️ DEPLOYMENT REALITY — surviving the world you're measuring</t>
        </is>
      </c>
    </row>
    <row r="2" ht="51.75" customHeight="1" s="189">
      <c r="A2" s="25" t="inlineStr">
        <is>
          <t>The gap between a breadboard demo and a two-year installation is not electronics — it's water, sun, temperature swings, vibration, insects and people. Each row is a killer, its mechanism, and the survival design. The prime directive: the enclosure is PART of the instrument (it filters, delays, shades and biases everything inside), so design it with the same care as the circuit — and read the Stevenson-screen row twice.</t>
        </is>
      </c>
    </row>
    <row r="3">
      <c r="A3" s="4" t="n"/>
      <c r="B3" s="4" t="n"/>
      <c r="C3" s="4" t="n"/>
      <c r="D3" s="4" t="n"/>
      <c r="E3" s="4" t="n"/>
    </row>
    <row r="4">
      <c r="A4" s="26" t="inlineStr">
        <is>
          <t>The killer</t>
        </is>
      </c>
      <c r="B4" s="26" t="inlineStr">
        <is>
          <t>How it kills</t>
        </is>
      </c>
      <c r="C4" s="26" t="inlineStr">
        <is>
          <t>Survival design</t>
        </is>
      </c>
      <c r="D4" s="26" t="inlineStr">
        <is>
          <t>Field wisdom</t>
        </is>
      </c>
      <c r="E4" s="26" t="inlineStr">
        <is>
          <t>Atlas ties</t>
        </is>
      </c>
    </row>
    <row r="5" ht="55.5" customHeight="1" s="189">
      <c r="A5" s="27" t="inlineStr">
        <is>
          <t>Condensation (again, outdoors)</t>
        </is>
      </c>
      <c r="B5" s="28" t="inlineStr">
        <is>
          <t>Sealed boxes BREATHE with temperature: warm day air gets trapped, cold night squeezes its water out onto your PCB — 'waterproof' becomes an aquarium</t>
        </is>
      </c>
      <c r="C5" s="28" t="inlineStr">
        <is>
          <t>Don't seal — MANAGE: a Gore-type vent membrane (or a $0.1 sintered plug) equalizes pressure without liquid; conformal-coat boards; drain hole at the true bottom</t>
        </is>
      </c>
      <c r="D5" s="28" t="inlineStr">
        <is>
          <t>Add a desiccant sachet AND log RH inside every enclosure (SHT41 = $2 enclosure-health channel); swap sachet when internal RH trend crosses 60%</t>
        </is>
      </c>
      <c r="E5" s="28" t="inlineStr">
        <is>
          <t>Failure Museum: condensation · dew point row in Derived Quantities</t>
        </is>
      </c>
    </row>
    <row r="6" ht="55.5" customHeight="1" s="189">
      <c r="A6" s="27" t="inlineStr">
        <is>
          <t>UV &amp; weathering</t>
        </is>
      </c>
      <c r="B6" s="28" t="inlineStr">
        <is>
          <t>Sunlight embrittles PLA in months, yellows PETG, chalk-fades ABS; cable jackets crack; adhesives let go — the sun disassembles your build politely</t>
        </is>
      </c>
      <c r="C6" s="28" t="inlineStr">
        <is>
          <t>ASA or polycarbonate for printed outdoor parts · paint IS armor (even over PLA) · UV-rated cable (or conduit) · stainless fasteners (zinc weeps rust stripes)</t>
        </is>
      </c>
      <c r="D6" s="28" t="inlineStr">
        <is>
          <t>The north side of the box (southern hemisphere: south side) lives years longer — orient the vulnerable face away from the equator sun</t>
        </is>
      </c>
      <c r="E6" s="28" t="inlineStr">
        <is>
          <t>Sacrificial-sensor thinking: a PLA test coupon on the box = your UV dosimeter</t>
        </is>
      </c>
    </row>
    <row r="7" ht="55.5" customHeight="1" s="189">
      <c r="A7" s="27" t="inlineStr">
        <is>
          <t>The Stevenson screen problem</t>
        </is>
      </c>
      <c r="B7" s="28" t="inlineStr">
        <is>
          <t>A sensor in a box measures the BOX: solar gain (+5-15°C lies), trapped heat from your own electronics, blocked airflow — most 'weather stations' log their enclosure's mood</t>
        </is>
      </c>
      <c r="C7" s="28" t="inlineStr">
        <is>
          <t>Radiation shield: white, louvered, double-walled, ventilated (stack of plant-pot saucers works); sensor decoupled from electronics heat; airflow path mandatory</t>
        </is>
      </c>
      <c r="D7" s="28" t="inlineStr">
        <is>
          <t>Validate: your shielded sensor vs a known-good reference on ten sunny afternoons (Knowing Ladder rung 6) — the delta at noon is your shield score</t>
        </is>
      </c>
      <c r="E7" s="28" t="inlineStr">
        <is>
          <t>Observer effect row (Failure Museum) · Physics-does-the-math (the screen is an analog filter)</t>
        </is>
      </c>
    </row>
    <row r="8" ht="55.5" customHeight="1" s="189">
      <c r="A8" s="27" t="inlineStr">
        <is>
          <t>Thermal cycling &amp; expansion</t>
        </is>
      </c>
      <c r="B8" s="28" t="inlineStr">
        <is>
          <t>Daily ±30°C swings flex solder joints, walk screws loose, crack potting, pump seals — 10,000 cycles of tiny bending equals one break</t>
        </is>
      </c>
      <c r="C8" s="28" t="inlineStr">
        <is>
          <t>Strain relief on EVERY cable (the joint dies at the connector, always) · flexible conformal coat over rigid potting · leave wire service loops · avoid mixed-metal rigid joints</t>
        </is>
      </c>
      <c r="D8" s="28" t="inlineStr">
        <is>
          <t>Connectors below boxes, drip loops in cables (water follows wire INTO enclosures — the loop makes it drip off first)</t>
        </is>
      </c>
      <c r="E8" s="28" t="inlineStr">
        <is>
          <t>Failure Museum: mechanical loosening · eigenfrequency check as annual health test</t>
        </is>
      </c>
    </row>
    <row r="9" ht="55.5" customHeight="1" s="189">
      <c r="A9" s="27" t="inlineStr">
        <is>
          <t>Insects &amp; wildlife</t>
        </is>
      </c>
      <c r="B9" s="28" t="inlineStr">
        <is>
          <t>Spiders web ultrasonic horns and PIR lenses (warm = home), mud-wasps plug vents, ants farm in junction boxes, cockatoos disassemble cable ties, rodents eat insulation</t>
        </is>
      </c>
      <c r="C9" s="28" t="inlineStr">
        <is>
          <t>Mesh EVERY opening ≥2mm (stainless, not nylon) · smooth conical horn surfaces · metal-jacketed or conduited cable in rodent country · no warm LED glow at night (it recruits insects)</t>
        </is>
      </c>
      <c r="D9" s="28" t="inlineStr">
        <is>
          <t>The monthly photo: phone-snap each install; fouling, webs and nests appear in the photo diff before they appear in the data</t>
        </is>
      </c>
      <c r="E9" s="28" t="inlineStr">
        <is>
          <t>Failure Museum: contamination · before/after-clean delta as fouling log</t>
        </is>
      </c>
    </row>
    <row r="10" ht="55.5" customHeight="1" s="189">
      <c r="A10" s="27" t="inlineStr">
        <is>
          <t>Lightning &amp; surges</t>
        </is>
      </c>
      <c r="B10" s="28" t="inlineStr">
        <is>
          <t>Nearby strikes induce hundreds of volts on any long conductor — your 30m garden cable run is a lightning antenna feeding your GPIO</t>
        </is>
      </c>
      <c r="C10" s="28" t="inlineStr">
        <is>
          <t>Radios beat wires for anything &gt;10m outdoors (the wireless mesh is also surge isolation!) · TVS diodes + gas discharge on unavoidable long lines · ground the mast, isolate the electronics</t>
        </is>
      </c>
      <c r="D10" s="28" t="inlineStr">
        <is>
          <t>After every big storm, walk the fleet with the field log: surge deaths are silent and partial (one ADC channel dead, rest fine — plausible lies)</t>
        </is>
      </c>
      <c r="E10" s="28" t="inlineStr">
        <is>
          <t>AS3935 as fleet-wide storm event marker: correlate node deaths with strike log</t>
        </is>
      </c>
    </row>
    <row r="11" ht="55.5" customHeight="1" s="189">
      <c r="A11" s="27" t="inlineStr">
        <is>
          <t>Water ingress (the real IP story)</t>
        </is>
      </c>
      <c r="B11" s="28" t="inlineStr">
        <is>
          <t>IP67 ratings are for NEW seals at lab temperature: gaskets age, cable glands are the weak point, and horizontal box faces pool water on the seal</t>
        </is>
      </c>
      <c r="C11" s="28" t="inlineStr">
        <is>
          <t>Mount boxes vertical, cable entries at the BOTTOM, glands torqued on round cable (not flat!) · silicone grease on gaskets yearly · prefer over-cover + drainage to hermetic hope</t>
        </is>
      </c>
      <c r="D11" s="28" t="inlineStr">
        <is>
          <t>The pressure test: squeeze the closed box gently — if air hisses out at a corner, water will hiss in at the first storm</t>
        </is>
      </c>
      <c r="E11" s="28" t="inlineStr">
        <is>
          <t>Enclosure-RH channel (row 1) is also your ingress alarm: step-changes in internal humidity = a seal just failed</t>
        </is>
      </c>
    </row>
    <row r="12" ht="55.5" customHeight="1" s="189">
      <c r="A12" s="27" t="inlineStr">
        <is>
          <t>Mounting physics</t>
        </is>
      </c>
      <c r="B12" s="28" t="inlineStr">
        <is>
          <t>What you bolt to becomes part of the sensor: fence posts sway (fake wind data), metal roofs bake (+20°C), pumps vibrate everything nearby into noise</t>
        </is>
      </c>
      <c r="C12" s="28" t="inlineStr">
        <is>
          <t>Match mounting to measurement: vibration sensors want RIGID direct coupling; climate sensors want ISOLATION (standoffs, mass, foam); cameras want mass and guy-wires</t>
        </is>
      </c>
      <c r="D12" s="28" t="inlineStr">
        <is>
          <t>Choose-your-frame cheat code applies literally: sometimes the 'noise' vanishes if you mount ON the vibrating thing and measure relative</t>
        </is>
      </c>
      <c r="E12" s="28" t="inlineStr">
        <is>
          <t>Mechanical pre-amplifier operator (mounting as gain) · eigenfrequency hum</t>
        </is>
      </c>
    </row>
    <row r="13" ht="55.5" customHeight="1" s="189">
      <c r="A13" s="27" t="inlineStr">
        <is>
          <t>Theft, tamper &amp; weather-of-people</t>
        </is>
      </c>
      <c r="B13" s="28" t="inlineStr">
        <is>
          <t>Visible electronics attract removal — by thieves, cleaners, councils, curious kids; the death rate of street-visible nodes dwarfs all physics combined</t>
        </is>
      </c>
      <c r="C13" s="28" t="inlineStr">
        <is>
          <t>Boring beats armored: a weathered grey box labeled 'environmental monitor + phone number' outlives a shiny locked one · height &gt;3m · a $2 tilt/vibration channel = tamper log</t>
        </is>
      </c>
      <c r="D13" s="28" t="inlineStr">
        <is>
          <t>Community immunity: nodes hosted BY neighbours (microclimate-quilt pattern) are defended by them — social mounting beats physical mounting</t>
        </is>
      </c>
      <c r="E13" s="28" t="inlineStr">
        <is>
          <t>Fleet &amp; Data Leverage: mesh with local brains · Game Layer: trust ladder</t>
        </is>
      </c>
    </row>
    <row r="14" ht="55.5" customHeight="1" s="189">
      <c r="A14" s="27" t="inlineStr">
        <is>
          <t>Time itself (the slowest killer)</t>
        </is>
      </c>
      <c r="B14" s="28" t="inlineStr">
        <is>
          <t>Firmware bit-rots (cert expiry, API shutdowns, Wi-Fi password changes), SD cards wear out, your own memory of the install fades — year-2 failures are organizational, not physical</t>
        </is>
      </c>
      <c r="C14" s="28" t="inlineStr">
        <is>
          <t>OTA from day one · secrets rotatable without a ladder · a laminated card INSIDE the box: what it is, its IP/ID, install date, your contact · photograph the wiring before closing</t>
        </is>
      </c>
      <c r="D14" s="28" t="inlineStr">
        <is>
          <t>The install isn't done until its Field Log entry exists (v29 templates): future-you is the most important user of everything you write today</t>
        </is>
      </c>
      <c r="E14" s="28" t="inlineStr">
        <is>
          <t>Longevity Doctrine (v25) · Knowing Ladder rung 9 (replication = documentation test)</t>
        </is>
      </c>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4"/>
  <mergeCells count="2">
    <mergeCell ref="A2:E2"/>
    <mergeCell ref="A1:E1"/>
  </mergeCells>
  <pageMargins left="0.75" right="0.75" top="1" bottom="1" header="0" footer="0"/>
  <pageSetup orientation="landscape"/>
</worksheet>
</file>

<file path=xl/worksheets/sheet11.xml><?xml version="1.0" encoding="utf-8"?>
<worksheet xmlns="http://schemas.openxmlformats.org/spreadsheetml/2006/main">
  <sheetPr>
    <tabColor rgb="FF3D3D5C"/>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8" customWidth="1" style="189" min="2" max="2"/>
    <col width="42" customWidth="1" style="189" min="3" max="3"/>
    <col width="38" customWidth="1" style="189" min="4" max="4"/>
    <col width="8.710000000000001" customWidth="1" style="189" min="5" max="26"/>
  </cols>
  <sheetData>
    <row r="1" ht="33.75" customHeight="1" s="189">
      <c r="A1" s="192" t="inlineStr">
        <is>
          <t>🛡️ LONGEVITY DOCTRINE — engineering for year five</t>
        </is>
      </c>
    </row>
    <row r="2" ht="51.75" customHeight="1" s="189">
      <c r="A2" s="25" t="inlineStr">
        <is>
          <t>Deployment Reality covered the physics that kills nodes; this covers the SOFTWARE and OPERATIONS that kill fleets. Every rule here was learned by someone's dead fleet. The doctrine's creed: assume every component WILL fail, every network WILL drop, every power supply WILL brown out, and future-you WILL have forgotten everything — then design so none of these are emergencies. A fleet is a promise; these rows are how you keep it.</t>
        </is>
      </c>
    </row>
    <row r="3">
      <c r="A3" s="4" t="n"/>
      <c r="B3" s="4" t="n"/>
      <c r="C3" s="4" t="n"/>
      <c r="D3" s="4" t="n"/>
    </row>
    <row r="4">
      <c r="A4" s="26" t="inlineStr">
        <is>
          <t>Discipline</t>
        </is>
      </c>
      <c r="B4" s="26" t="inlineStr">
        <is>
          <t>The rule</t>
        </is>
      </c>
      <c r="C4" s="26" t="inlineStr">
        <is>
          <t>The implementation</t>
        </is>
      </c>
      <c r="D4" s="26" t="inlineStr">
        <is>
          <t>The fleet-killer it prevents</t>
        </is>
      </c>
    </row>
    <row r="5" ht="55.5" customHeight="1" s="189">
      <c r="A5" s="27" t="inlineStr">
        <is>
          <t>Watchdog everything</t>
        </is>
      </c>
      <c r="B5" s="28" t="inlineStr">
        <is>
          <t>The node must recover from ANY hang without a human and a ladder — automatic reboot is not failure handling, it IS failure handling</t>
        </is>
      </c>
      <c r="C5" s="28" t="inlineStr">
        <is>
          <t>Hardware watchdog (esp_task_wdt) fed only when the WHOLE loop succeeds · brownout detector ON · a daily scheduled reboot hides a multitude of leaks (controversial, effective)</t>
        </is>
      </c>
      <c r="D5" s="28" t="inlineStr">
        <is>
          <t>The heisenbug that strikes monthly: node 7 silent since March, discovered in June, ladder required, trust gone</t>
        </is>
      </c>
    </row>
    <row r="6" ht="55.5" customHeight="1" s="189">
      <c r="A6" s="27" t="inlineStr">
        <is>
          <t>OTA from day one</t>
        </is>
      </c>
      <c r="B6" s="28" t="inlineStr">
        <is>
          <t>If you can't update it from your desk, you don't own a fleet — you own scattered regrets. OTA is retrofit-impossible culture-wise: day one or never</t>
        </is>
      </c>
      <c r="C6" s="28" t="inlineStr">
        <is>
          <t>Dual-partition OTA (rollback on boot-fail!) · version in every telemetry packet · staged rollout: one canary node, wait a week, then the fleet</t>
        </is>
      </c>
      <c r="D6" s="28" t="inlineStr">
        <is>
          <t>The bug fixed in firmware v2 that requires visiting nine mounting poles — so it never gets fixed, so the data is subtly wrong forever</t>
        </is>
      </c>
    </row>
    <row r="7" ht="55.5" customHeight="1" s="189">
      <c r="A7" s="27" t="inlineStr">
        <is>
          <t>Storage that survives power loss</t>
        </is>
      </c>
      <c r="B7" s="28" t="inlineStr">
        <is>
          <t>Assume the power dies mid-write, always — because over years, it will, exactly then</t>
        </is>
      </c>
      <c r="C7" s="28" t="inlineStr">
        <is>
          <t>Never write at low battery (the Power Budget's panic threshold) · append-only logs, atomic renames · SD cards are consumables: industrial-grade, mounted rarely, checksummed · prefer shipping data OFF the node (gateway stores)</t>
        </is>
      </c>
      <c r="D7" s="28" t="inlineStr">
        <is>
          <t>The corrupted SD holding three irreplaceable months — discovered at analysis time, unrecoverable, the whole reason the node existed</t>
        </is>
      </c>
    </row>
    <row r="8" ht="55.5" customHeight="1" s="189">
      <c r="A8" s="27" t="inlineStr">
        <is>
          <t>Telemetry about the telemetry</t>
        </is>
      </c>
      <c r="B8" s="28" t="inlineStr">
        <is>
          <t>Every node reports its own vital signs with every payload: battery V, RSSI, uptime, free heap, error counters — the fleet must be its own first sensor</t>
        </is>
      </c>
      <c r="C8" s="28" t="inlineStr">
        <is>
          <t>A 12-byte health header on every message · gateway dashboards the HEALTH before the data · Failure-Museum signatures (drift, warmup, brownout clusters) auto-flagged from health trends</t>
        </is>
      </c>
      <c r="D8" s="28" t="inlineStr">
        <is>
          <t>Silent degradation: the node that rebooted hourly for a year, its data quietly gap-toothed, nobody counting the gaps</t>
        </is>
      </c>
    </row>
    <row r="9" ht="55.5" customHeight="1" s="189">
      <c r="A9" s="27" t="inlineStr">
        <is>
          <t>Identity &amp; provenance</t>
        </is>
      </c>
      <c r="B9" s="28" t="inlineStr">
        <is>
          <t>Every reading must carry WHO measured it, with WHAT firmware, calibrated WHEN — data without provenance ages into rumor (Knowing Ladder rung 6's paper trail)</t>
        </is>
      </c>
      <c r="C9" s="28" t="inlineStr">
        <is>
          <t>Node ID from MAC · firmware version + calibration date in NVS, echoed in telemetry · the laminated card inside the enclosure (Deployment Reality) mirrors it physically</t>
        </is>
      </c>
      <c r="D9" s="28" t="inlineStr">
        <is>
          <t>The year-old dataset that can't answer 'which nodes had the bad sensor batch?' — poisoning every conclusion drawn from it</t>
        </is>
      </c>
    </row>
    <row r="10" ht="55.5" customHeight="1" s="189">
      <c r="A10" s="27" t="inlineStr">
        <is>
          <t>Graceful network absence</t>
        </is>
      </c>
      <c r="B10" s="28" t="inlineStr">
        <is>
          <t>The network is a sometimes-friend: nodes must sense, store and forward through outages without data loss or duplicate storms</t>
        </is>
      </c>
      <c r="C10" s="28" t="inlineStr">
        <is>
          <t>Ring buffer of unsent readings in RTC RAM/flash · sequence numbers (gateway dedupes) · exponential backoff, never hammering · store-and-forward at the gateway for internet outages</t>
        </is>
      </c>
      <c r="D10" s="28" t="inlineStr">
        <is>
          <t>The router reboot that cost every node's readings for a weekend — or worse, the reconnection stampede that browns out the batteries</t>
        </is>
      </c>
    </row>
    <row r="11" ht="55.5" customHeight="1" s="189">
      <c r="A11" s="27" t="inlineStr">
        <is>
          <t>Secrets that can rotate</t>
        </is>
      </c>
      <c r="B11" s="28" t="inlineStr">
        <is>
          <t>Wi-Fi passwords change, API keys expire, MQTT brokers move — hard-coded secrets are time bombs with 1-2yr fuses</t>
        </is>
      </c>
      <c r="C11" s="28" t="inlineStr">
        <is>
          <t>Credentials in NVS, settable via BLE/AP config mode (never recompile-to-reconfigure) · a fallback config channel that works when everything else doesn't</t>
        </is>
      </c>
      <c r="D11" s="28" t="inlineStr">
        <is>
          <t>The house's new router SSID orphaning eleven working nodes — each needing USB surgery that never happens</t>
        </is>
      </c>
    </row>
    <row r="12" ht="55.5" customHeight="1" s="189">
      <c r="A12" s="27" t="inlineStr">
        <is>
          <t>Documentation as infrastructure</t>
        </is>
      </c>
      <c r="B12" s="28" t="inlineStr">
        <is>
          <t>Future-you is a stranger with your keys: the writeup, wiring photo and field log ARE fleet components, with the same failure consequences as hardware</t>
        </is>
      </c>
      <c r="C12" s="28" t="inlineStr">
        <is>
          <t>The Notebook's Teaching Debt ritual per node type · a fleet README: topology map, node table, recovery procedures · photos before every enclosure closes</t>
        </is>
      </c>
      <c r="D12" s="28" t="inlineStr">
        <is>
          <t>The node that only YOU could fix, visiting a build only YOU understood — the fleet dies of your success elsewhere (the bus factor is one)</t>
        </is>
      </c>
    </row>
    <row r="13" ht="55.5" customHeight="1" s="189">
      <c r="A13" s="27" t="inlineStr">
        <is>
          <t>Spares &amp; the boneyard</t>
        </is>
      </c>
      <c r="B13" s="28" t="inlineStr">
        <is>
          <t>Fleet uptime is a stock-and-flow problem: dead nodes revive at the speed of your spares shelf, not your soldering</t>
        </is>
      </c>
      <c r="C13" s="28" t="inlineStr">
        <is>
          <t>One assembled spare per 5 deployed (flash-and-swap beats field-debug ALWAYS) · dead nodes to the boneyard for autopsy — their Failure-Museum entries improve the next revision</t>
        </is>
      </c>
      <c r="D13" s="28" t="inlineStr">
        <is>
          <t>Three-week gaps while parts ship from Shenzhen; repairs done cold on a ladder introduce the NEXT failure</t>
        </is>
      </c>
    </row>
    <row r="14" ht="55.5" customHeight="1" s="189">
      <c r="A14" s="27" t="inlineStr">
        <is>
          <t>The sunset plan</t>
        </is>
      </c>
      <c r="B14" s="28" t="inlineStr">
        <is>
          <t>Every fleet ends: define WHEN (sensor consumables die, mission complete, you move) and WHAT survives (the dataset, the writeup, the hardware's next life)</t>
        </is>
      </c>
      <c r="C14" s="28" t="inlineStr">
        <is>
          <t>Archive data + provenance publicly at sunset (the open-dataset flywheel's last spin) · atlas the failures · harvest nodes for the boneyard · thank the hosts (they're your next fleet's hosts)</t>
        </is>
      </c>
      <c r="D14" s="28" t="inlineStr">
        <is>
          <t>The abandoned fleet: e-waste on poles, data rotting on a dead SD, neighbours' goodwill spent — the anti-legacy that poisons the next project's welcome</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12.xml><?xml version="1.0" encoding="utf-8"?>
<worksheet xmlns="http://schemas.openxmlformats.org/spreadsheetml/2006/main">
  <sheetPr>
    <tabColor rgb="FF1F6F8B"/>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0" customWidth="1" style="189" min="2" max="2"/>
    <col width="26" customWidth="1" style="189" min="3" max="3"/>
    <col width="34" customWidth="1" style="189" min="4" max="4"/>
    <col width="40" customWidth="1" style="189" min="5" max="5"/>
    <col width="30" customWidth="1" style="189" min="6" max="6"/>
    <col width="8.710000000000001" customWidth="1" style="189" min="7" max="26"/>
  </cols>
  <sheetData>
    <row r="1" ht="33.75" customHeight="1" s="189">
      <c r="A1" s="192" t="inlineStr">
        <is>
          <t>📡 RADIO CHOOSER — the link decides the build</t>
        </is>
      </c>
    </row>
    <row r="2" ht="55.5" customHeight="1" s="189">
      <c r="A2" s="25" t="inlineStr">
        <is>
          <t>Every radio is a different bargain between range, power, payload, latency and infrastructure. The physics is Shannon's (slow travels far) plus antenna reality (2.4GHz dies in walls and water; sub-GHz forgives). Choose the link FIRST — it constrains battery, topology and cost more than any sensor does. Default answers: in-house fleet → ESP-NOW to a mains gateway; km-scale rural → LoRa; phone-adjacent wearable → BLE; mains-powered fixed → Wi-Fi/Ethernet and stop worrying.</t>
        </is>
      </c>
    </row>
    <row r="3">
      <c r="A3" s="4" t="n"/>
      <c r="B3" s="4" t="n"/>
      <c r="C3" s="4" t="n"/>
      <c r="D3" s="4" t="n"/>
      <c r="E3" s="4" t="n"/>
      <c r="F3" s="4" t="n"/>
    </row>
    <row r="4">
      <c r="A4" s="26" t="inlineStr">
        <is>
          <t>Link</t>
        </is>
      </c>
      <c r="B4" s="26" t="inlineStr">
        <is>
          <t>Range / wall behavior</t>
        </is>
      </c>
      <c r="C4" s="26" t="inlineStr">
        <is>
          <t>Power per message</t>
        </is>
      </c>
      <c r="D4" s="26" t="inlineStr">
        <is>
          <t>Payload &amp; latency</t>
        </is>
      </c>
      <c r="E4" s="26" t="inlineStr">
        <is>
          <t>Reach for it when…</t>
        </is>
      </c>
      <c r="F4" s="26" t="inlineStr">
        <is>
          <t>The gotcha</t>
        </is>
      </c>
    </row>
    <row r="5" ht="54" customHeight="1" s="189">
      <c r="A5" s="27" t="inlineStr">
        <is>
          <t>ESP-NOW</t>
        </is>
      </c>
      <c r="B5" s="28" t="inlineStr">
        <is>
          <t>30-100m indoor, 200-400m LoS; 2.4GHz so walls cost ~10-20m each; no router needed</t>
        </is>
      </c>
      <c r="C5" s="28" t="inlineStr">
        <is>
          <t>~5ms airtime ≈ 0.0002mAh — 500× cheaper than a Wi-Fi session; wake→send→sleep in &lt;100ms</t>
        </is>
      </c>
      <c r="D5" s="28" t="inlineStr">
        <is>
          <t>250 bytes/frame; &lt;10ms latency — real-time teleop grade</t>
        </is>
      </c>
      <c r="E5" s="28" t="inlineStr">
        <is>
          <t>ESP32-to-ESP32 fleets: sensor swarms, teleop, wake-chains — the atlas's default fleet fabric</t>
        </is>
      </c>
      <c r="F5" s="28" t="inlineStr">
        <is>
          <t>No native routing beyond peers (build tree topologies yourself); shares the 2.4GHz swamp with every Wi-Fi network</t>
        </is>
      </c>
    </row>
    <row r="6" ht="54" customHeight="1" s="189">
      <c r="A6" s="27" t="inlineStr">
        <is>
          <t>Wi-Fi (STA)</t>
        </is>
      </c>
      <c r="B6" s="28" t="inlineStr">
        <is>
          <t>House-scale; AP placement rules everything; 2.4GHz penetrates better than 5GHz</t>
        </is>
      </c>
      <c r="C6" s="28" t="inlineStr">
        <is>
          <t>Session cost dominates: 2-6s × 150mA per connect-send ≈ 0.1-0.25mAh — fine on mains, brutal on battery</t>
        </is>
      </c>
      <c r="D6" s="28" t="inlineStr">
        <is>
          <t>Unlimited payload, internet-native (MQTT/HTTP); 100ms-seconds latency</t>
        </is>
      </c>
      <c r="E6" s="28" t="inlineStr">
        <is>
          <t>Mains-powered nodes, camera/audio streams, anything that talks to the cloud directly</t>
        </is>
      </c>
      <c r="F6" s="28" t="inlineStr">
        <is>
          <t>The Power Budget's biggest single lever: hourly Wi-Fi on battery = months; the same data via ESP-NOW gateway = years</t>
        </is>
      </c>
    </row>
    <row r="7" ht="54" customHeight="1" s="189">
      <c r="A7" s="27" t="inlineStr">
        <is>
          <t>BLE</t>
        </is>
      </c>
      <c r="B7" s="28" t="inlineStr">
        <is>
          <t>10-50m; made for phone proximity; connectionless advertising is the power trick</t>
        </is>
      </c>
      <c r="C7" s="28" t="inlineStr">
        <is>
          <t>Advertising beacons: µAh-class/day — coin-cell territory (the ONLY radio truly happy on a CR2032)</t>
        </is>
      </c>
      <c r="D7" s="28" t="inlineStr">
        <is>
          <t>~20-250 bytes practical; phone-native (no gateway hardware needed — the user carries it)</t>
        </is>
      </c>
      <c r="E7" s="28" t="inlineStr">
        <is>
          <t>Wearables, tags, beacons, phone-configured devices, BTHome sensors feeding Home Assistant</t>
        </is>
      </c>
      <c r="F7" s="28" t="inlineStr">
        <is>
          <t>Connections (vs advertising) cost 10× the power and firmware pain; range collapses in pockets and around bodies (water again)</t>
        </is>
      </c>
    </row>
    <row r="8" ht="54" customHeight="1" s="189">
      <c r="A8" s="27" t="inlineStr">
        <is>
          <t>LoRa (raw / private)</t>
        </is>
      </c>
      <c r="B8" s="28" t="inlineStr">
        <is>
          <t>2-15km rural, 1-3km suburban; sub-GHz (915MHz AU) laughs at walls and trees</t>
        </is>
      </c>
      <c r="C8" s="28" t="inlineStr">
        <is>
          <t>~60ms-2s airtime at ~120mA TX (SF-dependent): 0.002-0.07mAh/message — years on batteries at hourly rates</t>
        </is>
      </c>
      <c r="D8" s="28" t="inlineStr">
        <is>
          <t>51-255 bytes; seconds-class latency; duty-cycle limits apply legally</t>
        </is>
      </c>
      <c r="E8" s="28" t="inlineStr">
        <is>
          <t>Farm/river/beehive scale: the Shannon trade embodied — slow bits, heroic range, no infrastructure</t>
        </is>
      </c>
      <c r="F8" s="28" t="inlineStr">
        <is>
          <t>Payload discipline required (no JSON — pack bytes); SF12 airtime ≈ 2s: two chatty nodes collide constantly (listen-before-talk or slot them)</t>
        </is>
      </c>
    </row>
    <row r="9" ht="54" customHeight="1" s="189">
      <c r="A9" s="27" t="inlineStr">
        <is>
          <t>Thread / Zigbee (802.15.4)</t>
        </is>
      </c>
      <c r="B9" s="28" t="inlineStr">
        <is>
          <t>10-30m per hop but MESH: every mains node extends the carpet; 2.4GHz</t>
        </is>
      </c>
      <c r="C9" s="28" t="inlineStr">
        <is>
          <t>Sleepy-end-device class: µA idle, mAh/year budgets — designed exactly for battery sensors</t>
        </is>
      </c>
      <c r="D9" s="28" t="inlineStr">
        <is>
          <t>Small frames; sub-second; Matter rides on Thread = ecosystem-native</t>
        </is>
      </c>
      <c r="E9" s="28" t="inlineStr">
        <is>
          <t>Smart-home fleets meant to outlive your own server: standards, phone apps, family-proof</t>
        </is>
      </c>
      <c r="F9" s="28" t="inlineStr">
        <is>
          <t>Needs border router + mesh planning; C6/H2 chips only; debugging a mesh is a skill tax the first month</t>
        </is>
      </c>
    </row>
    <row r="10" ht="54" customHeight="1" s="189">
      <c r="A10" s="27" t="inlineStr">
        <is>
          <t>UWB</t>
        </is>
      </c>
      <c r="B10" s="28" t="inlineStr">
        <is>
          <t>10-50m; the point isn't range — it's ±10cm RANGING (time-of-flight is the payload)</t>
        </is>
      </c>
      <c r="C10" s="28" t="inlineStr">
        <is>
          <t>mA-class bursts; duty-cycle hard; not a coin-cell friend</t>
        </is>
      </c>
      <c r="D10" s="28" t="inlineStr">
        <is>
          <t>Position fixes, not data pipes; ms latency</t>
        </is>
      </c>
      <c r="E10" s="28" t="inlineStr">
        <is>
          <t>Indoor cm-positioning: robots, tools, people flows — when WHERE is the entire question (Light-is-a-length-standard, productized)</t>
        </is>
      </c>
      <c r="F10" s="28" t="inlineStr">
        <is>
          <t>$15-30/node and you need ≥3 fixed anchors surveyed accurately — the anchors ARE the instrument</t>
        </is>
      </c>
    </row>
    <row r="11" ht="54" customHeight="1" s="189">
      <c r="A11" s="27" t="inlineStr">
        <is>
          <t>Sub-GHz raw (CC1101/SX-ASK)</t>
        </is>
      </c>
      <c r="B11" s="28" t="inlineStr">
        <is>
          <t>100m-1km; sub-GHz wall forgiveness at $2/node</t>
        </is>
      </c>
      <c r="C11" s="28" t="inlineStr">
        <is>
          <t>Tiny bursts, µAh-class; transmitter-only nodes can be sub-$1</t>
        </is>
      </c>
      <c r="D11" s="28" t="inlineStr">
        <is>
          <t>Bytes-scale, fire-and-forget (no ACK unless you build it)</t>
        </is>
      </c>
      <c r="E11" s="28" t="inlineStr">
        <is>
          <t>One-way tattlers: mailbox flags, gate pings, driveway hoses — and RF sniffing of the suburb's existing 433MHz chatter (Carrier Hijack!)</t>
        </is>
      </c>
      <c r="F11" s="28" t="inlineStr">
        <is>
          <t>No ACK = design for loss (send thrice, coincidence-gate at the receiver); the 433 band is a noisy commons</t>
        </is>
      </c>
    </row>
    <row r="12" ht="54" customHeight="1" s="189">
      <c r="A12" s="27" t="inlineStr">
        <is>
          <t>Wires (RS-485 / 1-Wire / CAN)</t>
        </is>
      </c>
      <c r="B12" s="28" t="inlineStr">
        <is>
          <t>100m-1200m on twisted pair; immune to RF weather; power over the same run</t>
        </is>
      </c>
      <c r="C12" s="28" t="inlineStr">
        <is>
          <t>Zero radio budget — but conduit/trenching is the real cost</t>
        </is>
      </c>
      <c r="D12" s="28" t="inlineStr">
        <is>
          <t>kb/s-Mb/s, deterministic latency, multidrop buses</t>
        </is>
      </c>
      <c r="E12" s="28" t="inlineStr">
        <is>
          <t>Fixed industrial-ish runs: sheds, pump houses, along fences already being trenched — boring reliability that radios only dream of</t>
        </is>
      </c>
      <c r="F12" s="28" t="inlineStr">
        <is>
          <t>Lightning row (Deployment Reality): a 200m wire is a surge antenna — isolate ends, or the savings buy new boards annually</t>
        </is>
      </c>
    </row>
    <row r="13" ht="54" customHeight="1" s="189">
      <c r="A13" s="27" t="inlineStr">
        <is>
          <t>Topology: star → tree → mesh</t>
        </is>
      </c>
      <c r="B13" s="28" t="inlineStr">
        <is>
          <t>Star (all→gateway): simplest, one failure point · Tree (ESP-NOW hops to mains-powered repeaters): the sweet spot · Full mesh: resilience at complexity cost</t>
        </is>
      </c>
      <c r="C13" s="28" t="inlineStr">
        <is>
          <t>Battery nodes should NEVER route (routing = always-on) — mains devices carry the mesh, sleepers only leaf</t>
        </is>
      </c>
      <c r="D13" s="28" t="inlineStr">
        <is>
          <t>Design rule: every battery node ≤1 hop from a powered node</t>
        </is>
      </c>
      <c r="E13" s="28" t="inlineStr">
        <is>
          <t>The microclimate quilt: solar leaf nodes → 3 powered ESP-NOW repeaters → 1 Wi-Fi gateway → public map</t>
        </is>
      </c>
      <c r="F13" s="28" t="inlineStr">
        <is>
          <t>Mesh romance: most hobby 'meshes' are stars with extra steps — add topology only when a wall or hill forces it</t>
        </is>
      </c>
    </row>
    <row r="14" ht="54" customHeight="1" s="189">
      <c r="A14" s="27" t="inlineStr">
        <is>
          <t>The gateway pattern</t>
        </is>
      </c>
      <c r="B14" s="28" t="inlineStr">
        <is>
          <t>One mains-powered ESP32 speaks cheap-radio inward (ESP-NOW/LoRa) and internet outward (Wi-Fi/MQTT) — the fleet's embassy</t>
        </is>
      </c>
      <c r="C14" s="28" t="inlineStr">
        <is>
          <t>Concentrates ALL the expensive radio time on the node with infinite power</t>
        </is>
      </c>
      <c r="D14" s="28" t="inlineStr">
        <is>
          <t>Also the fleet's clock source (NTP→ESP-NOW sync), OTA depot, and store-and-forward buffer for internet outages</t>
        </is>
      </c>
      <c r="E14" s="28" t="inlineStr">
        <is>
          <t>Every serious fleet in this atlas is secretly this pattern; build the gateway FIRST and nodes become trivial</t>
        </is>
      </c>
      <c r="F14" s="28" t="inlineStr">
        <is>
          <t>The gateway is a single point of failure: give it a watchdog, a status LED the household understands, and a second unit in the drawer</t>
        </is>
      </c>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ht="15.75" customHeight="1" s="189">
      <c r="A21" s="4" t="n"/>
      <c r="B21" s="4" t="n"/>
      <c r="C21" s="4" t="n"/>
      <c r="D21" s="4" t="n"/>
      <c r="E21" s="4" t="n"/>
      <c r="F21" s="4" t="n"/>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4:$F$14"/>
  <mergeCells count="2">
    <mergeCell ref="A2:F2"/>
    <mergeCell ref="A1:F1"/>
  </mergeCells>
  <pageMargins left="0.75" right="0.75" top="1" bottom="1" header="0" footer="0"/>
  <pageSetup orientation="landscape"/>
</worksheet>
</file>

<file path=xl/worksheets/sheet13.xml><?xml version="1.0" encoding="utf-8"?>
<worksheet xmlns="http://schemas.openxmlformats.org/spreadsheetml/2006/main">
  <sheetPr>
    <tabColor rgb="FF7D6608"/>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8" customWidth="1" style="189" min="2" max="2"/>
    <col width="40" customWidth="1" style="189" min="3" max="3"/>
    <col width="34" customWidth="1" style="189" min="4" max="5"/>
    <col width="8.710000000000001" customWidth="1" style="189" min="6" max="26"/>
  </cols>
  <sheetData>
    <row r="1" ht="33.75" customHeight="1" s="189">
      <c r="A1" s="192" t="inlineStr">
        <is>
          <t>🎯 CALIBRATION COOKBOOK — nature's fixed points, harvested at home</t>
        </is>
      </c>
    </row>
    <row r="2" ht="55.5" customHeight="1" s="189">
      <c r="A2" s="25" t="inlineStr">
        <is>
          <t>Calibration is comparing your sensor to a value nature GUARANTEES. Physics is generous: water freezes at 0.0°C, saturated salt holds 75.3% RH, outdoor CO2 floors near 420ppm, gravity is 9.81 everywhere you'll stand. Each row: the domain, the kitchen-grade references, the ritual, and how often drift makes you repeat it (Failure Museum row 1 sets the schedule). Store every calibration as (offset, slope, DATE) in NVS — an undated calibration is a rumor.</t>
        </is>
      </c>
    </row>
    <row r="3">
      <c r="A3" s="4" t="n"/>
      <c r="B3" s="4" t="n"/>
      <c r="C3" s="4" t="n"/>
      <c r="D3" s="4" t="n"/>
      <c r="E3" s="4" t="n"/>
    </row>
    <row r="4">
      <c r="A4" s="26" t="inlineStr">
        <is>
          <t>Domain</t>
        </is>
      </c>
      <c r="B4" s="26" t="inlineStr">
        <is>
          <t>Reference points (kitchen-grade)</t>
        </is>
      </c>
      <c r="C4" s="26" t="inlineStr">
        <is>
          <t>The ritual</t>
        </is>
      </c>
      <c r="D4" s="26" t="inlineStr">
        <is>
          <t>Recalibrate when/every</t>
        </is>
      </c>
      <c r="E4" s="26" t="inlineStr">
        <is>
          <t>Watch out for</t>
        </is>
      </c>
    </row>
    <row r="5" ht="55.5" customHeight="1" s="189">
      <c r="A5" s="27" t="inlineStr">
        <is>
          <t>Temperature</t>
        </is>
      </c>
      <c r="B5" s="28" t="inlineStr">
        <is>
          <t>Crushed-ice slurry in water = 0.0°C (±0.1!) · rolling boil = 100°C minus 0.34°C per 100m altitude · body ≈ 36.5-37.5 · a good medical thermometer as transfer standard</t>
        </is>
      </c>
      <c r="C5" s="28" t="inlineStr">
        <is>
          <t>Stir the slurry, submerge sensor (not touching walls), wait 3× its time-constant, log 30 samples, take median. Two points = offset AND slope</t>
        </is>
      </c>
      <c r="D5" s="28" t="inlineStr">
        <is>
          <t>Yearly for thermistors/DS18B20 (they barely drift); after any soldering/potting (thermal stress shifts zeros)</t>
        </is>
      </c>
      <c r="E5" s="28" t="inlineStr">
        <is>
          <t>The probe conducts room heat INTO the slurry (observer effect) — use thin probes, deep immersion; boiling point needs your altitude</t>
        </is>
      </c>
    </row>
    <row r="6" ht="55.5" customHeight="1" s="189">
      <c r="A6" s="27" t="inlineStr">
        <is>
          <t>Humidity</t>
        </is>
      </c>
      <c r="B6" s="28" t="inlineStr">
        <is>
          <t>Saturated salt slurries in sealed jars: LiCl 11.3% · MgCl2 32.8% · NaCl 75.3% · K2SO4 97.3% — physics holds these to ±2% at room temp</t>
        </is>
      </c>
      <c r="C6" s="28" t="inlineStr">
        <is>
          <t>Sensor + salt slurry (wet sand texture) sealed in a jar, 24h to equilibrate, log, repeat at second salt. Table salt alone (75.3%) catches most drift</t>
        </is>
      </c>
      <c r="D6" s="28" t="inlineStr">
        <is>
          <t>6-12 monthly; ALWAYS after condensation events or chemical exposure (hysteresis row, Failure Museum)</t>
        </is>
      </c>
      <c r="E6" s="28" t="inlineStr">
        <is>
          <t>Temperature must be stable during the soak (RH targets shift slightly with T); don't let the sensor touch the slurry</t>
        </is>
      </c>
    </row>
    <row r="7" ht="55.5" customHeight="1" s="189">
      <c r="A7" s="27" t="inlineStr">
        <is>
          <t>CO2</t>
        </is>
      </c>
      <c r="B7" s="28" t="inlineStr">
        <is>
          <t>Outdoor air on a windy afternoon ≈ 420-430ppm (the planet's baseline, rising ~2.5/yr) · your own breath ≈ 40,000ppm as a sanity ceiling</t>
        </is>
      </c>
      <c r="C7" s="28" t="inlineStr">
        <is>
          <t>Run the sensor outside 20 min away from people/roads; use forced-calibration-to-420 (SCD41/MH-Z19 support it). NEVER auto-baseline indoors</t>
        </is>
      </c>
      <c r="D7" s="28" t="inlineStr">
        <is>
          <t>Monthly-ish via the sensor's auto-baseline IF it sees fresh air regularly; else quarterly manual outdoor rides</t>
        </is>
      </c>
      <c r="E7" s="28" t="inlineStr">
        <is>
          <t>Auto-baseline assumes the sensor sees 420ppm weekly — in an always-occupied home it never does and walks upward (drift row!)</t>
        </is>
      </c>
    </row>
    <row r="8" ht="55.5" customHeight="1" s="189">
      <c r="A8" s="27" t="inlineStr">
        <is>
          <t>Weight / force</t>
        </is>
      </c>
      <c r="B8" s="28" t="inlineStr">
        <is>
          <t>Water is a mass standard: 1.000L = 1.000kg (weigh the container first) · coins are minted to spec (AU $1 = 9.00g, 50c = 15.55g) · gym plates surprisingly honest</t>
        </is>
      </c>
      <c r="C8" s="28" t="inlineStr">
        <is>
          <t>Zero with the platform empty, then 2-3 known masses spanning your range; fit slope (least squares row, Signal Guide). Log temperature too</t>
        </is>
      </c>
      <c r="D8" s="28" t="inlineStr">
        <is>
          <t>Monthly for HX711 builds (creep + temp drift); before any measurement that matters (hive weight, lysimeter)</t>
        </is>
      </c>
      <c r="E8" s="28" t="inlineStr">
        <is>
          <t>Load cells creep under sustained load — calibrate with FRESH placements, and compensate temperature (the beehive dawn-drift example)</t>
        </is>
      </c>
    </row>
    <row r="9" ht="55.5" customHeight="1" s="189">
      <c r="A9" s="27" t="inlineStr">
        <is>
          <t>Light</t>
        </is>
      </c>
      <c r="B9" s="28" t="inlineStr">
        <is>
          <t>Clear-sky solar noon ≈ 100,000+ lux · overcast day 1,000-10,000 · office 300-500 · full moon 0.1-0.3 · phone lux apps as rough transfer standards</t>
        </is>
      </c>
      <c r="C9" s="28" t="inlineStr">
        <is>
          <t>Sun-based: log your sensor at clear solar noon vs published clear-sky models for your latitude; ratio = your scale factor</t>
        </is>
      </c>
      <c r="D9" s="28" t="inlineStr">
        <is>
          <t>Yearly; after any diffuser/window change (the enclosure IS an optical element)</t>
        </is>
      </c>
      <c r="E9" s="28" t="inlineStr">
        <is>
          <t>Spectral mismatch: an LED-heavy room reads differently than daylight at the same 'lux' — calibrate under the light type you'll measure</t>
        </is>
      </c>
    </row>
    <row r="10" ht="55.5" customHeight="1" s="189">
      <c r="A10" s="27" t="inlineStr">
        <is>
          <t>Pressure</t>
        </is>
      </c>
      <c r="B10" s="28" t="inlineStr">
        <is>
          <t>Your airport's METAR broadcasts sea-level pressure hourly (free, aviation-grade) · a known staircase = ΔP check (11-12 Pa per floor)</t>
        </is>
      </c>
      <c r="C10" s="28" t="inlineStr">
        <is>
          <t>Compare sensor (corrected to sea level) against METAR on a calm day; offset-correct. Stairwell walk verifies the slope</t>
        </is>
      </c>
      <c r="D10" s="28" t="inlineStr">
        <is>
          <t>6-12 monthly; BMP/DPS parts are stable — recal mostly after soldering</t>
        </is>
      </c>
      <c r="E10" s="28" t="inlineStr">
        <is>
          <t>Weather pressure vs station pressure vs sea-level pressure confusion — match the METAR's convention before 'correcting' a working sensor</t>
        </is>
      </c>
    </row>
    <row r="11" ht="55.5" customHeight="1" s="189">
      <c r="A11" s="27" t="inlineStr">
        <is>
          <t>pH / EC</t>
        </is>
      </c>
      <c r="B11" s="28" t="inlineStr">
        <is>
          <t>Buffer sachets 4.00/6.86/9.18 ($5 for 15) are non-negotiable · EC: 1413µS/cm KCl standard, or DIY 0.01M table-salt solution ≈ 1180µS/cm as a sanity check</t>
        </is>
      </c>
      <c r="C11" s="28" t="inlineStr">
        <is>
          <t>Rinse-dip-swirl-read in two buffers spanning your range; slope should be 95-102% of Nernst ideal (59.2mV/pH) — below 90% = dying probe (impedance self-test row)</t>
        </is>
      </c>
      <c r="D11" s="28" t="inlineStr">
        <is>
          <t>MONTHLY for pH (glass electrodes age); before every dosing decision; EC quarterly</t>
        </is>
      </c>
      <c r="E11" s="28" t="inlineStr">
        <is>
          <t>Probes stored dry are murdered probes (KCl storage solution!); temperature compensation is mandatory math, not optional (Derived Quantities)</t>
        </is>
      </c>
    </row>
    <row r="12" ht="55.5" customHeight="1" s="189">
      <c r="A12" s="27" t="inlineStr">
        <is>
          <t>Distance / level</t>
        </is>
      </c>
      <c r="B12" s="28" t="inlineStr">
        <is>
          <t>A tape measure and a flat wall — distance is the easiest honest domain · rulers taped in tanks for level cross-checks</t>
        </is>
      </c>
      <c r="C12" s="28" t="inlineStr">
        <is>
          <t>5 known distances across the range, fit line; for ultrasonic also log temperature (speed-of-sound comp — Compensation Pair worked example)</t>
        </is>
      </c>
      <c r="D12" s="28" t="inlineStr">
        <is>
          <t>Rarely drifts (ToF/ultrasonic are timing-based — Phase-beats-amplitude!); recheck after remounting</t>
        </is>
      </c>
      <c r="E12" s="28" t="inlineStr">
        <is>
          <t>Beam geometry, not calibration, causes most 'errors': cone edges catching tank walls read as mystery offsets</t>
        </is>
      </c>
    </row>
    <row r="13" ht="55.5" customHeight="1" s="189">
      <c r="A13" s="27" t="inlineStr">
        <is>
          <t>Current / power</t>
        </is>
      </c>
      <c r="B13" s="28" t="inlineStr">
        <is>
          <t>A known resistive load: a 60W-equivalent heater... no — use a KETTLE: its plate wattage ÷ 230V = expected amps (±5%) · plug-in energy meters as $15 transfer standards</t>
        </is>
      </c>
      <c r="C13" s="28" t="inlineStr">
        <is>
          <t>Clamp the kettle circuit, compare; do a second point with a smaller resistive load (toaster). Resistive only — motors' power factor fools cheap math</t>
        </is>
      </c>
      <c r="D13" s="28" t="inlineStr">
        <is>
          <t>Yearly; CT clamps are stable but their burden resistors and ADC references drift with the board</t>
        </is>
      </c>
      <c r="E13" s="28" t="inlineStr">
        <is>
          <t>Calibrating on inductive loads: the phase shift makes 'watts' wrong even when amps are right (Power-factor row, Derived Quantities)</t>
        </is>
      </c>
    </row>
    <row r="14" ht="55.5" customHeight="1" s="189">
      <c r="A14" s="27" t="inlineStr">
        <is>
          <t>Time</t>
        </is>
      </c>
      <c r="B14" s="28" t="inlineStr">
        <is>
          <t>GPS PPS = nanosecond truth for $8 · NTP over Wi-Fi = ±20ms · mains zero-crossings average to rock-solid long-term 50.000Hz</t>
        </is>
      </c>
      <c r="C14" s="28" t="inlineStr">
        <is>
          <t>Discipline the ESP32 clock at every wake (NTP) or continuously (PPS interrupt); log the correction applied — the drift log is itself a temperature story</t>
        </is>
      </c>
      <c r="D14" s="28" t="inlineStr">
        <is>
          <t>Continuous by design; RTC modules (DS3231) yearly against NTP</t>
        </is>
      </c>
      <c r="E14" s="28" t="inlineStr">
        <is>
          <t>ESP32 RC-clock drifts minutes/day and deep sleep makes it worse — every TDOA/coincidence build stands on disciplined clocks, so BUDGET for the discipline</t>
        </is>
      </c>
    </row>
    <row r="15" ht="55.5" customHeight="1" s="189">
      <c r="A15" s="27" t="inlineStr">
        <is>
          <t>The meta-recipe</t>
        </is>
      </c>
      <c r="B15" s="28" t="inlineStr">
        <is>
          <t>Whatever the domain: ≥2 points spanning the range · a TRANSFER standard (one trusted instrument calibrating many cheap ones — the rotating-reference fleet pattern)</t>
        </is>
      </c>
      <c r="C15" s="28" t="inlineStr">
        <is>
          <t>Log (raw, reference, offset, slope, date, temperature) to NVS + your Field Log; graph calibration history — the DRIFT CURVE is a health record predicting death (CUSUM it!)</t>
        </is>
      </c>
      <c r="D15" s="28" t="inlineStr">
        <is>
          <t>Set a calendar recurrence per row above; a fleet's calibration debt compounds like money</t>
        </is>
      </c>
      <c r="E15" s="28" t="inlineStr">
        <is>
          <t>Calibrating symptoms not causes: if the drift curve accelerates, the sensor is dying (Failure Museum) — replace it; no polynomial resurrects failing chemistry</t>
        </is>
      </c>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5"/>
  <mergeCells count="2">
    <mergeCell ref="A2:E2"/>
    <mergeCell ref="A1:E1"/>
  </mergeCells>
  <pageMargins left="0.75" right="0.75" top="1" bottom="1" header="0" footer="0"/>
  <pageSetup orientation="landscape"/>
</worksheet>
</file>

<file path=xl/worksheets/sheet14.xml><?xml version="1.0" encoding="utf-8"?>
<worksheet xmlns="http://schemas.openxmlformats.org/spreadsheetml/2006/main">
  <sheetPr>
    <tabColor rgb="FFE8A33D"/>
    <outlinePr summaryBelow="1" summaryRight="1"/>
    <pageSetUpPr/>
  </sheetPr>
  <dimension ref="A1:V1167"/>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 customHeight="1"/>
  <cols>
    <col width="6" customWidth="1" style="189" min="1" max="1"/>
    <col width="20" customWidth="1" style="189" min="2" max="2"/>
    <col width="15" customWidth="1" style="189" min="3" max="3"/>
    <col width="14" customWidth="1" style="189" min="4" max="4"/>
    <col width="26" customWidth="1" style="189" min="5" max="5"/>
    <col width="44" customWidth="1" style="189" min="6" max="6"/>
    <col width="12" customWidth="1" style="189" min="7" max="7"/>
    <col width="10" customWidth="1" style="189" min="8" max="8"/>
    <col width="8" customWidth="1" style="189" min="9" max="9"/>
    <col width="6" customWidth="1" style="189" min="10" max="10"/>
    <col width="11" customWidth="1" style="189" min="11" max="11"/>
    <col width="12" customWidth="1" style="189" min="12" max="12"/>
    <col width="28" customWidth="1" style="189" min="13" max="13"/>
    <col width="24" customWidth="1" style="189" min="14" max="14"/>
    <col width="20" customWidth="1" style="189" min="15" max="16"/>
    <col width="38" customWidth="1" style="189" min="17" max="17"/>
    <col width="46" customWidth="1" style="189" min="18" max="18"/>
    <col width="26" customWidth="1" style="189" min="19" max="19"/>
    <col width="18" customWidth="1" style="189" min="20" max="20"/>
    <col width="60" customWidth="1" style="189" min="21" max="21"/>
    <col width="48" customWidth="1" style="189" min="22" max="22"/>
    <col width="8.710000000000001" customWidth="1" style="189" min="23" max="26"/>
  </cols>
  <sheetData>
    <row r="1" ht="33.75" customHeight="1" s="189">
      <c r="A1" s="193" t="inlineStr">
        <is>
          <t>🌐 SENSOR CATALOG — every sensor, what it does, what it could become</t>
        </is>
      </c>
      <c r="U1" s="4" t="n"/>
      <c r="V1" s="4" t="n"/>
    </row>
    <row r="2" ht="25.5" customHeight="1" s="189">
      <c r="A2" s="30" t="inlineStr">
        <is>
          <t>238 sensors × 22 fields. Filter by Category/Theme/Tier/Difficulty — never read top to bottom. NEW in v6: Second Life (what each sensor ALSO measures, off-label) and Edge-AI Hook (its ML-fertile stream).</t>
        </is>
      </c>
      <c r="U2" s="4" t="n"/>
      <c r="V2" s="4" t="n"/>
    </row>
    <row r="3" ht="25.5" customHeight="1" s="189">
      <c r="A3" s="31" t="inlineStr">
        <is>
          <t>ID</t>
        </is>
      </c>
      <c r="B3" s="31" t="inlineStr">
        <is>
          <t>Sensor</t>
        </is>
      </c>
      <c r="C3" s="31" t="inlineStr">
        <is>
          <t>Category</t>
        </is>
      </c>
      <c r="D3" s="31" t="inlineStr">
        <is>
          <t>Subcategory</t>
        </is>
      </c>
      <c r="E3" s="31" t="inlineStr">
        <is>
          <t>What It Measures</t>
        </is>
      </c>
      <c r="F3" s="31" t="inlineStr">
        <is>
          <t>How It Works (Plain English)</t>
        </is>
      </c>
      <c r="G3" s="31" t="inlineStr">
        <is>
          <t>Interface</t>
        </is>
      </c>
      <c r="H3" s="31" t="inlineStr">
        <is>
          <t>Voltage</t>
        </is>
      </c>
      <c r="I3" s="31" t="inlineStr">
        <is>
          <t>≈Price USD</t>
        </is>
      </c>
      <c r="J3" s="31" t="inlineStr">
        <is>
          <t>Tier</t>
        </is>
      </c>
      <c r="K3" s="31" t="inlineStr">
        <is>
          <t>Difficulty</t>
        </is>
      </c>
      <c r="L3" s="31" t="inlineStr">
        <is>
          <t>Power Draw</t>
        </is>
      </c>
      <c r="M3" s="31" t="inlineStr">
        <is>
          <t>Key Specs &amp; Gotchas</t>
        </is>
      </c>
      <c r="N3" s="31" t="inlineStr">
        <is>
          <t>Where To Buy</t>
        </is>
      </c>
      <c r="O3" s="31" t="inlineStr">
        <is>
          <t>Boards / Modules</t>
        </is>
      </c>
      <c r="P3" s="31" t="inlineStr">
        <is>
          <t>Library / Driver</t>
        </is>
      </c>
      <c r="Q3" s="31" t="inlineStr">
        <is>
          <t>Common Uses</t>
        </is>
      </c>
      <c r="R3" s="31" t="inlineStr">
        <is>
          <t>Invention Sparks</t>
        </is>
      </c>
      <c r="S3" s="31" t="inlineStr">
        <is>
          <t>Pairs Well With</t>
        </is>
      </c>
      <c r="T3" s="31" t="inlineStr">
        <is>
          <t>Themes</t>
        </is>
      </c>
      <c r="U3" s="32" t="inlineStr">
        <is>
          <t>Second Life (off-label modes)</t>
        </is>
      </c>
      <c r="V3" s="32" t="inlineStr">
        <is>
          <t>Edge-AI Hook</t>
        </is>
      </c>
    </row>
    <row r="4" ht="85.5" customHeight="1" s="189">
      <c r="A4" s="33" t="inlineStr">
        <is>
          <t>S001</t>
        </is>
      </c>
      <c r="B4" s="34" t="inlineStr">
        <is>
          <t>TMP36 analog temp</t>
        </is>
      </c>
      <c r="C4" s="35" t="inlineStr">
        <is>
          <t>Temperature</t>
        </is>
      </c>
      <c r="D4" s="36" t="inlineStr">
        <is>
          <t>Analog</t>
        </is>
      </c>
      <c r="E4" s="36" t="inlineStr">
        <is>
          <t>Temperature -40 to +125°C as a simple voltage</t>
        </is>
      </c>
      <c r="F4" s="36" t="inlineStr">
        <is>
          <t>Outputs a voltage that rises 10mV for every °C — read one ADC pin, subtract an offset, divide by 10, done. The 'hello world' of analog sensing.</t>
        </is>
      </c>
      <c r="G4" s="36" t="inlineStr">
        <is>
          <t>Analog (ADC)</t>
        </is>
      </c>
      <c r="H4" s="36" t="inlineStr">
        <is>
          <t>2.7-5.5V</t>
        </is>
      </c>
      <c r="I4" s="37" t="n">
        <v>1.5</v>
      </c>
      <c r="J4" s="38" t="inlineStr">
        <is>
          <t>$</t>
        </is>
      </c>
      <c r="K4" s="36" t="inlineStr">
        <is>
          <t>1 · plug &amp; play</t>
        </is>
      </c>
      <c r="L4" s="36" t="inlineStr">
        <is>
          <t>50µA</t>
        </is>
      </c>
      <c r="M4" s="36" t="inlineStr">
        <is>
          <t>±2°C, 10mV/°C, no calibration needed</t>
        </is>
      </c>
      <c r="N4" s="36" t="inlineStr">
        <is>
          <t>Adafruit · SparkFun · DigiKey · AliExpress</t>
        </is>
      </c>
      <c r="O4" s="36" t="inlineStr">
        <is>
          <t>TO-92 bare part</t>
        </is>
      </c>
      <c r="P4" s="36" t="inlineStr">
        <is>
          <t>analogRead + one line of math</t>
        </is>
      </c>
      <c r="Q4" s="36" t="inlineStr">
        <is>
          <t>Teaching ADC basics, quick ambient temp in any project, battery temp sanity checks.</t>
        </is>
      </c>
      <c r="R4" s="36" t="inlineStr">
        <is>
          <t>Great first sensor for kids' workshops — wire 3 parts, read temperature, no library, no protocol, instant gratification.</t>
        </is>
      </c>
      <c r="S4" s="36" t="inlineStr">
        <is>
          <t>LED bar display for a no-code thermometer</t>
        </is>
      </c>
      <c r="T4" s="36" t="inlineStr">
        <is>
          <t>Play, Home</t>
        </is>
      </c>
      <c r="U4" s="39" t="inlineStr">
        <is>
          <t>Touch/hold detector (finger conduction slews the TO-92 several °C in seconds); draft flag (airflow strips board/sun heat off the package — its own self-heat is nil, trend-only); sunbeam detector (black epoxy soaks radiant IR, reads above air temp)</t>
        </is>
      </c>
      <c r="V4" s="39" t="inlineStr">
        <is>
          <t>Low — thresholds and trends suffice; feeds fusion as a cheap ambient-context channel</t>
        </is>
      </c>
    </row>
    <row r="5" ht="85.5" customHeight="1" s="189">
      <c r="A5" s="33" t="inlineStr">
        <is>
          <t>S002</t>
        </is>
      </c>
      <c r="B5" s="34" t="inlineStr">
        <is>
          <t>NTC thermistor 10k</t>
        </is>
      </c>
      <c r="C5" s="35" t="inlineStr">
        <is>
          <t>Temperature</t>
        </is>
      </c>
      <c r="D5" s="36" t="inlineStr">
        <is>
          <t>Analog (cheapest)</t>
        </is>
      </c>
      <c r="E5" s="36" t="inlineStr">
        <is>
          <t>Temperature ~-40 to +125°C (glass bead to +300°C)</t>
        </is>
      </c>
      <c r="F5" s="36" t="inlineStr">
        <is>
          <t>A resistor whose resistance drops predictably as it warms; you read it with one ADC pin and a fixed resistor as a voltage divider, then apply a simple formula.</t>
        </is>
      </c>
      <c r="G5" s="36" t="inlineStr">
        <is>
          <t>Analog (ADC)</t>
        </is>
      </c>
      <c r="H5" s="36" t="inlineStr">
        <is>
          <t>any (divider)</t>
        </is>
      </c>
      <c r="I5" s="37" t="n">
        <v>0.3</v>
      </c>
      <c r="J5" s="38" t="inlineStr">
        <is>
          <t>$</t>
        </is>
      </c>
      <c r="K5" s="36" t="inlineStr">
        <is>
          <t>2 · easy</t>
        </is>
      </c>
      <c r="L5" s="36" t="inlineStr">
        <is>
          <t>µA (divider dependent)</t>
        </is>
      </c>
      <c r="M5" s="36" t="inlineStr">
        <is>
          <t>±1-3% bead tolerance; B-equation or Steinhart-Hart math</t>
        </is>
      </c>
      <c r="N5" s="36" t="inlineStr">
        <is>
          <t>AliExpress · DigiKey · Mouser · Amazon</t>
        </is>
      </c>
      <c r="O5" s="36" t="inlineStr">
        <is>
          <t>Bare beads, sealed probe versions, 3D-printer cartridge style</t>
        </is>
      </c>
      <c r="P5" s="36" t="inlineStr">
        <is>
          <t>Any ADC read + Steinhart-Hart snippet</t>
        </is>
      </c>
      <c r="Q5" s="36" t="inlineStr">
        <is>
          <t>3D printer hotends/beds, battery pack temp, cheap multi-zone sensing where $2/point matters.</t>
        </is>
      </c>
      <c r="R5" s="36" t="inlineStr">
        <is>
          <t>Glue 30 of them in a grid behind a thin panel for a $10 'thermal pixel wall' that images where a person touched or leaned.</t>
        </is>
      </c>
      <c r="S5" s="36" t="inlineStr">
        <is>
          <t>CD74HC4067 mux to read 16 on one ADC pin, foam press plate</t>
        </is>
      </c>
      <c r="T5" s="36" t="inlineStr">
        <is>
          <t>Touch, MachineHealth, Play</t>
        </is>
      </c>
      <c r="U5" s="39" t="inlineStr">
        <is>
          <t>Self-heated anemometer (push mA through it; airflow steals heat — the classic hot-bead wind sensor); liquid-level switch (water pulls heat ~25x faster than air, resistance snaps — sealed probe in conductive liquids); touch detector (finger heat conduction)</t>
        </is>
      </c>
      <c r="V5" s="39" t="inlineStr">
        <is>
          <t>Mostly threshold+trend; self-heat dissipation curves (air vs water vs oil) feed a tiny fluid-context classifier</t>
        </is>
      </c>
    </row>
    <row r="6" ht="85.5" customHeight="1" s="189">
      <c r="A6" s="33" t="inlineStr">
        <is>
          <t>S003</t>
        </is>
      </c>
      <c r="B6" s="34" t="inlineStr">
        <is>
          <t>DS18B20 digital temp probe</t>
        </is>
      </c>
      <c r="C6" s="35" t="inlineStr">
        <is>
          <t>Temperature</t>
        </is>
      </c>
      <c r="D6" s="36" t="inlineStr">
        <is>
          <t>Digital contact</t>
        </is>
      </c>
      <c r="E6" s="36" t="inlineStr">
        <is>
          <t>Temperature -55 to +125°C</t>
        </is>
      </c>
      <c r="F6" s="36" t="inlineStr">
        <is>
          <t>A tiny chip measures its own die temperature and reports it digitally over a single data wire; dozens can share that one wire because each has a unique 64-bit serial number.</t>
        </is>
      </c>
      <c r="G6" s="36" t="inlineStr">
        <is>
          <t>1-Wire</t>
        </is>
      </c>
      <c r="H6" s="36" t="inlineStr">
        <is>
          <t>3.0-5.5V</t>
        </is>
      </c>
      <c r="I6" s="37" t="n">
        <v>2.5</v>
      </c>
      <c r="J6" s="38" t="inlineStr">
        <is>
          <t>$</t>
        </is>
      </c>
      <c r="K6" s="36" t="inlineStr">
        <is>
          <t>1 · plug &amp; play</t>
        </is>
      </c>
      <c r="L6" s="36" t="inlineStr">
        <is>
          <t>1mA active, 750µA conv</t>
        </is>
      </c>
      <c r="M6" s="36" t="inlineStr">
        <is>
          <t>±0.5°C accuracy, 12-bit (0.0625°C), waterproof probe versions</t>
        </is>
      </c>
      <c r="N6" s="36" t="inlineStr">
        <is>
          <t>Adafruit · SparkFun · DigiKey · AliExpress · Core Electronics</t>
        </is>
      </c>
      <c r="O6" s="36" t="inlineStr">
        <is>
          <t>Waterproof steel-probe cable version; bare TO-92</t>
        </is>
      </c>
      <c r="P6" s="36" t="inlineStr">
        <is>
          <t>OneWire + DallasTemperature (Arduino), esp-idf onewire</t>
        </is>
      </c>
      <c r="Q6" s="36" t="inlineStr">
        <is>
          <t>Aquarium/pool monitoring, fridge logging, multi-point greenhouse temp mapping, fermentation control, HVAC duct temps.</t>
        </is>
      </c>
      <c r="R6" s="36" t="inlineStr">
        <is>
          <t>String 20 probes down a borehole or compost heap on ONE wire to image vertical heat profiles over time — a $50 thermal tomography rig.</t>
        </is>
      </c>
      <c r="S6" s="36" t="inlineStr">
        <is>
          <t>SSR/relay for thermostat loops, SD logging, LoRa for remote sites</t>
        </is>
      </c>
      <c r="T6" s="36" t="inlineStr">
        <is>
          <t>Home, Grow, Water, MachineHealth</t>
        </is>
      </c>
      <c r="U6" s="39" t="inlineStr">
        <is>
          <t>Pipe-strap hot-water logger (each tap/shower draw conducts a sharp transient through copper — usage sensing, no plumbing); fridge door-open detector (step change vs slow compressor cycle); immersion flag (thermal time constant collapses in liquid)</t>
        </is>
      </c>
      <c r="V6" s="39" t="inlineStr">
        <is>
          <t>Transient shapes (draw vs door vs compressor) classify with slope features; 20-probe strings feed spatial anomaly baselines — light ML</t>
        </is>
      </c>
    </row>
    <row r="7" ht="85.5" customHeight="1" s="189">
      <c r="A7" s="33" t="inlineStr">
        <is>
          <t>S004</t>
        </is>
      </c>
      <c r="B7" s="34" t="inlineStr">
        <is>
          <t>MCP9808 precision temp</t>
        </is>
      </c>
      <c r="C7" s="35" t="inlineStr">
        <is>
          <t>Temperature</t>
        </is>
      </c>
      <c r="D7" s="36" t="inlineStr">
        <is>
          <t>Digital contact</t>
        </is>
      </c>
      <c r="E7" s="36" t="inlineStr">
        <is>
          <t>Temperature -40 to +125°C</t>
        </is>
      </c>
      <c r="F7" s="36" t="inlineStr">
        <is>
          <t>Bandgap temperature sensor with built-in programmable alert pin that fires a hardware interrupt when temperature crosses your thresholds — no polling needed.</t>
        </is>
      </c>
      <c r="G7" s="36" t="inlineStr">
        <is>
          <t>I2C</t>
        </is>
      </c>
      <c r="H7" s="36" t="inlineStr">
        <is>
          <t>2.7-5.5V</t>
        </is>
      </c>
      <c r="I7" s="37" t="n">
        <v>5</v>
      </c>
      <c r="J7" s="40" t="inlineStr">
        <is>
          <t>$$</t>
        </is>
      </c>
      <c r="K7" s="36" t="inlineStr">
        <is>
          <t>1 · plug &amp; play</t>
        </is>
      </c>
      <c r="L7" s="36" t="inlineStr">
        <is>
          <t>200µA typ, 0.1µA shutdown</t>
        </is>
      </c>
      <c r="M7" s="36" t="inlineStr">
        <is>
          <t>±0.25°C typ, 0.0625°C resolution, alert output</t>
        </is>
      </c>
      <c r="N7" s="36" t="inlineStr">
        <is>
          <t>Adafruit · DigiKey · Mouser · AliExpress</t>
        </is>
      </c>
      <c r="O7" s="36" t="inlineStr">
        <is>
          <t>Adafruit 1782 (STEMMA QT)</t>
        </is>
      </c>
      <c r="P7" s="36" t="inlineStr">
        <is>
          <t>Adafruit_MCP9808</t>
        </is>
      </c>
      <c r="Q7" s="36" t="inlineStr">
        <is>
          <t>Server-rack monitoring, reptile enclosures, 3D-printer chamber temp, fridge/freezer alarms.</t>
        </is>
      </c>
      <c r="R7" s="36" t="inlineStr">
        <is>
          <t>Wire the ALERT pin to ESP32 wake — a freezer guard that sleeps at 0.1µA for months and only boots when temp drifts.</t>
        </is>
      </c>
      <c r="S7" s="36" t="inlineStr">
        <is>
          <t>Deep sleep + alert interrupt, buzzer, Wi-Fi push alerts</t>
        </is>
      </c>
      <c r="T7" s="36" t="inlineStr">
        <is>
          <t>Home, MachineHealth, Energy</t>
        </is>
      </c>
      <c r="U7" s="39" t="inlineStr">
        <is>
          <t>HVAC duty-cycle logger (0.0625°C steps resolve furnace/AC micro-cycles); window-left-open detector (draft transient riding on slow ambient drift); crude occupancy trend (a body's ~100W warms a small closed room — needs averaging)</t>
        </is>
      </c>
      <c r="V7" s="39" t="inlineStr">
        <is>
          <t>Anomaly baseline is the play: learn the room's daily thermal curve, ALERT pin wakes ESP32 on deviation (open window, dying fridge)</t>
        </is>
      </c>
    </row>
    <row r="8" ht="85.5" customHeight="1" s="189">
      <c r="A8" s="33" t="inlineStr">
        <is>
          <t>S005</t>
        </is>
      </c>
      <c r="B8" s="34" t="inlineStr">
        <is>
          <t>TMP117 ultra-precise temp</t>
        </is>
      </c>
      <c r="C8" s="35" t="inlineStr">
        <is>
          <t>Temperature</t>
        </is>
      </c>
      <c r="D8" s="36" t="inlineStr">
        <is>
          <t>Digital contact</t>
        </is>
      </c>
      <c r="E8" s="36" t="inlineStr">
        <is>
          <t>Temperature -55 to +150°C, medical-grade</t>
        </is>
      </c>
      <c r="F8" s="36" t="inlineStr">
        <is>
          <t>A factory-calibrated silicon bandgap sensor with 16-bit readout — accurate enough to replace mercury clinical thermometers without any calibration.</t>
        </is>
      </c>
      <c r="G8" s="36" t="inlineStr">
        <is>
          <t>I2C</t>
        </is>
      </c>
      <c r="H8" s="36" t="inlineStr">
        <is>
          <t>1.8-5.5V</t>
        </is>
      </c>
      <c r="I8" s="37" t="n">
        <v>11</v>
      </c>
      <c r="J8" s="40" t="inlineStr">
        <is>
          <t>$$</t>
        </is>
      </c>
      <c r="K8" s="36" t="inlineStr">
        <is>
          <t>1 · plug &amp; play</t>
        </is>
      </c>
      <c r="L8" s="36" t="inlineStr">
        <is>
          <t>3.5µA avg @1Hz</t>
        </is>
      </c>
      <c r="M8" s="36" t="inlineStr">
        <is>
          <t>±0.1°C from -20 to 50°C, 0.0078°C resolution</t>
        </is>
      </c>
      <c r="N8" s="36" t="inlineStr">
        <is>
          <t>Adafruit · SparkFun · DigiKey · Mouser</t>
        </is>
      </c>
      <c r="O8" s="36" t="inlineStr">
        <is>
          <t>Adafruit 4821, SparkFun Qwiic TMP117</t>
        </is>
      </c>
      <c r="P8" s="36" t="inlineStr">
        <is>
          <t>Adafruit_TMP117, SparkFun TMP117</t>
        </is>
      </c>
      <c r="Q8" s="36" t="inlineStr">
        <is>
          <t>Clinical-grade body temp, lab equipment validation, cold-chain pharma logging, precision incubators.</t>
        </is>
      </c>
      <c r="R8" s="36" t="inlineStr">
        <is>
          <t>Detect a person's circadian rhythm from skin-temp micro-oscillations; or sense which chair seat was occupied minutes ago by residual heat.</t>
        </is>
      </c>
      <c r="S8" s="36" t="inlineStr">
        <is>
          <t>MAX30102 for vitals patch, ePaper for cold-chain tag, RTC for dosing logs</t>
        </is>
      </c>
      <c r="T8" s="36" t="inlineStr">
        <is>
          <t>Health, Home, MachineHealth</t>
        </is>
      </c>
      <c r="U8" s="39" t="inlineStr">
        <is>
          <t>Presence sensor (a body's ~100W lifts closed-room air tens of mK per minute — 0.0078°C steps resolve it); vent/draft mapper (mK fluctuations riding on ambient); residual-heat forensics (seat-mounted, the cooling curve dates who-sat-here minutes later)</t>
        </is>
      </c>
      <c r="V8" s="39" t="inlineStr">
        <is>
          <t>mK streams reward anomaly baselines: model the room's thermal response, flag occupancy/equipment onset from residuals — trend features, no FFT</t>
        </is>
      </c>
    </row>
    <row r="9" ht="85.5" customHeight="1" s="189">
      <c r="A9" s="33" t="inlineStr">
        <is>
          <t>S006</t>
        </is>
      </c>
      <c r="B9" s="34" t="inlineStr">
        <is>
          <t>MLX90614 IR thermometer</t>
        </is>
      </c>
      <c r="C9" s="35" t="inlineStr">
        <is>
          <t>Temperature</t>
        </is>
      </c>
      <c r="D9" s="36" t="inlineStr">
        <is>
          <t>Non-contact IR</t>
        </is>
      </c>
      <c r="E9" s="36" t="inlineStr">
        <is>
          <t>Surface temperature of objects from a distance (-70 to +380°C)</t>
        </is>
      </c>
      <c r="F9" s="36" t="inlineStr">
        <is>
          <t>A thermopile senses the infrared light every warm object emits; the chip converts that radiation level into the object's surface temperature without touching it.</t>
        </is>
      </c>
      <c r="G9" s="36" t="inlineStr">
        <is>
          <t>I2C</t>
        </is>
      </c>
      <c r="H9" s="36" t="inlineStr">
        <is>
          <t>3.3/5V versions</t>
        </is>
      </c>
      <c r="I9" s="37" t="n">
        <v>8</v>
      </c>
      <c r="J9" s="40" t="inlineStr">
        <is>
          <t>$$</t>
        </is>
      </c>
      <c r="K9" s="36" t="inlineStr">
        <is>
          <t>1 · plug &amp; play</t>
        </is>
      </c>
      <c r="L9" s="36" t="inlineStr">
        <is>
          <t>1.5mA</t>
        </is>
      </c>
      <c r="M9" s="36" t="inlineStr">
        <is>
          <t>±0.5°C around body temp; FOV ~90° (narrow-FOV variants exist)</t>
        </is>
      </c>
      <c r="N9" s="36" t="inlineStr">
        <is>
          <t>Adafruit · SparkFun · DigiKey · AliExpress · DFRobot</t>
        </is>
      </c>
      <c r="O9" s="36" t="inlineStr">
        <is>
          <t>GY-906 module, Adafruit 1747</t>
        </is>
      </c>
      <c r="P9" s="36" t="inlineStr">
        <is>
          <t>Adafruit_MLX90614</t>
        </is>
      </c>
      <c r="Q9" s="36" t="inlineStr">
        <is>
          <t>Forehead thermometers, pan/griddle temp, motor &amp; bearing spot checks, pet bed monitoring.</t>
        </is>
      </c>
      <c r="R9" s="36" t="inlineStr">
        <is>
          <t>Point one at your shower drain pipe to detect showers (hot water = occupancy + usage) with zero camera/privacy concerns.</t>
        </is>
      </c>
      <c r="S9" s="36" t="inlineStr">
        <is>
          <t>Servo to scan = poor-man's thermal camera, OLED readout</t>
        </is>
      </c>
      <c r="T9" s="36" t="inlineStr">
        <is>
          <t>Health, Home, MachineHealth</t>
        </is>
      </c>
      <c r="U9" s="39" t="inlineStr">
        <is>
          <t>Cloud detector (clear sky reads 20-40°C below ambient in the IR window; clouds close the gap — amateur-observatory staple); person-passing counter (body IR steps the 90° FOV, no camera); frost forecaster (sky-minus-ambient predicts radiative freeze)</t>
        </is>
      </c>
      <c r="V9" s="39" t="inlineStr">
        <is>
          <t>Sky-temp baselining classifies cloud cover; FOV transient shapes feed a tiny presence/direction classifier — threshold+trend covers most</t>
        </is>
      </c>
    </row>
    <row r="10" ht="85.5" customHeight="1" s="189">
      <c r="A10" s="33" t="inlineStr">
        <is>
          <t>S007</t>
        </is>
      </c>
      <c r="B10" s="34" t="inlineStr">
        <is>
          <t>MLX90632 miniature IR temp</t>
        </is>
      </c>
      <c r="C10" s="35" t="inlineStr">
        <is>
          <t>Temperature</t>
        </is>
      </c>
      <c r="D10" s="36" t="inlineStr">
        <is>
          <t>Non-contact IR</t>
        </is>
      </c>
      <c r="E10" s="36" t="inlineStr">
        <is>
          <t>Non-contact surface/body temp, medical accuracy in tiny SMD</t>
        </is>
      </c>
      <c r="F10" s="36" t="inlineStr">
        <is>
          <t>Same thermopile principle as MLX90614 but factory-calibrated in a 3x3mm package designed to be embedded into wearables and earbuds.</t>
        </is>
      </c>
      <c r="G10" s="36" t="inlineStr">
        <is>
          <t>I2C</t>
        </is>
      </c>
      <c r="H10" s="36" t="inlineStr">
        <is>
          <t>3.3V</t>
        </is>
      </c>
      <c r="I10" s="37" t="n">
        <v>14</v>
      </c>
      <c r="J10" s="40" t="inlineStr">
        <is>
          <t>$$</t>
        </is>
      </c>
      <c r="K10" s="36" t="inlineStr">
        <is>
          <t>2 · easy</t>
        </is>
      </c>
      <c r="L10" s="36" t="inlineStr">
        <is>
          <t>~1mA</t>
        </is>
      </c>
      <c r="M10" s="36" t="inlineStr">
        <is>
          <t>±0.2°C medical range, 3x3x1mm</t>
        </is>
      </c>
      <c r="N10" s="36" t="inlineStr">
        <is>
          <t>SparkFun · DigiKey · Mouser</t>
        </is>
      </c>
      <c r="O10" s="36" t="inlineStr">
        <is>
          <t>SparkFun Qwiic MLX90632</t>
        </is>
      </c>
      <c r="P10" s="36" t="inlineStr">
        <is>
          <t>SparkFun MLX90632</t>
        </is>
      </c>
      <c r="Q10" s="36" t="inlineStr">
        <is>
          <t>In-ear wearables, skin-temp patches, compact thermal probes for products.</t>
        </is>
      </c>
      <c r="R10" s="36" t="inlineStr">
        <is>
          <t>An earbud insert that tracks core-temp trend overnight and flags ovulation or oncoming fever a day early.</t>
        </is>
      </c>
      <c r="S10" s="36" t="inlineStr">
        <is>
          <t>MAX30102 + IMU for a full vitals wearable</t>
        </is>
      </c>
      <c r="T10" s="36" t="inlineStr">
        <is>
          <t>Health</t>
        </is>
      </c>
      <c r="U10" s="39" t="inlineStr">
        <is>
          <t>Touchless button (approaching hand lifts IR flux before contact); stress/vasoconstriction trend (nose-tip and fingertip skin cool under sympathetic load — published affect research, trend-only); left-on-stovetop guard (hot-surface flux swamps baseline — past its ~200°C calibrated range it clips but still flags)</t>
        </is>
      </c>
      <c r="V10" s="39" t="inlineStr">
        <is>
          <t>Skin-temp micro-trends + ambient channel suit personal anomaly baselines (fever onset, circadian phase) over heavy TinyML</t>
        </is>
      </c>
    </row>
    <row r="11" ht="85.5" customHeight="1" s="189">
      <c r="A11" s="33" t="inlineStr">
        <is>
          <t>S008</t>
        </is>
      </c>
      <c r="B11" s="34" t="inlineStr">
        <is>
          <t>MAX31865 RTD amplifier</t>
        </is>
      </c>
      <c r="C11" s="35" t="inlineStr">
        <is>
          <t>Temperature</t>
        </is>
      </c>
      <c r="D11" s="36" t="inlineStr">
        <is>
          <t>RTD (lab-grade)</t>
        </is>
      </c>
      <c r="E11" s="36" t="inlineStr">
        <is>
          <t>Temperature -200 to +850°C via PT100/PT1000</t>
        </is>
      </c>
      <c r="F11" s="36" t="inlineStr">
        <is>
          <t>Precisely measures the resistance of a platinum element whose resistance changes extremely linearly with temperature — the same standard labs and industry trust.</t>
        </is>
      </c>
      <c r="G11" s="36" t="inlineStr">
        <is>
          <t>SPI</t>
        </is>
      </c>
      <c r="H11" s="36" t="inlineStr">
        <is>
          <t>3.0-3.6V</t>
        </is>
      </c>
      <c r="I11" s="37" t="n">
        <v>15</v>
      </c>
      <c r="J11" s="41" t="inlineStr">
        <is>
          <t>$$$</t>
        </is>
      </c>
      <c r="K11" s="36" t="inlineStr">
        <is>
          <t>2 · easy</t>
        </is>
      </c>
      <c r="L11" s="36" t="inlineStr">
        <is>
          <t>~1mA</t>
        </is>
      </c>
      <c r="M11" s="36" t="inlineStr">
        <is>
          <t>15-bit, 0.03125°C resolution, ±0.5°C system typ</t>
        </is>
      </c>
      <c r="N11" s="36" t="inlineStr">
        <is>
          <t>Adafruit · DigiKey · Mouser</t>
        </is>
      </c>
      <c r="O11" s="36" t="inlineStr">
        <is>
          <t>Adafruit 3328 + PT100 probe</t>
        </is>
      </c>
      <c r="P11" s="36" t="inlineStr">
        <is>
          <t>Adafruit_MAX31865</t>
        </is>
      </c>
      <c r="Q11" s="36" t="inlineStr">
        <is>
          <t>Brewing mash control, lab baths, industrial process temp, calibration reference for cheaper sensors.</t>
        </is>
      </c>
      <c r="R11" s="36" t="inlineStr">
        <is>
          <t>Build a 'sensor truth machine' — a PT100 reference rig that auto-characterises the error curves of every cheap temp sensor you own.</t>
        </is>
      </c>
      <c r="S11" s="36" t="inlineStr">
        <is>
          <t>MAX31855 for hot end + RTD for precision zone, PID + SSR</t>
        </is>
      </c>
      <c r="T11" s="36" t="inlineStr">
        <is>
          <t>MachineHealth, Water, Grow</t>
        </is>
      </c>
      <c r="U11" s="39" t="inlineStr">
        <is>
          <t>Flow-onset verifier (arriving liquid slams the probe to line temp — the sharp slope marks pump/brew start); immersion/level switch (time constant collapses in liquid — needs a liquid-vs-air temp gap); heater-health logger (0.03°C steps expose slow element drift)</t>
        </is>
      </c>
      <c r="V11" s="39" t="inlineStr">
        <is>
          <t>Low for TinyML — slow, clean signal; long-horizon drift/anomaly baselines catch process faults, and it grounds fusion stacks as the truth channel</t>
        </is>
      </c>
    </row>
    <row r="12" ht="85.5" customHeight="1" s="189">
      <c r="A12" s="33" t="inlineStr">
        <is>
          <t>S009</t>
        </is>
      </c>
      <c r="B12" s="34" t="inlineStr">
        <is>
          <t>MAX31855 thermocouple amp</t>
        </is>
      </c>
      <c r="C12" s="35" t="inlineStr">
        <is>
          <t>Temperature</t>
        </is>
      </c>
      <c r="D12" s="36" t="inlineStr">
        <is>
          <t>Thermocouple (extreme)</t>
        </is>
      </c>
      <c r="E12" s="36" t="inlineStr">
        <is>
          <t>Temperature -200 to +1350°C via K-type thermocouple</t>
        </is>
      </c>
      <c r="F12" s="36" t="inlineStr">
        <is>
          <t>Amplifies the microvolt signal two dissimilar metals generate at their junction when hot, adds cold-junction compensation, and outputs a clean digital reading.</t>
        </is>
      </c>
      <c r="G12" s="36" t="inlineStr">
        <is>
          <t>SPI</t>
        </is>
      </c>
      <c r="H12" s="36" t="inlineStr">
        <is>
          <t>3.0-3.6V</t>
        </is>
      </c>
      <c r="I12" s="37" t="n">
        <v>15</v>
      </c>
      <c r="J12" s="41" t="inlineStr">
        <is>
          <t>$$$</t>
        </is>
      </c>
      <c r="K12" s="36" t="inlineStr">
        <is>
          <t>2 · easy</t>
        </is>
      </c>
      <c r="L12" s="36" t="inlineStr">
        <is>
          <t>1.5mA</t>
        </is>
      </c>
      <c r="M12" s="36" t="inlineStr">
        <is>
          <t>14-bit, 0.25°C resolution, ±2°C typ; probe sold separately</t>
        </is>
      </c>
      <c r="N12" s="36" t="inlineStr">
        <is>
          <t>Adafruit · SparkFun · DigiKey · Mouser</t>
        </is>
      </c>
      <c r="O12" s="36" t="inlineStr">
        <is>
          <t>Adafruit 269 + K-type probe</t>
        </is>
      </c>
      <c r="P12" s="36" t="inlineStr">
        <is>
          <t>Adafruit_MAX31855</t>
        </is>
      </c>
      <c r="Q12" s="36" t="inlineStr">
        <is>
          <t>Kilns, forges, pizza ovens, smoker/BBQ controllers, exhaust gas temp, reflow ovens.</t>
        </is>
      </c>
      <c r="R12" s="36" t="inlineStr">
        <is>
          <t>A pottery-kiln 'black box' that logs full firing curves and uses anomaly detection to predict element burnout before a ruined load.</t>
        </is>
      </c>
      <c r="S12" s="36" t="inlineStr">
        <is>
          <t>SSR for PID control, SD logging, TFT for live curve display</t>
        </is>
      </c>
      <c r="T12" s="36" t="inlineStr">
        <is>
          <t>MachineHealth, Home, Play</t>
        </is>
      </c>
      <c r="U12" s="39" t="inlineStr">
        <is>
          <t>Flame-out watchdog (bare-tip K-type at ~10Hz reads answers inside a second — pilot/burner loss before gas pools); misfire finder (a skipping cylinder runs cold — per-cylinder mean-EGT offset is the documented tuner tell); free board thermometer (cold-junction reading = bonus sensor)</t>
        </is>
      </c>
      <c r="V12" s="39" t="inlineStr">
        <is>
          <t>EGT streams at ~10Hz give slope/variance texture — probe lag hides firing-rate flutter, so no FFT; kiln curves feed anomaly models for element burnout</t>
        </is>
      </c>
    </row>
    <row r="13" ht="85.5" customHeight="1" s="189">
      <c r="A13" s="33" t="inlineStr">
        <is>
          <t>S010</t>
        </is>
      </c>
      <c r="B13" s="34" t="inlineStr">
        <is>
          <t>Thermocouple multiplexer board</t>
        </is>
      </c>
      <c r="C13" s="35" t="inlineStr">
        <is>
          <t>Temperature</t>
        </is>
      </c>
      <c r="D13" s="36" t="inlineStr">
        <is>
          <t>Thermocouple (extreme)</t>
        </is>
      </c>
      <c r="E13" s="36" t="inlineStr">
        <is>
          <t>Multiple thermocouple channels, various types (K,J,T,N...)</t>
        </is>
      </c>
      <c r="F13" s="36" t="inlineStr">
        <is>
          <t>MCP9600 integrates the amplifier, cold-junction sensor and math for any thermocouple type, with I2C output and alert pins — easier than MAX31855 for multi-type setups.</t>
        </is>
      </c>
      <c r="G13" s="36" t="inlineStr">
        <is>
          <t>I2C</t>
        </is>
      </c>
      <c r="H13" s="36" t="inlineStr">
        <is>
          <t>2.7-5.5V</t>
        </is>
      </c>
      <c r="I13" s="37" t="n">
        <v>13</v>
      </c>
      <c r="J13" s="40" t="inlineStr">
        <is>
          <t>$$</t>
        </is>
      </c>
      <c r="K13" s="36" t="inlineStr">
        <is>
          <t>2 · easy</t>
        </is>
      </c>
      <c r="L13" s="36" t="inlineStr">
        <is>
          <t>2.5mA</t>
        </is>
      </c>
      <c r="M13" s="36" t="inlineStr">
        <is>
          <t>±1.5°C, 8 thermocouple types, 4 alert outputs</t>
        </is>
      </c>
      <c r="N13" s="36" t="inlineStr">
        <is>
          <t>Adafruit · SparkFun · DigiKey</t>
        </is>
      </c>
      <c r="O13" s="36" t="inlineStr">
        <is>
          <t>Adafruit MCP9600 (4101), SparkFun Qwiic MCP9600</t>
        </is>
      </c>
      <c r="P13" s="36" t="inlineStr">
        <is>
          <t>Adafruit_MCP9600</t>
        </is>
      </c>
      <c r="Q13" s="36" t="inlineStr">
        <is>
          <t>Multi-zone kilns/ovens, engine test stands, heat-treat monitoring.</t>
        </is>
      </c>
      <c r="R13" s="36" t="inlineStr">
        <is>
          <t>A BBQ brain with 4 probes (pit, meat x2, ambient) that learns your smoker's dynamics and texts you when to wrap.</t>
        </is>
      </c>
      <c r="S13" s="36" t="inlineStr">
        <is>
          <t>PID + fan (PWM) for temperature-controlled smoke</t>
        </is>
      </c>
      <c r="T13" s="36" t="inlineStr">
        <is>
          <t>Home, MachineHealth, Play</t>
        </is>
      </c>
      <c r="U13" s="39" t="inlineStr">
        <is>
          <t>DIY heat-flux plate (probes bridging a wall/window read heat-leak direction and rough magnitude — zero the channels first); duct-balance mapper (cross-channel deltas trace airflow); contact-quality tester (junction settle time reveals thermal bonding)</t>
        </is>
      </c>
      <c r="V13" s="39" t="inlineStr">
        <is>
          <t>Cross-channel deltas + trend flag zone anomalies; full roast/firing curves suit sequence anomaly detection — light classical ML</t>
        </is>
      </c>
    </row>
    <row r="14" ht="85.5" customHeight="1" s="189">
      <c r="A14" s="42" t="inlineStr">
        <is>
          <t>S011</t>
        </is>
      </c>
      <c r="B14" s="43" t="inlineStr">
        <is>
          <t>BME280 climate combo</t>
        </is>
      </c>
      <c r="C14" s="44" t="inlineStr">
        <is>
          <t>Humidity + Temp</t>
        </is>
      </c>
      <c r="D14" s="36" t="inlineStr">
        <is>
          <t>3-in-1 classic</t>
        </is>
      </c>
      <c r="E14" s="36" t="inlineStr">
        <is>
          <t>Temperature + humidity + barometric pressure</t>
        </is>
      </c>
      <c r="F14" s="36" t="inlineStr">
        <is>
          <t>Three MEMS sensors in one 2.5mm package: capacitive RH, bandgap temp, and a piezo-resistive pressure membrane. The default 'environment in one chip'.</t>
        </is>
      </c>
      <c r="G14" s="36" t="inlineStr">
        <is>
          <t>I2C/SPI</t>
        </is>
      </c>
      <c r="H14" s="36" t="inlineStr">
        <is>
          <t>1.7-3.6V</t>
        </is>
      </c>
      <c r="I14" s="37" t="n">
        <v>6</v>
      </c>
      <c r="J14" s="40" t="inlineStr">
        <is>
          <t>$$</t>
        </is>
      </c>
      <c r="K14" s="36" t="inlineStr">
        <is>
          <t>1 · plug &amp; play</t>
        </is>
      </c>
      <c r="L14" s="36" t="inlineStr">
        <is>
          <t>3.6µA @1Hz all sensors</t>
        </is>
      </c>
      <c r="M14" s="36" t="inlineStr">
        <is>
          <t>±3% RH, ±1°C, ±1hPa; beware cheap clones shipping BMP280 (no humidity)</t>
        </is>
      </c>
      <c r="N14" s="36" t="inlineStr">
        <is>
          <t>Adafruit · SparkFun · DigiKey · AliExpress · Pimoroni</t>
        </is>
      </c>
      <c r="O14" s="36" t="inlineStr">
        <is>
          <t>GY-BME280, Adafruit 2652</t>
        </is>
      </c>
      <c r="P14" s="36" t="inlineStr">
        <is>
          <t>Adafruit_BME280</t>
        </is>
      </c>
      <c r="Q14" s="36" t="inlineStr">
        <is>
          <t>Weather stations, altitude-aware hiking gadgets, indoor climate, drone barometers.</t>
        </is>
      </c>
      <c r="R14" s="36" t="inlineStr">
        <is>
          <t>Two BME280s (inside + outside) + a window servo = a free-cooling butler that opens windows only when outdoor air will actually improve indoor comfort.</t>
        </is>
      </c>
      <c r="S14" s="36" t="inlineStr">
        <is>
          <t>Window/vent actuator, SGP40 for air quality context</t>
        </is>
      </c>
      <c r="T14" s="36" t="inlineStr">
        <is>
          <t>Home, Wild, Grow</t>
        </is>
      </c>
      <c r="U14" s="39" t="inlineStr">
        <is>
          <t>Door-slam &amp; room-entry detector (building pressure transient); floor tracker (pressure membrane resolves sub-metre height with filtering — floors are unmistakable); breath detector (exhaled RH spike, ~1s response); HVAC duty logger (pressure micro-cycles)</t>
        </is>
      </c>
      <c r="V14" s="39" t="inlineStr">
        <is>
          <t>Pressure transients are the rich channel: 25Hz bursts + tiny classifier split door events, window state, fan cycles; RH/T ride as context (Edge Impulse-friendly)</t>
        </is>
      </c>
    </row>
    <row r="15" ht="85.5" customHeight="1" s="189">
      <c r="A15" s="42" t="inlineStr">
        <is>
          <t>S012</t>
        </is>
      </c>
      <c r="B15" s="43" t="inlineStr">
        <is>
          <t>AHT20 temp/humidity</t>
        </is>
      </c>
      <c r="C15" s="44" t="inlineStr">
        <is>
          <t>Humidity + Temp</t>
        </is>
      </c>
      <c r="D15" s="36" t="inlineStr">
        <is>
          <t>Budget I2C</t>
        </is>
      </c>
      <c r="E15" s="36" t="inlineStr">
        <is>
          <t>RH + temperature, the modern DHT replacement</t>
        </is>
      </c>
      <c r="F15" s="36" t="inlineStr">
        <is>
          <t>Capacitive polymer RH plus bandgap temp with clean I2C — what DHT22 should have been: faster, smaller, more reliable, cheaper.</t>
        </is>
      </c>
      <c r="G15" s="36" t="inlineStr">
        <is>
          <t>I2C</t>
        </is>
      </c>
      <c r="H15" s="36" t="inlineStr">
        <is>
          <t>2.0-5.5V</t>
        </is>
      </c>
      <c r="I15" s="37" t="n">
        <v>2</v>
      </c>
      <c r="J15" s="38" t="inlineStr">
        <is>
          <t>$</t>
        </is>
      </c>
      <c r="K15" s="36" t="inlineStr">
        <is>
          <t>1 · plug &amp; play</t>
        </is>
      </c>
      <c r="L15" s="36" t="inlineStr">
        <is>
          <t>980µA meas</t>
        </is>
      </c>
      <c r="M15" s="36" t="inlineStr">
        <is>
          <t>±2% RH, ±0.3°C</t>
        </is>
      </c>
      <c r="N15" s="36" t="inlineStr">
        <is>
          <t>AliExpress · Adafruit · DFRobot</t>
        </is>
      </c>
      <c r="O15" s="36" t="inlineStr">
        <is>
          <t>AHT20 boards, ENS160+AHT21 combos</t>
        </is>
      </c>
      <c r="P15" s="36" t="inlineStr">
        <is>
          <t>Adafruit_AHTX0</t>
        </is>
      </c>
      <c r="Q15" s="36" t="inlineStr">
        <is>
          <t>Anywhere DHT22 appears in old tutorials — use this instead.</t>
        </is>
      </c>
      <c r="R15" s="36" t="inlineStr">
        <is>
          <t>At $2/node, sprinkle 10 through the house: a room-by-room 'comfort map' showing which rooms drift coldest at night and why.</t>
        </is>
      </c>
      <c r="S15" s="36" t="inlineStr">
        <is>
          <t>ESP-NOW swarm, heatmap dashboard</t>
        </is>
      </c>
      <c r="T15" s="36" t="inlineStr">
        <is>
          <t>Home, Grow</t>
        </is>
      </c>
      <c r="U15" s="39" t="inlineStr">
        <is>
          <t>Breath detector (a direct exhale swamps ambient RH — onset slope shows in ~1-2s despite the ~8s sensor lag); near-touch proximity (fingertip moisture halo carries ~1cm, no further); occupancy headcount trend (people exhale ~40g/h — RH slope scales with bodies, trend-only)</t>
        </is>
      </c>
      <c r="V15" s="39" t="inlineStr">
        <is>
          <t>RH spike shapes (breath vs shower vs kettle) suit a tiny event classifier; multi-node RH slopes feed occupancy anomaly baselines</t>
        </is>
      </c>
    </row>
    <row r="16" ht="85.5" customHeight="1" s="189">
      <c r="A16" s="42" t="inlineStr">
        <is>
          <t>S013</t>
        </is>
      </c>
      <c r="B16" s="43" t="inlineStr">
        <is>
          <t>Si7021 humidity/temp</t>
        </is>
      </c>
      <c r="C16" s="44" t="inlineStr">
        <is>
          <t>Humidity + Temp</t>
        </is>
      </c>
      <c r="D16" s="36" t="inlineStr">
        <is>
          <t>Budget I2C</t>
        </is>
      </c>
      <c r="E16" s="36" t="inlineStr">
        <is>
          <t>RH + temp with protective cover option</t>
        </is>
      </c>
      <c r="F16" s="36" t="inlineStr">
        <is>
          <t>Silicon Labs' CMOS RH sensor with factory calibration and an optional dust/splash PTFE cover — long-running favourite for outdoor-ish nodes.</t>
        </is>
      </c>
      <c r="G16" s="36" t="inlineStr">
        <is>
          <t>I2C</t>
        </is>
      </c>
      <c r="H16" s="36" t="inlineStr">
        <is>
          <t>1.9-3.6V</t>
        </is>
      </c>
      <c r="I16" s="37" t="n">
        <v>4</v>
      </c>
      <c r="J16" s="38" t="inlineStr">
        <is>
          <t>$</t>
        </is>
      </c>
      <c r="K16" s="36" t="inlineStr">
        <is>
          <t>1 · plug &amp; play</t>
        </is>
      </c>
      <c r="L16" s="36" t="inlineStr">
        <is>
          <t>150µA</t>
        </is>
      </c>
      <c r="M16" s="36" t="inlineStr">
        <is>
          <t>±3% RH, ±0.4°C</t>
        </is>
      </c>
      <c r="N16" s="36" t="inlineStr">
        <is>
          <t>Adafruit · SparkFun · AliExpress · DigiKey</t>
        </is>
      </c>
      <c r="O16" s="36" t="inlineStr">
        <is>
          <t>GY-21, Adafruit 3251</t>
        </is>
      </c>
      <c r="P16" s="36" t="inlineStr">
        <is>
          <t>Adafruit_Si7021</t>
        </is>
      </c>
      <c r="Q16" s="36" t="inlineStr">
        <is>
          <t>Weather stations, terrariums, HVAC monitoring.</t>
        </is>
      </c>
      <c r="R16" s="36" t="inlineStr">
        <is>
          <t>Wine-cellar/cheese-cave warden: tight RH bands matter for ageing — alert before the cave drifts dry.</t>
        </is>
      </c>
      <c r="S16" s="36" t="inlineStr">
        <is>
          <t>ePaper cellar dashboard, humidifier relay</t>
        </is>
      </c>
      <c r="T16" s="36" t="inlineStr">
        <is>
          <t>Home, Grow</t>
        </is>
      </c>
      <c r="U16" s="39" t="inlineStr">
        <is>
          <t>Fog/dew-onset detector (RH rides to saturation at the dew point — the PTFE cap survives it; rain gives no reliable RH pre-warning); kettle/shower event logger (steam-plume transient); plant-transpiration proxy (canopy RH rise vs a reference node)</t>
        </is>
      </c>
      <c r="V16" s="39" t="inlineStr">
        <is>
          <t>Event-transient shapes (fog vs steam vs shower) classify with threshold+trend; paired-node deltas feed a simple anomaly baseline — light ML</t>
        </is>
      </c>
    </row>
    <row r="17" ht="85.5" customHeight="1" s="189">
      <c r="A17" s="42" t="inlineStr">
        <is>
          <t>S014</t>
        </is>
      </c>
      <c r="B17" s="43" t="inlineStr">
        <is>
          <t>DHT22 / AM2302</t>
        </is>
      </c>
      <c r="C17" s="44" t="inlineStr">
        <is>
          <t>Humidity + Temp</t>
        </is>
      </c>
      <c r="D17" s="36" t="inlineStr">
        <is>
          <t>Budget classic</t>
        </is>
      </c>
      <c r="E17" s="36" t="inlineStr">
        <is>
          <t>Relative humidity 0-100% + temperature</t>
        </is>
      </c>
      <c r="F17" s="36" t="inlineStr">
        <is>
          <t>A capacitive polymer absorbs moisture and changes capacitance; the onboard chip digitises humidity and temp and bit-bangs them out one wire. Slow (2s) but dirt cheap.</t>
        </is>
      </c>
      <c r="G17" s="36" t="inlineStr">
        <is>
          <t>1-wire proprietary</t>
        </is>
      </c>
      <c r="H17" s="36" t="inlineStr">
        <is>
          <t>3.3-5.5V</t>
        </is>
      </c>
      <c r="I17" s="37" t="n">
        <v>4</v>
      </c>
      <c r="J17" s="38" t="inlineStr">
        <is>
          <t>$</t>
        </is>
      </c>
      <c r="K17" s="36" t="inlineStr">
        <is>
          <t>1 · plug &amp; play</t>
        </is>
      </c>
      <c r="L17" s="36" t="inlineStr">
        <is>
          <t>1.5mA measuring</t>
        </is>
      </c>
      <c r="M17" s="36" t="inlineStr">
        <is>
          <t>±2-5% RH, ±0.5°C, 0.5Hz max read rate</t>
        </is>
      </c>
      <c r="N17" s="36" t="inlineStr">
        <is>
          <t>AliExpress · Amazon · DFRobot · Core Electronics</t>
        </is>
      </c>
      <c r="O17" s="36" t="inlineStr">
        <is>
          <t>Bare 4-pin or PCB module with pull-up</t>
        </is>
      </c>
      <c r="P17" s="36" t="inlineStr">
        <is>
          <t>DHT sensor library (Adafruit)</t>
        </is>
      </c>
      <c r="Q17" s="36" t="inlineStr">
        <is>
          <t>Weather stations, terrarium control, basement damp alarms, classic starter projects.</t>
        </is>
      </c>
      <c r="R17" s="36" t="inlineStr">
        <is>
          <t>Use as 'wet towel detectors' — RH spike near a hung towel reveals shower events and drying time for a bathroom-fan auto-controller.</t>
        </is>
      </c>
      <c r="S17" s="36" t="inlineStr">
        <is>
          <t>Relay for exhaust fan, ePaper for room comfort display</t>
        </is>
      </c>
      <c r="T17" s="36" t="inlineStr">
        <is>
          <t>Home, Grow, Wild</t>
        </is>
      </c>
      <c r="U17" s="39" t="inlineStr">
        <is>
          <t>Shower/cooking event logger (RH step + decay curve times the event and the fan's effectiveness); mould early-warning (computed dew point vs wall temp — add a wall probe); crude occupancy (exhaled moisture builds in closed rooms — 0.5Hz-slow, trend-only)</t>
        </is>
      </c>
      <c r="V17" s="39" t="inlineStr">
        <is>
          <t>Low — 0.5Hz stream is thresholds and trends; decay-slope features feed fusion as a ventilation-health channel</t>
        </is>
      </c>
    </row>
    <row r="18" ht="85.5" customHeight="1" s="189">
      <c r="A18" s="42" t="inlineStr">
        <is>
          <t>S015</t>
        </is>
      </c>
      <c r="B18" s="43" t="inlineStr">
        <is>
          <t>HDC3022 humidity + temp</t>
        </is>
      </c>
      <c r="C18" s="44" t="inlineStr">
        <is>
          <t>Humidity + Temp</t>
        </is>
      </c>
      <c r="D18" s="36" t="inlineStr">
        <is>
          <t>Modern precision</t>
        </is>
      </c>
      <c r="E18" s="36" t="inlineStr">
        <is>
          <t>RH + temp with auto-measurement &amp; alert thresholds</t>
        </is>
      </c>
      <c r="F18" s="36" t="inlineStr">
        <is>
          <t>TI's capacitive RH sensor that can wake itself on a schedule, compare against your thresholds, and raise an interrupt — your ESP32 sleeps through the boring parts.</t>
        </is>
      </c>
      <c r="G18" s="36" t="inlineStr">
        <is>
          <t>I2C</t>
        </is>
      </c>
      <c r="H18" s="36" t="inlineStr">
        <is>
          <t>1.62-5.5V</t>
        </is>
      </c>
      <c r="I18" s="37" t="n">
        <v>7</v>
      </c>
      <c r="J18" s="40" t="inlineStr">
        <is>
          <t>$$</t>
        </is>
      </c>
      <c r="K18" s="36" t="inlineStr">
        <is>
          <t>1 · plug &amp; play</t>
        </is>
      </c>
      <c r="L18" s="36" t="inlineStr">
        <is>
          <t>&lt;1µA sleep auto-mode</t>
        </is>
      </c>
      <c r="M18" s="36" t="inlineStr">
        <is>
          <t>±1.5% RH, ±0.2°C, offset-error correction</t>
        </is>
      </c>
      <c r="N18" s="36" t="inlineStr">
        <is>
          <t>Adafruit · DigiKey · Mouser</t>
        </is>
      </c>
      <c r="O18" s="36" t="inlineStr">
        <is>
          <t>Adafruit 5989</t>
        </is>
      </c>
      <c r="P18" s="36" t="inlineStr">
        <is>
          <t>Adafruit_HDC302x</t>
        </is>
      </c>
      <c r="Q18" s="36" t="inlineStr">
        <is>
          <t>Battery humidity tags, shipping-container condensation alarms, sealed-enclosure health.</t>
        </is>
      </c>
      <c r="R18" s="36" t="inlineStr">
        <is>
          <t>Pot a unit inside your outdoor project boxes as a 'gasket failure detector' — RH creep inside a sealed box is the first sign water is getting in.</t>
        </is>
      </c>
      <c r="S18" s="36" t="inlineStr">
        <is>
          <t>Deep sleep + alert pin, LoRa for container fleets</t>
        </is>
      </c>
      <c r="T18" s="36" t="inlineStr">
        <is>
          <t>MachineHealth, Home, Wild</t>
        </is>
      </c>
      <c r="U18" s="39" t="inlineStr">
        <is>
          <t>Tamper/opened-package detector (sealed dry-pack RH steps the instant air enters — alert pin wakes ESP32); condensation forecaster (dew-point margin trend in enclosures); cold-chain door logger (RH+T transient pair fingerprints each opening)</t>
        </is>
      </c>
      <c r="V18" s="39" t="inlineStr">
        <is>
          <t>Mostly threshold+trend via alert pin; RH+T transient pairs feed a tiny door-vs-defrost classifier in cold-chain work</t>
        </is>
      </c>
    </row>
    <row r="19" ht="85.5" customHeight="1" s="189">
      <c r="A19" s="42" t="inlineStr">
        <is>
          <t>S016</t>
        </is>
      </c>
      <c r="B19" s="43" t="inlineStr">
        <is>
          <t>SHT41 humidity + temp</t>
        </is>
      </c>
      <c r="C19" s="44" t="inlineStr">
        <is>
          <t>Humidity + Temp</t>
        </is>
      </c>
      <c r="D19" s="36" t="inlineStr">
        <is>
          <t>Modern precision</t>
        </is>
      </c>
      <c r="E19" s="36" t="inlineStr">
        <is>
          <t>RH 0-100% + temperature, fast and accurate</t>
        </is>
      </c>
      <c r="F19" s="36" t="inlineStr">
        <is>
          <t>Sensirion's factory-calibrated CMOS sensor — a capacitive humidity element and bandgap temp sensor on one die with clean I2C output and an on-demand micro-heater to de-fog itself.</t>
        </is>
      </c>
      <c r="G19" s="36" t="inlineStr">
        <is>
          <t>I2C</t>
        </is>
      </c>
      <c r="H19" s="36" t="inlineStr">
        <is>
          <t>1.1-3.6V</t>
        </is>
      </c>
      <c r="I19" s="37" t="n">
        <v>6</v>
      </c>
      <c r="J19" s="40" t="inlineStr">
        <is>
          <t>$$</t>
        </is>
      </c>
      <c r="K19" s="36" t="inlineStr">
        <is>
          <t>1 · plug &amp; play</t>
        </is>
      </c>
      <c r="L19" s="36" t="inlineStr">
        <is>
          <t>0.4µA idle, 320µA meas</t>
        </is>
      </c>
      <c r="M19" s="36" t="inlineStr">
        <is>
          <t>±1.8% RH, ±0.2°C (SHT45: ±1% RH)</t>
        </is>
      </c>
      <c r="N19" s="36" t="inlineStr">
        <is>
          <t>Adafruit · SparkFun · DigiKey · Mouser · Pimoroni</t>
        </is>
      </c>
      <c r="O19" s="36" t="inlineStr">
        <is>
          <t>Adafruit 5776 STEMMA QT</t>
        </is>
      </c>
      <c r="P19" s="36" t="inlineStr">
        <is>
          <t>Adafruit_SHT4x, Sensirion arduino-core</t>
        </is>
      </c>
      <c r="Q19" s="36" t="inlineStr">
        <is>
          <t>Reference-grade room climate, humidor/instrument-case guardians, HVAC commissioning, mould-risk monitoring.</t>
        </is>
      </c>
      <c r="R19" s="36" t="inlineStr">
        <is>
          <t>Compute dew point vs wall temp (add MLX90614) to predict exactly which wall corner will grow mould weeks before it does.</t>
        </is>
      </c>
      <c r="S19" s="36" t="inlineStr">
        <is>
          <t>MLX90614 for condensation prediction, SCD41 for full IAQ</t>
        </is>
      </c>
      <c r="T19" s="36" t="inlineStr">
        <is>
          <t>Home, Health, Grow</t>
        </is>
      </c>
      <c r="U19" s="39" t="inlineStr">
        <is>
          <t>Heater-pulse anemometer (airflow steals the 200mW pulse's heat — recovery time tracks wind; ≤10% duty, needs averaging); condensation detector (heater temp rise flattens when the die is wet — evaporation clamps it); breath detector (RH spikes within a second)</t>
        </is>
      </c>
      <c r="V19" s="39" t="inlineStr">
        <is>
          <t>Heater-pulse response curves are feature-rich: slope/recovery classify airflow and wetting; otherwise threshold+trend on dew-point margin</t>
        </is>
      </c>
    </row>
    <row r="20" ht="85.5" customHeight="1" s="189">
      <c r="A20" s="42" t="inlineStr">
        <is>
          <t>S017</t>
        </is>
      </c>
      <c r="B20" s="43" t="inlineStr">
        <is>
          <t>SHT31 weatherproof probe</t>
        </is>
      </c>
      <c r="C20" s="44" t="inlineStr">
        <is>
          <t>Humidity + Temp</t>
        </is>
      </c>
      <c r="D20" s="36" t="inlineStr">
        <is>
          <t>Rugged outdoor</t>
        </is>
      </c>
      <c r="E20" s="36" t="inlineStr">
        <is>
          <t>RH + temp in sealed/filtered packaging</t>
        </is>
      </c>
      <c r="F20" s="36" t="inlineStr">
        <is>
          <t>The SHT3x element inside a sintered-metal or PTFE membrane cap — water vapour passes, rain and dust don't, so it survives outdoors.</t>
        </is>
      </c>
      <c r="G20" s="36" t="inlineStr">
        <is>
          <t>I2C</t>
        </is>
      </c>
      <c r="H20" s="36" t="inlineStr">
        <is>
          <t>2.4-5.5V</t>
        </is>
      </c>
      <c r="I20" s="37" t="n">
        <v>12</v>
      </c>
      <c r="J20" s="40" t="inlineStr">
        <is>
          <t>$$</t>
        </is>
      </c>
      <c r="K20" s="36" t="inlineStr">
        <is>
          <t>1 · plug &amp; play</t>
        </is>
      </c>
      <c r="L20" s="36" t="inlineStr">
        <is>
          <t>800µA meas</t>
        </is>
      </c>
      <c r="M20" s="36" t="inlineStr">
        <is>
          <t>±2% RH (SHT35 ±1.5%), IP65-ish probe variants</t>
        </is>
      </c>
      <c r="N20" s="36" t="inlineStr">
        <is>
          <t>Adafruit · DigiKey · AliExpress · DFRobot</t>
        </is>
      </c>
      <c r="O20" s="36" t="inlineStr">
        <is>
          <t>Adafruit 4099 weatherproof, cable probe versions</t>
        </is>
      </c>
      <c r="P20" s="36" t="inlineStr">
        <is>
          <t>Adafruit_SHT31</t>
        </is>
      </c>
      <c r="Q20" s="36" t="inlineStr">
        <is>
          <t>Outdoor weather nodes, greenhouses (high humidity kills naked sensors), bathrooms, mushroom farms.</t>
        </is>
      </c>
      <c r="R20" s="36" t="inlineStr">
        <is>
          <t>Mushroom fruiting chamber autopilot: SHT35 + ultrasonic mister + fan, holding 90% RH with tight hysteresis — a $30 mycology lab.</t>
        </is>
      </c>
      <c r="S20" s="36" t="inlineStr">
        <is>
          <t>Ultrasonic mister (relay), SCD41 (fungi exhale CO2!)</t>
        </is>
      </c>
      <c r="T20" s="36" t="inlineStr">
        <is>
          <t>Grow, Wild, Home</t>
        </is>
      </c>
      <c r="U20" s="39" t="inlineStr">
        <is>
          <t>Leaf-wetness/fog logger (rides saturation events that kill naked sensors); DIY psychrometer (wet wick over the probe = wet-bulb temp — add fan aspiration for accuracy); fungal-risk timer (dew duration on crops is the canonical blight input)</t>
        </is>
      </c>
      <c r="V20" s="39" t="inlineStr">
        <is>
          <t>Dew-duration and saturation-event features are trend math; multi-probe orchard grids feed anomaly baselines — Low for TinyML, high for rules</t>
        </is>
      </c>
    </row>
    <row r="21" ht="85.5" customHeight="1" s="189">
      <c r="A21" s="42" t="inlineStr">
        <is>
          <t>S018</t>
        </is>
      </c>
      <c r="B21" s="43" t="inlineStr">
        <is>
          <t>SHTC3 tiny low-power RH/T</t>
        </is>
      </c>
      <c r="C21" s="44" t="inlineStr">
        <is>
          <t>Humidity + Temp</t>
        </is>
      </c>
      <c r="D21" s="36" t="inlineStr">
        <is>
          <t>Wearable-grade</t>
        </is>
      </c>
      <c r="E21" s="36" t="inlineStr">
        <is>
          <t>RH + temp at micro power in 2x2mm</t>
        </is>
      </c>
      <c r="F21" s="36" t="inlineStr">
        <is>
          <t>Sensirion's smallest RH sensor, designed for phones/wearables — sips current and fits anywhere.</t>
        </is>
      </c>
      <c r="G21" s="36" t="inlineStr">
        <is>
          <t>I2C</t>
        </is>
      </c>
      <c r="H21" s="36" t="inlineStr">
        <is>
          <t>1.62-3.6V</t>
        </is>
      </c>
      <c r="I21" s="37" t="n">
        <v>4</v>
      </c>
      <c r="J21" s="38" t="inlineStr">
        <is>
          <t>$</t>
        </is>
      </c>
      <c r="K21" s="36" t="inlineStr">
        <is>
          <t>1 · plug &amp; play</t>
        </is>
      </c>
      <c r="L21" s="36" t="inlineStr">
        <is>
          <t>0.4µA avg @1Hz LP</t>
        </is>
      </c>
      <c r="M21" s="36" t="inlineStr">
        <is>
          <t>±2% RH, ±0.2°C</t>
        </is>
      </c>
      <c r="N21" s="36" t="inlineStr">
        <is>
          <t>Adafruit · SparkFun · DigiKey</t>
        </is>
      </c>
      <c r="O21" s="36" t="inlineStr">
        <is>
          <t>Adafruit 4636</t>
        </is>
      </c>
      <c r="P21" s="36" t="inlineStr">
        <is>
          <t>Adafruit_SHTC3</t>
        </is>
      </c>
      <c r="Q21" s="36" t="inlineStr">
        <is>
          <t>Battery badges, inside-device climate, mailbox/birdhouse nodes.</t>
        </is>
      </c>
      <c r="R21" s="36" t="inlineStr">
        <is>
          <t>Birdhouse occupancy via microclimate: a nesting bird measurably raises RH+temp — wildlife sensing with no camera and no disturbance.</t>
        </is>
      </c>
      <c r="S21" s="36" t="inlineStr">
        <is>
          <t>ESP32-C3 + solar cell + ESP-NOW</t>
        </is>
      </c>
      <c r="T21" s="36" t="inlineStr">
        <is>
          <t>Wild, Energy, Home</t>
        </is>
      </c>
      <c r="U21" s="39" t="inlineStr">
        <is>
          <t>In-mask respiration counter (each exhale is a discrete RH pulse — rate cleanly, depth only as a rough trend); wear-detection for wearables (skin microclimate jumps RH+T on contact); sweat-onset flag (skin RH ramp under exertion, trend-only)</t>
        </is>
      </c>
      <c r="V21" s="39" t="inlineStr">
        <is>
          <t>Respiration RH pulses suit a tiny peak-detector or 1D classifier (breath rate, apnea gaps); wear-state is a simple threshold</t>
        </is>
      </c>
    </row>
    <row r="22" ht="85.5" customHeight="1" s="189">
      <c r="A22" s="45" t="inlineStr">
        <is>
          <t>S019</t>
        </is>
      </c>
      <c r="B22" s="46" t="inlineStr">
        <is>
          <t>BMP280 budget barometer</t>
        </is>
      </c>
      <c r="C22" s="47" t="inlineStr">
        <is>
          <t>Pressure &amp; Altitude</t>
        </is>
      </c>
      <c r="D22" s="36" t="inlineStr">
        <is>
          <t>Barometric</t>
        </is>
      </c>
      <c r="E22" s="36" t="inlineStr">
        <is>
          <t>Pressure + temp (the $1 altimeter)</t>
        </is>
      </c>
      <c r="F22" s="36" t="inlineStr">
        <is>
          <t>The humidity-less sibling of BME280 — same pressure membrane, half the price; most 'BME280' clones at $2 are secretly this.</t>
        </is>
      </c>
      <c r="G22" s="36" t="inlineStr">
        <is>
          <t>I2C/SPI</t>
        </is>
      </c>
      <c r="H22" s="36" t="inlineStr">
        <is>
          <t>1.7-3.6V</t>
        </is>
      </c>
      <c r="I22" s="37" t="n">
        <v>1.5</v>
      </c>
      <c r="J22" s="38" t="inlineStr">
        <is>
          <t>$</t>
        </is>
      </c>
      <c r="K22" s="36" t="inlineStr">
        <is>
          <t>1 · plug &amp; play</t>
        </is>
      </c>
      <c r="L22" s="36" t="inlineStr">
        <is>
          <t>2.7µA @1Hz</t>
        </is>
      </c>
      <c r="M22" s="36" t="inlineStr">
        <is>
          <t>±1hPa, ±1m relative altitude class</t>
        </is>
      </c>
      <c r="N22" s="36" t="inlineStr">
        <is>
          <t>AliExpress · Amazon · DFRobot · Core Electronics</t>
        </is>
      </c>
      <c r="O22" s="36" t="inlineStr">
        <is>
          <t>GY-B(M)P280</t>
        </is>
      </c>
      <c r="P22" s="36" t="inlineStr">
        <is>
          <t>Adafruit_BMP280</t>
        </is>
      </c>
      <c r="Q22" s="36" t="inlineStr">
        <is>
          <t>Budget weather logging, altitude for model rockets, pressure-trend storm hints.</t>
        </is>
      </c>
      <c r="R22" s="36" t="inlineStr">
        <is>
          <t>Model-rocket apogee logger the size of a thumbnail: launch-detect via pressure drop rate, log the whole flight curve to flash.</t>
        </is>
      </c>
      <c r="S22" s="36" t="inlineStr">
        <is>
          <t>High-g accel for thrust phase, SD/flash logging</t>
        </is>
      </c>
      <c r="T22" s="36" t="inlineStr">
        <is>
          <t>Play, Wild, Motion</t>
        </is>
      </c>
      <c r="U22" s="39" t="inlineStr">
        <is>
          <t>Door-slam &amp; room-entry detector (building-envelope pressure transient); cast in soft urethane = tactile force pad (TakkTile robotics trick — sealed volume turns squeeze into pressure); crude wind-gust logger (dynamic-pressure flutter)</t>
        </is>
      </c>
      <c r="V22" s="39" t="inlineStr">
        <is>
          <t>Pressure-transient shapes feed a TinyML event classifier (door vs window vs HVAC kick-on); otherwise threshold+trend, altitude channel for IMU fusion</t>
        </is>
      </c>
    </row>
    <row r="23" ht="85.5" customHeight="1" s="189">
      <c r="A23" s="45" t="inlineStr">
        <is>
          <t>S020</t>
        </is>
      </c>
      <c r="B23" s="46" t="inlineStr">
        <is>
          <t>BMP390 precision barometer</t>
        </is>
      </c>
      <c r="C23" s="47" t="inlineStr">
        <is>
          <t>Pressure &amp; Altitude</t>
        </is>
      </c>
      <c r="D23" s="36" t="inlineStr">
        <is>
          <t>Barometric</t>
        </is>
      </c>
      <c r="E23" s="36" t="inlineStr">
        <is>
          <t>Air pressure 300-1250 hPa → altitude to ±25cm</t>
        </is>
      </c>
      <c r="F23" s="36" t="inlineStr">
        <is>
          <t>A tiny membrane flexes with air pressure, changing resistance; 24-bit conversion makes it sensitive enough to detect a 25cm height change — or someone opening a door down the hall.</t>
        </is>
      </c>
      <c r="G23" s="36" t="inlineStr">
        <is>
          <t>I2C/SPI</t>
        </is>
      </c>
      <c r="H23" s="36" t="inlineStr">
        <is>
          <t>1.65-3.6V</t>
        </is>
      </c>
      <c r="I23" s="37" t="n">
        <v>10</v>
      </c>
      <c r="J23" s="40" t="inlineStr">
        <is>
          <t>$$</t>
        </is>
      </c>
      <c r="K23" s="36" t="inlineStr">
        <is>
          <t>1 · plug &amp; play</t>
        </is>
      </c>
      <c r="L23" s="36" t="inlineStr">
        <is>
          <t>3.2µA @1Hz</t>
        </is>
      </c>
      <c r="M23" s="36" t="inlineStr">
        <is>
          <t>±3Pa relative (≈±25cm), ±50Pa absolute</t>
        </is>
      </c>
      <c r="N23" s="36" t="inlineStr">
        <is>
          <t>Adafruit · SparkFun · DigiKey · Mouser</t>
        </is>
      </c>
      <c r="O23" s="36" t="inlineStr">
        <is>
          <t>Adafruit 4816</t>
        </is>
      </c>
      <c r="P23" s="36" t="inlineStr">
        <is>
          <t>Adafruit_BMP3XX</t>
        </is>
      </c>
      <c r="Q23" s="36" t="inlineStr">
        <is>
          <t>Drone altitude hold, hiking altimeters, weather trend prediction, elevator floor detection.</t>
        </is>
      </c>
      <c r="R23" s="36" t="inlineStr">
        <is>
          <t>Detect which floor a backpack is on, stair-vs-elevator activity classification, or door-slam events from pressure spikes — all from one sealed chip.</t>
        </is>
      </c>
      <c r="S23" s="36" t="inlineStr">
        <is>
          <t>IMU for dead-reckoning + altitude fusion, GPS for absolute calibration</t>
        </is>
      </c>
      <c r="T23" s="36" t="inlineStr">
        <is>
          <t>Wild, Motion, Home</t>
        </is>
      </c>
      <c r="U23" s="39" t="inlineStr">
        <is>
          <t>Wearable sit/stand &amp; fall detector (1m drop = 12Pa step — published baro+IMU fall work); whole-house door census (each door's slam transient is distinct, readable rooms away); HVAC duty logger (fan micro-pressurisation cycles)</t>
        </is>
      </c>
      <c r="V23" s="39" t="inlineStr">
        <is>
          <t>25-50Hz pressure deltas are prime TinyML: transient-shape classifier for door/fall/elevator events; fuses with IMU for activity recognition</t>
        </is>
      </c>
    </row>
    <row r="24" ht="85.5" customHeight="1" s="189">
      <c r="A24" s="45" t="inlineStr">
        <is>
          <t>S021</t>
        </is>
      </c>
      <c r="B24" s="46" t="inlineStr">
        <is>
          <t>DPS310 barometer</t>
        </is>
      </c>
      <c r="C24" s="47" t="inlineStr">
        <is>
          <t>Pressure &amp; Altitude</t>
        </is>
      </c>
      <c r="D24" s="36" t="inlineStr">
        <is>
          <t>Barometric</t>
        </is>
      </c>
      <c r="E24" s="36" t="inlineStr">
        <is>
          <t>Air pressure + temp; ~±5cm relative altitude in low-noise modes</t>
        </is>
      </c>
      <c r="F24" s="36" t="inlineStr">
        <is>
          <t>Capacitive pressure cell (rather than resistive) gives very low noise at low power — Infineon's answer to Bosch, great for fast relative-height tracking.</t>
        </is>
      </c>
      <c r="G24" s="36" t="inlineStr">
        <is>
          <t>I2C/SPI</t>
        </is>
      </c>
      <c r="H24" s="36" t="inlineStr">
        <is>
          <t>1.7-3.6V</t>
        </is>
      </c>
      <c r="I24" s="37" t="n">
        <v>7</v>
      </c>
      <c r="J24" s="40" t="inlineStr">
        <is>
          <t>$$</t>
        </is>
      </c>
      <c r="K24" s="36" t="inlineStr">
        <is>
          <t>1 · plug &amp; play</t>
        </is>
      </c>
      <c r="L24" s="36" t="inlineStr">
        <is>
          <t>1.7µA @1Hz</t>
        </is>
      </c>
      <c r="M24" s="36" t="inlineStr">
        <is>
          <t>±0.005hPa precision (~±5cm), 32Hz+ modes</t>
        </is>
      </c>
      <c r="N24" s="36" t="inlineStr">
        <is>
          <t>Adafruit · DigiKey · Mouser</t>
        </is>
      </c>
      <c r="O24" s="36" t="inlineStr">
        <is>
          <t>Adafruit 4494</t>
        </is>
      </c>
      <c r="P24" s="36" t="inlineStr">
        <is>
          <t>Adafruit_DPS310</t>
        </is>
      </c>
      <c r="Q24" s="36" t="inlineStr">
        <is>
          <t>Gesture-by-altitude wearables, drone landing detection, HVAC duct static pressure.</t>
        </is>
      </c>
      <c r="R24" s="36" t="inlineStr">
        <is>
          <t>A 'which shelf is it on' asset tag: barometric fingerprint tells you shelf height within a warehouse rack, no infrastructure.</t>
        </is>
      </c>
      <c r="S24" s="36" t="inlineStr">
        <is>
          <t>BLE beacon + DPS310 = 3D-ish indoor positioning on the cheap</t>
        </is>
      </c>
      <c r="T24" s="36" t="inlineStr">
        <is>
          <t>Motion, MachineHealth, Home</t>
        </is>
      </c>
      <c r="U24" s="39" t="inlineStr">
        <is>
          <t>Crude infrasound mic at 64-128Hz ODR (sub-20Hz pressure waves: wind buffeting, distant thunder, heavy machinery); in-mask respiration monitor (breath pressure oscillations at cm-class resolution); desk sit/stand tracker (5cm height steps)</t>
        </is>
      </c>
      <c r="V24" s="39" t="inlineStr">
        <is>
          <t>Fastest-ODR barometer stream here: low-band FFT fingerprints (HVAC hum, appliance infrasound) plus transient classifiers — genuinely ML-fertile</t>
        </is>
      </c>
    </row>
    <row r="25" ht="85.5" customHeight="1" s="189">
      <c r="A25" s="45" t="inlineStr">
        <is>
          <t>S022</t>
        </is>
      </c>
      <c r="B25" s="46" t="inlineStr">
        <is>
          <t>LPS22HB pressure sensor</t>
        </is>
      </c>
      <c r="C25" s="47" t="inlineStr">
        <is>
          <t>Pressure &amp; Altitude</t>
        </is>
      </c>
      <c r="D25" s="36" t="inlineStr">
        <is>
          <t>Barometric</t>
        </is>
      </c>
      <c r="E25" s="36" t="inlineStr">
        <is>
          <t>Pressure 260-1260 hPa; LPS28 does water depth too</t>
        </is>
      </c>
      <c r="F25" s="36" t="inlineStr">
        <is>
          <t>ST's MEMS barometer; the LPS28DFW variant is water-resistant with a gel-filled port so it can read absolute pressure underwater (≈ depth).</t>
        </is>
      </c>
      <c r="G25" s="36" t="inlineStr">
        <is>
          <t>I2C/SPI</t>
        </is>
      </c>
      <c r="H25" s="36" t="inlineStr">
        <is>
          <t>1.7-3.6V</t>
        </is>
      </c>
      <c r="I25" s="37" t="n">
        <v>6</v>
      </c>
      <c r="J25" s="40" t="inlineStr">
        <is>
          <t>$$</t>
        </is>
      </c>
      <c r="K25" s="36" t="inlineStr">
        <is>
          <t>1 · plug &amp; play</t>
        </is>
      </c>
      <c r="L25" s="36" t="inlineStr">
        <is>
          <t>3µA @1Hz</t>
        </is>
      </c>
      <c r="M25" s="36" t="inlineStr">
        <is>
          <t>±0.1hPa, LPS28DFW to 4060 hPa (≈30m water)</t>
        </is>
      </c>
      <c r="N25" s="36" t="inlineStr">
        <is>
          <t>Adafruit · SparkFun · DigiKey · Mouser · Pimoroni</t>
        </is>
      </c>
      <c r="O25" s="36" t="inlineStr">
        <is>
          <t>Adafruit LPS22 (4633) / LPS28 (5964)</t>
        </is>
      </c>
      <c r="P25" s="36" t="inlineStr">
        <is>
          <t>Adafruit_LPS2X / LPS28</t>
        </is>
      </c>
      <c r="Q25" s="36" t="inlineStr">
        <is>
          <t>Weather, wearables, and (LPS28) swim-depth tracking, water-tank level via submerged tube.</t>
        </is>
      </c>
      <c r="R25" s="36" t="inlineStr">
        <is>
          <t>Freediving watch: LPS28DFW logs depth/time curves and vibrates ascent-rate warnings — a safety device for $20.</t>
        </is>
      </c>
      <c r="S25" s="36" t="inlineStr">
        <is>
          <t>IMU for stroke counting, haptic driver for ascent alarm</t>
        </is>
      </c>
      <c r="T25" s="36" t="inlineStr">
        <is>
          <t>Water, Health, Wild</t>
        </is>
      </c>
      <c r="U25" s="39" t="inlineStr">
        <is>
          <t>Squeeze/bite-force sensor via a sealed tube coupled to the port (pressure-cuff physics); swim-stroke &amp; wave counter (potted/bagged — rhythmic depth oscillation); 75Hz mode catches door slams and gusts (envelope pressure transients)</t>
        </is>
      </c>
      <c r="V25" s="39" t="inlineStr">
        <is>
          <t>Underwater depth waveforms feed TinyML stroke/activity classifiers; on land, transient-shape features drive door/HVAC event models</t>
        </is>
      </c>
    </row>
    <row r="26" ht="85.5" customHeight="1" s="189">
      <c r="A26" s="45" t="inlineStr">
        <is>
          <t>S023</t>
        </is>
      </c>
      <c r="B26" s="46" t="inlineStr">
        <is>
          <t>MS5611 high-res altimeter</t>
        </is>
      </c>
      <c r="C26" s="47" t="inlineStr">
        <is>
          <t>Pressure &amp; Altitude</t>
        </is>
      </c>
      <c r="D26" s="36" t="inlineStr">
        <is>
          <t>Barometric</t>
        </is>
      </c>
      <c r="E26" s="36" t="inlineStr">
        <is>
          <t>Pressure 10-1200 mbar, the drone-racing standard</t>
        </is>
      </c>
      <c r="F26" s="36" t="inlineStr">
        <is>
          <t>Piezo-resistive cell with factory coefficients stored on-chip; you apply a documented compensation formula for very stable 10cm-class altitude.</t>
        </is>
      </c>
      <c r="G26" s="36" t="inlineStr">
        <is>
          <t>I2C/SPI</t>
        </is>
      </c>
      <c r="H26" s="36" t="inlineStr">
        <is>
          <t>1.8-3.6V</t>
        </is>
      </c>
      <c r="I26" s="37" t="n">
        <v>6</v>
      </c>
      <c r="J26" s="40" t="inlineStr">
        <is>
          <t>$$</t>
        </is>
      </c>
      <c r="K26" s="36" t="inlineStr">
        <is>
          <t>2 · easy</t>
        </is>
      </c>
      <c r="L26" s="36" t="inlineStr">
        <is>
          <t>12.5µA @1Hz</t>
        </is>
      </c>
      <c r="M26" s="36" t="inlineStr">
        <is>
          <t>0.012 mbar resolution (high OSR), fast 8ms conversion</t>
        </is>
      </c>
      <c r="N26" s="36" t="inlineStr">
        <is>
          <t>AliExpress · DigiKey · Mouser · Amazon</t>
        </is>
      </c>
      <c r="O26" s="36" t="inlineStr">
        <is>
          <t>GY-63, GY-86 (with IMU)</t>
        </is>
      </c>
      <c r="P26" s="36" t="inlineStr">
        <is>
          <t>MS5611 Arduino libs</t>
        </is>
      </c>
      <c r="Q26" s="36" t="inlineStr">
        <is>
          <t>Flight controllers, model rocketry apogee detection, variometers for paragliding.</t>
        </is>
      </c>
      <c r="R26" s="36" t="inlineStr">
        <is>
          <t>A pocket variometer that beeps lift for paraglider pilots — MS5611 + buzzer + ESP32-C3 in a soap-box case is a $15 build vs $200 retail.</t>
        </is>
      </c>
      <c r="S26" s="36" t="inlineStr">
        <is>
          <t>Buzzer (audio vario), GPS for glide computer, SD flight logs</t>
        </is>
      </c>
      <c r="T26" s="36" t="inlineStr">
        <is>
          <t>Wild, Motion, Play</t>
        </is>
      </c>
      <c r="U26" s="39" t="inlineStr">
        <is>
          <t>Crude light sensor when run bare (die photosensitivity — the infamous drone 'sunlight altitude jump' confound, inverted into a feature); car-window-open detector (cabin Helmholtz buffeting); 100Hz reads = poor-man's infrasound mic (passing trucks, wind)</t>
        </is>
      </c>
      <c r="V26" s="39" t="inlineStr">
        <is>
          <t>~100Hz pressure spectra: FFT fingerprints of cabin buffeting and machinery infrasound; transient classifier for launch/door events</t>
        </is>
      </c>
    </row>
    <row r="27" ht="85.5" customHeight="1" s="189">
      <c r="A27" s="45" t="inlineStr">
        <is>
          <t>S024</t>
        </is>
      </c>
      <c r="B27" s="46" t="inlineStr">
        <is>
          <t>SDP810 differential pressure</t>
        </is>
      </c>
      <c r="C27" s="47" t="inlineStr">
        <is>
          <t>Pressure &amp; Altitude</t>
        </is>
      </c>
      <c r="D27" s="36" t="inlineStr">
        <is>
          <t>Differential (flow)</t>
        </is>
      </c>
      <c r="E27" s="36" t="inlineStr">
        <is>
          <t>Tiny pressure DIFFERENCES between two ports (±500Pa)</t>
        </is>
      </c>
      <c r="F27" s="36" t="inlineStr">
        <is>
          <t>Measures heat carried across a micro-channel between two ports — incredibly sensitive to the faint pressure difference that airflow creates, with zero drift.</t>
        </is>
      </c>
      <c r="G27" s="36" t="inlineStr">
        <is>
          <t>I2C</t>
        </is>
      </c>
      <c r="H27" s="36" t="inlineStr">
        <is>
          <t>3.0-5.5V</t>
        </is>
      </c>
      <c r="I27" s="37" t="n">
        <v>35</v>
      </c>
      <c r="J27" s="41" t="inlineStr">
        <is>
          <t>$$$</t>
        </is>
      </c>
      <c r="K27" s="36" t="inlineStr">
        <is>
          <t>2 · easy</t>
        </is>
      </c>
      <c r="L27" s="36" t="inlineStr">
        <is>
          <t>5mA</t>
        </is>
      </c>
      <c r="M27" s="36" t="inlineStr">
        <is>
          <t>0.01Pa class resolution, no zero-point calibration</t>
        </is>
      </c>
      <c r="N27" s="36" t="inlineStr">
        <is>
          <t>DigiKey · Mouser · Seeed Studio</t>
        </is>
      </c>
      <c r="O27" s="36" t="inlineStr">
        <is>
          <t>Sensirion eval boards, Seeed Grove SDP810</t>
        </is>
      </c>
      <c r="P27" s="36" t="inlineStr">
        <is>
          <t>Sensirion sdp Arduino lib</t>
        </is>
      </c>
      <c r="Q27" s="36" t="inlineStr">
        <is>
          <t>Filter clogging detection (HVAC), cleanroom/room pressure cascades, ventilator/CPAP flow, fume hood verification.</t>
        </is>
      </c>
      <c r="R27" s="36" t="inlineStr">
        <is>
          <t>Clip across any home HVAC filter to text you when it's actually dirty (pressure drop), not when a 90-day timer guesses.</t>
        </is>
      </c>
      <c r="S27" s="36" t="inlineStr">
        <is>
          <t>Fan tach (PCNT) for fan curves, SHT41 for mass-flow correction</t>
        </is>
      </c>
      <c r="T27" s="36" t="inlineStr">
        <is>
          <t>Air, MachineHealth, Home</t>
        </is>
      </c>
      <c r="U27" s="39" t="inlineStr">
        <is>
          <t>True infrasound mic (port one side to a sealed reference volume — Raspberry Boom architecture: thunder, blasts, sonic booms); person-passing detector (0.01Pa piston-effect wake of a walking body); stack-effect draft logger (thermal buoyancy head)</t>
        </is>
      </c>
      <c r="V27" s="39" t="inlineStr">
        <is>
          <t>Infrasound waveforms are FFT-fingerprint gold — HVAC states, appliance signatures, distant events; anomaly baseline flags building-envelope changes</t>
        </is>
      </c>
    </row>
    <row r="28" ht="85.5" customHeight="1" s="189">
      <c r="A28" s="45" t="inlineStr">
        <is>
          <t>S025</t>
        </is>
      </c>
      <c r="B28" s="46" t="inlineStr">
        <is>
          <t>XGZP6897D low-range diff pressure</t>
        </is>
      </c>
      <c r="C28" s="47" t="inlineStr">
        <is>
          <t>Pressure &amp; Altitude</t>
        </is>
      </c>
      <c r="D28" s="36" t="inlineStr">
        <is>
          <t>Differential (flow)</t>
        </is>
      </c>
      <c r="E28" s="36" t="inlineStr">
        <is>
          <t>±500Pa-class differential pressure, budget tier</t>
        </is>
      </c>
      <c r="F28" s="36" t="inlineStr">
        <is>
          <t>Chinese MEMS differential sensor with amplified I2C output — the budget way into airflow and room-pressure sensing at a tenth of Sensirion money.</t>
        </is>
      </c>
      <c r="G28" s="36" t="inlineStr">
        <is>
          <t>I2C</t>
        </is>
      </c>
      <c r="H28" s="36" t="inlineStr">
        <is>
          <t>3.3-5V</t>
        </is>
      </c>
      <c r="I28" s="37" t="n">
        <v>6</v>
      </c>
      <c r="J28" s="40" t="inlineStr">
        <is>
          <t>$$</t>
        </is>
      </c>
      <c r="K28" s="36" t="inlineStr">
        <is>
          <t>2 · easy</t>
        </is>
      </c>
      <c r="L28" s="36" t="inlineStr">
        <is>
          <t>2.5mA</t>
        </is>
      </c>
      <c r="M28" s="36" t="inlineStr">
        <is>
          <t>Various ranges (±100Pa to ±40kPa), ~1% FS</t>
        </is>
      </c>
      <c r="N28" s="36" t="inlineStr">
        <is>
          <t>AliExpress</t>
        </is>
      </c>
      <c r="O28" s="36" t="inlineStr">
        <is>
          <t>CFSensor modules</t>
        </is>
      </c>
      <c r="P28" s="36" t="inlineStr">
        <is>
          <t>Generic I2C reads (datasheet)</t>
        </is>
      </c>
      <c r="Q28" s="36" t="inlineStr">
        <is>
          <t>DIY airflow meters, range hood interlocks, filter monitors where SDP810 is overkill.</t>
        </is>
      </c>
      <c r="R28" s="36" t="inlineStr">
        <is>
          <t>Whole-house 'door open somewhere' detector: a sensitive diff-pressure node notices envelope pressure shifts when any exterior door opens.</t>
        </is>
      </c>
      <c r="S28" s="36" t="inlineStr">
        <is>
          <t>mmWave presence to correlate pressure events with people</t>
        </is>
      </c>
      <c r="T28" s="36" t="inlineStr">
        <is>
          <t>Home, Air, Safety</t>
        </is>
      </c>
      <c r="U28" s="39" t="inlineStr">
        <is>
          <t>Pitot-tube anemometer (dynamic pressure ½ρv² — 10m/s wind = 61Pa, comfortably in range); water-tank level via air-trap tube (washing-machine trick: head pressure compresses a trapped air column); breath-strength meter (straw exhale = tens of Pa)</t>
        </is>
      </c>
      <c r="V28" s="39" t="inlineStr">
        <is>
          <t>Low — thresholds and trends suffice; feeds fusion as a context channel (airflow on/off, level trend)</t>
        </is>
      </c>
    </row>
    <row r="29" ht="85.5" customHeight="1" s="189">
      <c r="A29" s="45" t="inlineStr">
        <is>
          <t>S026</t>
        </is>
      </c>
      <c r="B29" s="46" t="inlineStr">
        <is>
          <t>MPRLS ported pressure</t>
        </is>
      </c>
      <c r="C29" s="47" t="inlineStr">
        <is>
          <t>Pressure &amp; Altitude</t>
        </is>
      </c>
      <c r="D29" s="36" t="inlineStr">
        <is>
          <t>Ported/fluid</t>
        </is>
      </c>
      <c r="E29" s="36" t="inlineStr">
        <is>
          <t>0-25 PSI ABSOLUTE pressure via a physical port you can tube</t>
        </is>
      </c>
      <c r="F29" s="36" t="inlineStr">
        <is>
          <t>A silicone-gel-protected MEMS die behind a barbed port — you push a tube on it, so it can measure squeeze bulbs, water columns, vacuum chambers and lungs. It reads ABSOLUTE pressure (~14.7 PSI sitting on the bench), so for every gauge measurement you must subtract atmospheric — either by maths or with a second sensor open to air.</t>
        </is>
      </c>
      <c r="G29" s="36" t="inlineStr">
        <is>
          <t>I2C</t>
        </is>
      </c>
      <c r="H29" s="36" t="inlineStr">
        <is>
          <t>3.3/5V (Adafruit brd)</t>
        </is>
      </c>
      <c r="I29" s="37" t="n">
        <v>15</v>
      </c>
      <c r="J29" s="41" t="inlineStr">
        <is>
          <t>$$$</t>
        </is>
      </c>
      <c r="K29" s="36" t="inlineStr">
        <is>
          <t>1 · plug &amp; play</t>
        </is>
      </c>
      <c r="L29" s="36" t="inlineStr">
        <is>
          <t>2mA meas</t>
        </is>
      </c>
      <c r="M29" s="36" t="inlineStr">
        <is>
          <t>±0.4% FS, 24-bit</t>
        </is>
      </c>
      <c r="N29" s="36" t="inlineStr">
        <is>
          <t>Adafruit · DigiKey · Mouser</t>
        </is>
      </c>
      <c r="O29" s="36" t="inlineStr">
        <is>
          <t>Adafruit 3965</t>
        </is>
      </c>
      <c r="P29" s="36" t="inlineStr">
        <is>
          <t>Adafruit_MPRLS</t>
        </is>
      </c>
      <c r="Q29" s="36" t="inlineStr">
        <is>
          <t>Water tank depth (tube to bottom), blood-pressure-cuff experiments, vacuum pickup tools, soil tensiometers.</t>
        </is>
      </c>
      <c r="R29" s="36" t="inlineStr">
        <is>
          <t>A 'plant thirst meter' done properly: a water-filled tensiometer tube + MPRLS reads actual soil suction, the metric farmers use, not resistance guesswork.</t>
        </is>
      </c>
      <c r="S29" s="36" t="inlineStr">
        <is>
          <t>Peristaltic pump for closed-loop irrigation, deep sleep nodes</t>
        </is>
      </c>
      <c r="T29" s="36" t="inlineStr">
        <is>
          <t>Grow, Water, Health</t>
        </is>
      </c>
      <c r="U29" s="39" t="inlineStr">
        <is>
          <t>Sip-and-puff controller (mouth pressure down a tube — assistive-tech classic); bed occupancy + crude ballistocardiograph (heartbeat/breath ripple an under-mattress air bladder — published BCG method); fermenter activity logger (headspace pressure rise)</t>
        </is>
      </c>
      <c r="V29" s="39" t="inlineStr">
        <is>
          <t>Bladder micro-oscillations feed TinyML vitals extraction (respiration + heartbeat bands); plain port use is threshold+trend</t>
        </is>
      </c>
    </row>
    <row r="30" ht="85.5" customHeight="1" s="189">
      <c r="A30" s="48" t="inlineStr">
        <is>
          <t>S027</t>
        </is>
      </c>
      <c r="B30" s="49" t="inlineStr">
        <is>
          <t>Electrochemical gas cells</t>
        </is>
      </c>
      <c r="C30" s="50" t="inlineStr">
        <is>
          <t>Gas &amp; VOC</t>
        </is>
      </c>
      <c r="D30" s="36" t="inlineStr">
        <is>
          <t>Electrochemical (specific)</t>
        </is>
      </c>
      <c r="E30" s="36" t="inlineStr">
        <is>
          <t>ONE specific toxic gas, accurately, in ppb-ppm</t>
        </is>
      </c>
      <c r="F30" s="36" t="inlineStr">
        <is>
          <t>The target gas reacts at an electrode producing a tiny current proportional to concentration — same tech as professional safety badges; selective and quantitative, unlike MOX.</t>
        </is>
      </c>
      <c r="G30" s="36" t="inlineStr">
        <is>
          <t>Analog (needs AFE) or UART modules</t>
        </is>
      </c>
      <c r="H30" s="36" t="inlineStr">
        <is>
          <t>3.3V AFE</t>
        </is>
      </c>
      <c r="I30" s="37" t="n">
        <v>80</v>
      </c>
      <c r="J30" s="41" t="inlineStr">
        <is>
          <t>$$$</t>
        </is>
      </c>
      <c r="K30" s="36" t="inlineStr">
        <is>
          <t>4 · advanced</t>
        </is>
      </c>
      <c r="L30" s="36" t="inlineStr">
        <is>
          <t>µA cell, mA AFE</t>
        </is>
      </c>
      <c r="M30" s="36" t="inlineStr">
        <is>
          <t>ppb-class for O3/NO2 cells; 1-2yr cell life</t>
        </is>
      </c>
      <c r="N30" s="36" t="inlineStr">
        <is>
          <t>DigiKey · Mouser · Seeed Studio · AliExpress</t>
        </is>
      </c>
      <c r="O30" s="36" t="inlineStr">
        <is>
          <t>SPEC DGS-CO UART modules, Grove versions, ULPSM analog frontends</t>
        </is>
      </c>
      <c r="P30" s="36" t="inlineStr">
        <is>
          <t>UART parse or LMP91000 AFE code</t>
        </is>
      </c>
      <c r="Q30" s="36" t="inlineStr">
        <is>
          <t>Real safety-relevant CO logging, ozone near laser printers/purifiers, H2S in plumbing/sewage projects.</t>
        </is>
      </c>
      <c r="R30" s="36" t="inlineStr">
        <is>
          <t>An 'ozone honesty meter' for ionizing air purifiers — many emit ozone; publish the receipts.</t>
        </is>
      </c>
      <c r="S30" s="36" t="inlineStr">
        <is>
          <t>LMP91000 AFE, TLA2024 ADC, calibration gas kit</t>
        </is>
      </c>
      <c r="T30" s="36" t="inlineStr">
        <is>
          <t>Air, Safety, Health</t>
        </is>
      </c>
      <c r="U30" s="39" t="inlineStr">
        <is>
          <t>Cross-gas sniffer (NO2 cell also bites Cl2/O3, CO cell answers H2 — documented); temp logger (steep cell temp-coeff, DGS UART modules stream temperature); pressure-transient blip (fast baro swing pumps the diffusion membrane).</t>
        </is>
      </c>
      <c r="V30" s="39" t="inlineStr">
        <is>
          <t>Slow ppb stream: threshold+trend with temp compensation; anomaly baseline catches cell drift or cross-gas hits. ML-poor but the quantitative truth channel for fusion.</t>
        </is>
      </c>
    </row>
    <row r="31" ht="85.5" customHeight="1" s="189">
      <c r="A31" s="48" t="inlineStr">
        <is>
          <t>S028</t>
        </is>
      </c>
      <c r="B31" s="49" t="inlineStr">
        <is>
          <t>ZE08-CH2O formaldehyde</t>
        </is>
      </c>
      <c r="C31" s="50" t="inlineStr">
        <is>
          <t>Gas &amp; VOC</t>
        </is>
      </c>
      <c r="D31" s="36" t="inlineStr">
        <is>
          <t>Electrochemical (specific)</t>
        </is>
      </c>
      <c r="E31" s="36" t="inlineStr">
        <is>
          <t>Formaldehyde (HCHO) 0-5ppm</t>
        </is>
      </c>
      <c r="F31" s="36" t="inlineStr">
        <is>
          <t>Electrochemical cell specific to formaldehyde with onboard MCU streaming ppb over UART — the new-furniture/renovation off-gassing detector.</t>
        </is>
      </c>
      <c r="G31" s="36" t="inlineStr">
        <is>
          <t>UART/analog</t>
        </is>
      </c>
      <c r="H31" s="36" t="inlineStr">
        <is>
          <t>3.7-9V</t>
        </is>
      </c>
      <c r="I31" s="37" t="n">
        <v>22</v>
      </c>
      <c r="J31" s="41" t="inlineStr">
        <is>
          <t>$$$</t>
        </is>
      </c>
      <c r="K31" s="36" t="inlineStr">
        <is>
          <t>2 · easy</t>
        </is>
      </c>
      <c r="L31" s="36" t="inlineStr">
        <is>
          <t>&lt;30mA</t>
        </is>
      </c>
      <c r="M31" s="36" t="inlineStr">
        <is>
          <t>0.01ppm resolution, Winsen cell</t>
        </is>
      </c>
      <c r="N31" s="36" t="inlineStr">
        <is>
          <t>AliExpress · DFRobot</t>
        </is>
      </c>
      <c r="O31" s="36" t="inlineStr">
        <is>
          <t>Winsen module; DFRobot SEN0231 (I2C version)</t>
        </is>
      </c>
      <c r="P31" s="36" t="inlineStr">
        <is>
          <t>UART parsing, DFRobot_HCHO</t>
        </is>
      </c>
      <c r="Q31" s="36" t="inlineStr">
        <is>
          <t>New-flat off-gassing checks, furniture/flooring QA, lab safety corners.</t>
        </is>
      </c>
      <c r="R31" s="36" t="inlineStr">
        <is>
          <t>A 'new furniture quarantine' monitor for the garage: logs HCHO decay curve and texts when the new dresser is safe for the kid's room.</t>
        </is>
      </c>
      <c r="S31" s="36" t="inlineStr">
        <is>
          <t>SGP41 + ENS160 to cross-check VOC families</t>
        </is>
      </c>
      <c r="T31" s="36" t="inlineStr">
        <is>
          <t>Air, Health, Home</t>
        </is>
      </c>
      <c r="U31" s="39" t="inlineStr">
        <is>
          <t>Alcohol/solvent sniffer (cross-responds to ethanol &amp; aldehydes — sanitizer, booze, wet paint spike it); off-gassing decay logger (HCHO curve tracks cure state); smoke/combustion flag (cigarette smoke &amp; burnt food emit formaldehyde).</t>
        </is>
      </c>
      <c r="V31" s="39" t="inlineStr">
        <is>
          <t>UART ppb stream — off-gassing decay curves are clean regression fodder (fit the half-life); otherwise threshold+trend. Modest ML; slots into an eNose as the aldehyde channel.</t>
        </is>
      </c>
    </row>
    <row r="32" ht="85.5" customHeight="1" s="189">
      <c r="A32" s="48" t="inlineStr">
        <is>
          <t>S029</t>
        </is>
      </c>
      <c r="B32" s="49" t="inlineStr">
        <is>
          <t>MiCS-5524 CO/VOC</t>
        </is>
      </c>
      <c r="C32" s="50" t="inlineStr">
        <is>
          <t>Gas &amp; VOC</t>
        </is>
      </c>
      <c r="D32" s="36" t="inlineStr">
        <is>
          <t>MEMS MOX</t>
        </is>
      </c>
      <c r="E32" s="36" t="inlineStr">
        <is>
          <t>CO 1-1000ppm, ethanol, H2, ammonia, methane</t>
        </is>
      </c>
      <c r="F32" s="36" t="inlineStr">
        <is>
          <t>A micro-machined hotplate version of the MQ concept — the heater burns milliwatts instead of nearly a watt, and it warms up in seconds rather than minutes. Still ~32mA while on, so it needs duty-cycling (not continuous operation) to be viable on a battery.</t>
        </is>
      </c>
      <c r="G32" s="36" t="inlineStr">
        <is>
          <t>Analog</t>
        </is>
      </c>
      <c r="H32" s="36" t="inlineStr">
        <is>
          <t>3.3-5V</t>
        </is>
      </c>
      <c r="I32" s="37" t="n">
        <v>14</v>
      </c>
      <c r="J32" s="40" t="inlineStr">
        <is>
          <t>$$</t>
        </is>
      </c>
      <c r="K32" s="36" t="inlineStr">
        <is>
          <t>2 · easy</t>
        </is>
      </c>
      <c r="L32" s="36" t="inlineStr">
        <is>
          <t>32mA (vs 150 for MQ)</t>
        </is>
      </c>
      <c r="M32" s="36" t="inlineStr">
        <is>
          <t>Faster warm-up than MQ series</t>
        </is>
      </c>
      <c r="N32" s="36" t="inlineStr">
        <is>
          <t>Adafruit · DigiKey · Mouser</t>
        </is>
      </c>
      <c r="O32" s="36" t="inlineStr">
        <is>
          <t>Adafruit 3199</t>
        </is>
      </c>
      <c r="P32" s="36" t="inlineStr">
        <is>
          <t>analogRead</t>
        </is>
      </c>
      <c r="Q32" s="36" t="inlineStr">
        <is>
          <t>Battery breath/CO experiments, wearable air badges.</t>
        </is>
      </c>
      <c r="R32" s="36" t="inlineStr">
        <is>
          <t>A cyclist's pollution exposure badge: MiCS-5524 + PM sensor + GPS heat-maps your commute's dirtiest blocks.</t>
        </is>
      </c>
      <c r="S32" s="36" t="inlineStr">
        <is>
          <t>GPS + SD for exposure mapping, small LiPo</t>
        </is>
      </c>
      <c r="T32" s="36" t="inlineStr">
        <is>
          <t>Air, Health, Wild</t>
        </is>
      </c>
      <c r="U32" s="39" t="inlineStr">
        <is>
          <t>Crude draft flag (airflow cools the MEMS hotplate → resistance drifts); breath/RH detector (MOX jumps with humidity); ethanol breathalyzer (alcohol cross-sensitivity); cooking/smoke sniffer (broad reducing-gas+CO response).</t>
        </is>
      </c>
      <c r="V32" s="39" t="inlineStr">
        <is>
          <t>Resistance-transient stream → TinyML odor classifier or breath-event anomaly baseline; low mW draw lets it run always-on on battery (Edge Impulse).</t>
        </is>
      </c>
    </row>
    <row r="33" ht="85.5" customHeight="1" s="189">
      <c r="A33" s="48" t="inlineStr">
        <is>
          <t>S030</t>
        </is>
      </c>
      <c r="B33" s="49" t="inlineStr">
        <is>
          <t>MiCS-6814 tri-gas</t>
        </is>
      </c>
      <c r="C33" s="50" t="inlineStr">
        <is>
          <t>Gas &amp; VOC</t>
        </is>
      </c>
      <c r="D33" s="36" t="inlineStr">
        <is>
          <t>MEMS MOX</t>
        </is>
      </c>
      <c r="E33" s="36" t="inlineStr">
        <is>
          <t>CO + NO2 + NH3 on three independent channels</t>
        </is>
      </c>
      <c r="F33" s="36" t="inlineStr">
        <is>
          <t>Three separately-doped MOX elements in one package give you three analog channels — closest hobby part to a multi-pollutant station.</t>
        </is>
      </c>
      <c r="G33" s="36" t="inlineStr">
        <is>
          <t>3x analog</t>
        </is>
      </c>
      <c r="H33" s="36" t="inlineStr">
        <is>
          <t>3.3-5V</t>
        </is>
      </c>
      <c r="I33" s="37" t="n">
        <v>20</v>
      </c>
      <c r="J33" s="41" t="inlineStr">
        <is>
          <t>$$$</t>
        </is>
      </c>
      <c r="K33" s="36" t="inlineStr">
        <is>
          <t>3 · some skill</t>
        </is>
      </c>
      <c r="L33" s="36" t="inlineStr">
        <is>
          <t>~80mW</t>
        </is>
      </c>
      <c r="M33" s="36" t="inlineStr">
        <is>
          <t>NO2 0.05-10ppm, CO 1-1000ppm, NH3 1-500ppm</t>
        </is>
      </c>
      <c r="N33" s="36" t="inlineStr">
        <is>
          <t>Seeed Studio · DFRobot · AliExpress</t>
        </is>
      </c>
      <c r="O33" s="36" t="inlineStr">
        <is>
          <t>Grove Multichannel Gas, DFRobot MiCS-6814</t>
        </is>
      </c>
      <c r="P33" s="36" t="inlineStr">
        <is>
          <t>Seeed Multichannel_Gas_Sensor</t>
        </is>
      </c>
      <c r="Q33" s="36" t="inlineStr">
        <is>
          <t>Traffic pollution studies, indoor combustion profiling, science fair AQ stations.</t>
        </is>
      </c>
      <c r="R33" s="36" t="inlineStr">
        <is>
          <t>Curbside NO2 vs your backyard: two nodes prove (or disprove) whether closing your windows at rush hour matters.</t>
        </is>
      </c>
      <c r="S33" s="36" t="inlineStr">
        <is>
          <t>PMS5003 + SCD41 for a full citizen-science station</t>
        </is>
      </c>
      <c r="T33" s="36" t="inlineStr">
        <is>
          <t>Air, Wild, Health</t>
        </is>
      </c>
      <c r="U33" s="39" t="inlineStr">
        <is>
          <t>Three MOX channels = richer smellprint: channel ratios discriminate gases one element can't; breath/RH transients hit all three; crude draft flag (airflow cools each hotplate → readings drift); alcohol/solvent sniffer (cross-sensitive).</t>
        </is>
      </c>
      <c r="V33" s="39" t="inlineStr">
        <is>
          <t>3-channel resistance vector = real eNose input → TinyML classifier on channel-ratio features (coffee vs solvent vs breath); per-channel anomaly baseline (Edge Impulse).</t>
        </is>
      </c>
    </row>
    <row r="34" ht="85.5" customHeight="1" s="189">
      <c r="A34" s="48" t="inlineStr">
        <is>
          <t>S031</t>
        </is>
      </c>
      <c r="B34" s="49" t="inlineStr">
        <is>
          <t>AGS02MA TVOC budget</t>
        </is>
      </c>
      <c r="C34" s="50" t="inlineStr">
        <is>
          <t>Gas &amp; VOC</t>
        </is>
      </c>
      <c r="D34" s="36" t="inlineStr">
        <is>
          <t>MEMS VOC</t>
        </is>
      </c>
      <c r="E34" s="36" t="inlineStr">
        <is>
          <t>TVOC ppb on a tiny cheap board</t>
        </is>
      </c>
      <c r="F34" s="36" t="inlineStr">
        <is>
          <t>A MEMS MOX VOC sensor with I2C at a pocket-money price — the budget answer to SGP40 for fleets.</t>
        </is>
      </c>
      <c r="G34" s="36" t="inlineStr">
        <is>
          <t>I2C (1-30kHz only!)</t>
        </is>
      </c>
      <c r="H34" s="36" t="inlineStr">
        <is>
          <t>3.3-5V</t>
        </is>
      </c>
      <c r="I34" s="37" t="n">
        <v>4</v>
      </c>
      <c r="J34" s="38" t="inlineStr">
        <is>
          <t>$</t>
        </is>
      </c>
      <c r="K34" s="36" t="inlineStr">
        <is>
          <t>2 · easy</t>
        </is>
      </c>
      <c r="L34" s="36" t="inlineStr">
        <is>
          <t>11mA</t>
        </is>
      </c>
      <c r="M34" s="36" t="inlineStr">
        <is>
          <t>Slow I2C clock requirement trips people up</t>
        </is>
      </c>
      <c r="N34" s="36" t="inlineStr">
        <is>
          <t>AliExpress · Adafruit</t>
        </is>
      </c>
      <c r="O34" s="36" t="inlineStr">
        <is>
          <t>ASAIR module, Adafruit 5593</t>
        </is>
      </c>
      <c r="P34" s="36" t="inlineStr">
        <is>
          <t>Adafruit_AGS02MA</t>
        </is>
      </c>
      <c r="Q34" s="36" t="inlineStr">
        <is>
          <t>Many-room VOC fleets, wardrobe/shoe-cabinet odor watch, glue/paint cure tracking.</t>
        </is>
      </c>
      <c r="R34" s="36" t="inlineStr">
        <is>
          <t>Epoxy/paint cure-state telemetry: VOC decay curve says when the workshop is safe to re-enter, per actual chemistry not the tin's guess.</t>
        </is>
      </c>
      <c r="S34" s="36" t="inlineStr">
        <is>
          <t>Workshop fan automation</t>
        </is>
      </c>
      <c r="T34" s="36" t="inlineStr">
        <is>
          <t>Air, MachineHealth, Home</t>
        </is>
      </c>
      <c r="U34" s="39" t="inlineStr">
        <is>
          <t>Occupancy proxy (breath/skin VOC halo lifts TVOC when someone enters); alcohol/solvent sniffer (ethanol, paint, glue spike it); cooking/cleaning event logger; draft artifact (airflow cools the MEMS hotplate → TVOC drifts).</t>
        </is>
      </c>
      <c r="V34" s="39" t="inlineStr">
        <is>
          <t>TVOC ppb stream → anomaly baseline that fires on events (cooking, cleaning, someone walks in); cheap enough to fleet-deploy as a room-activity classifier.</t>
        </is>
      </c>
    </row>
    <row r="35" ht="85.5" customHeight="1" s="189">
      <c r="A35" s="48" t="inlineStr">
        <is>
          <t>S032</t>
        </is>
      </c>
      <c r="B35" s="49" t="inlineStr">
        <is>
          <t>ENS160 air quality</t>
        </is>
      </c>
      <c r="C35" s="50" t="inlineStr">
        <is>
          <t>Gas &amp; VOC</t>
        </is>
      </c>
      <c r="D35" s="36" t="inlineStr">
        <is>
          <t>MEMS VOC</t>
        </is>
      </c>
      <c r="E35" s="36" t="inlineStr">
        <is>
          <t>eCO2, TVOC and AQI-UBA rating onboard</t>
        </is>
      </c>
      <c r="F35" s="36" t="inlineStr">
        <is>
          <t>A four-hotplate metal-oxide array plus an on-chip algorithm that outputs ready-made air-quality numbers — no host-side blob library needed, unlike Bosch BSEC.</t>
        </is>
      </c>
      <c r="G35" s="36" t="inlineStr">
        <is>
          <t>I2C/SPI</t>
        </is>
      </c>
      <c r="H35" s="36" t="inlineStr">
        <is>
          <t>1.7-3.6V</t>
        </is>
      </c>
      <c r="I35" s="37" t="n">
        <v>9</v>
      </c>
      <c r="J35" s="40" t="inlineStr">
        <is>
          <t>$$</t>
        </is>
      </c>
      <c r="K35" s="36" t="inlineStr">
        <is>
          <t>1 · plug &amp; play</t>
        </is>
      </c>
      <c r="L35" s="36" t="inlineStr">
        <is>
          <t>29mA hotplate on</t>
        </is>
      </c>
      <c r="M35" s="36" t="inlineStr">
        <is>
          <t>AQI-UBA 1-5, TVOC ppb, eCO2 (estimate only, not real CO2)</t>
        </is>
      </c>
      <c r="N35" s="36" t="inlineStr">
        <is>
          <t>Adafruit · SparkFun · DigiKey · AliExpress · DFRobot</t>
        </is>
      </c>
      <c r="O35" s="36" t="inlineStr">
        <is>
          <t>Adafruit 5606, ENS160+AHT21 combo boards on AliExpress</t>
        </is>
      </c>
      <c r="P35" s="36" t="inlineStr">
        <is>
          <t>ScioSense ENS160, Adafruit fork</t>
        </is>
      </c>
      <c r="Q35" s="36" t="inlineStr">
        <is>
          <t>Air quality displays, ventilation controllers, cheap multi-room AQ fleets.</t>
        </is>
      </c>
      <c r="R35" s="36" t="inlineStr">
        <is>
          <t>Per-room AQ fleet (5 nodes × $9) feeding one dashboard that maps which activities (cooking, cleaning, sleeping) pollute which rooms.</t>
        </is>
      </c>
      <c r="S35" s="36" t="inlineStr">
        <is>
          <t>AHT21 combo for compensation, ePaper wall display</t>
        </is>
      </c>
      <c r="T35" s="36" t="inlineStr">
        <is>
          <t>Air, Home</t>
        </is>
      </c>
      <c r="U35" s="39" t="inlineStr">
        <is>
          <t>Occupancy detector (body VOCs lift TVOC as a room fills; eCO2 is VOC-derived, not real breath CO2); cooking/cleaning event logger; breath puff (VOC+RH spike at ~1Hz); draft baseline shift (airflow cools the hotplates).</t>
        </is>
      </c>
      <c r="V35" s="39" t="inlineStr">
        <is>
          <t>Multi-channel AQ + onboard AQI = ready features → event classifier mapping which activity polluted which room; anomaly baseline for intrusion-by-VOC.</t>
        </is>
      </c>
    </row>
    <row r="36" ht="85.5" customHeight="1" s="189">
      <c r="A36" s="48" t="inlineStr">
        <is>
          <t>S033</t>
        </is>
      </c>
      <c r="B36" s="49" t="inlineStr">
        <is>
          <t>SGP30 eCO2/TVOC (legacy)</t>
        </is>
      </c>
      <c r="C36" s="50" t="inlineStr">
        <is>
          <t>Gas &amp; VOC</t>
        </is>
      </c>
      <c r="D36" s="36" t="inlineStr">
        <is>
          <t>MEMS VOC</t>
        </is>
      </c>
      <c r="E36" s="36" t="inlineStr">
        <is>
          <t>TVOC ppb + eCO2 estimate</t>
        </is>
      </c>
      <c r="F36" s="36" t="inlineStr">
        <is>
          <t>Earlier Sensirion MOX part; still everywhere in tutorials. Estimates 'equivalent CO2' from VOCs — fine for trends, wrong for actual CO2 decisions.</t>
        </is>
      </c>
      <c r="G36" s="36" t="inlineStr">
        <is>
          <t>I2C</t>
        </is>
      </c>
      <c r="H36" s="36" t="inlineStr">
        <is>
          <t>1.6-1.9V core (boards 3.3/5V)</t>
        </is>
      </c>
      <c r="I36" s="37" t="n">
        <v>10</v>
      </c>
      <c r="J36" s="40" t="inlineStr">
        <is>
          <t>$$</t>
        </is>
      </c>
      <c r="K36" s="36" t="inlineStr">
        <is>
          <t>1 · plug &amp; play</t>
        </is>
      </c>
      <c r="L36" s="36" t="inlineStr">
        <is>
          <t>48mA</t>
        </is>
      </c>
      <c r="M36" s="36" t="inlineStr">
        <is>
          <t>TVOC 0-60000ppb; needs baseline persistence</t>
        </is>
      </c>
      <c r="N36" s="36" t="inlineStr">
        <is>
          <t>Adafruit · SparkFun · AliExpress · DigiKey</t>
        </is>
      </c>
      <c r="O36" s="36" t="inlineStr">
        <is>
          <t>Adafruit 3709</t>
        </is>
      </c>
      <c r="P36" s="36" t="inlineStr">
        <is>
          <t>Adafruit_SGP30</t>
        </is>
      </c>
      <c r="Q36" s="36" t="inlineStr">
        <is>
          <t>Air dashboards, fan automation, lots of existing project code to copy.</t>
        </is>
      </c>
      <c r="R36" s="36" t="inlineStr">
        <is>
          <t>Pair with a door/window reed sensor to quantify exactly how fast airing-out actually clears your room — myth-bust ventilation habits.</t>
        </is>
      </c>
      <c r="S36" s="36" t="inlineStr">
        <is>
          <t>Reed switches, SCD41 to compare eCO2 vs real CO2</t>
        </is>
      </c>
      <c r="T36" s="36" t="inlineStr">
        <is>
          <t>Air, Home</t>
        </is>
      </c>
      <c r="U36" s="39" t="inlineStr">
        <is>
          <t>Occupancy proxy (eCO2 is really breath-VOC — tracks people in the room); ventilation-rate meter (TVOC decay slope after opening a window); alcohol/sanitizer detector (ethanol cross-sensitivity); draft baseline shift (hotplate cooling).</t>
        </is>
      </c>
      <c r="V36" s="39" t="inlineStr">
        <is>
          <t>TVOC decay curves → ventilation-rate regression (air-changes/hour from slope); occupancy anomaly baseline. Piles of legacy code to fork.</t>
        </is>
      </c>
    </row>
    <row r="37" ht="85.5" customHeight="1" s="189">
      <c r="A37" s="48" t="inlineStr">
        <is>
          <t>S034</t>
        </is>
      </c>
      <c r="B37" s="49" t="inlineStr">
        <is>
          <t>SGP40 VOC index</t>
        </is>
      </c>
      <c r="C37" s="50" t="inlineStr">
        <is>
          <t>Gas &amp; VOC</t>
        </is>
      </c>
      <c r="D37" s="36" t="inlineStr">
        <is>
          <t>MEMS VOC</t>
        </is>
      </c>
      <c r="E37" s="36" t="inlineStr">
        <is>
          <t>VOC index 0-500 (SGP41 adds NOx index)</t>
        </is>
      </c>
      <c r="F37" s="36" t="inlineStr">
        <is>
          <t>Metal-oxide sensing like BME688 but Sensirion's algorithm self-calibrates against the room's baseline, outputting a stable 'how bad vs usual' index instead of raw resistance.</t>
        </is>
      </c>
      <c r="G37" s="36" t="inlineStr">
        <is>
          <t>I2C</t>
        </is>
      </c>
      <c r="H37" s="36" t="inlineStr">
        <is>
          <t>1.7-3.6V</t>
        </is>
      </c>
      <c r="I37" s="37" t="n">
        <v>12</v>
      </c>
      <c r="J37" s="40" t="inlineStr">
        <is>
          <t>$$</t>
        </is>
      </c>
      <c r="K37" s="36" t="inlineStr">
        <is>
          <t>1 · plug &amp; play</t>
        </is>
      </c>
      <c r="L37" s="36" t="inlineStr">
        <is>
          <t>2.6mA</t>
        </is>
      </c>
      <c r="M37" s="36" t="inlineStr">
        <is>
          <t>VOC index, 10yr drift-compensated, needs RH/T input for accuracy</t>
        </is>
      </c>
      <c r="N37" s="36" t="inlineStr">
        <is>
          <t>Adafruit · SparkFun · DigiKey · Mouser</t>
        </is>
      </c>
      <c r="O37" s="36" t="inlineStr">
        <is>
          <t>Adafruit 4829, SparkFun Qwiic SGP40</t>
        </is>
      </c>
      <c r="P37" s="36" t="inlineStr">
        <is>
          <t>Adafruit_SGP40 + Sensirion VOC algorithm</t>
        </is>
      </c>
      <c r="Q37" s="36" t="inlineStr">
        <is>
          <t>Auto kitchen/bathroom fans, air purifier speed control, 'open a window' nudges.</t>
        </is>
      </c>
      <c r="R37" s="36" t="inlineStr">
        <is>
          <t>A nursery 'diaper event detector' that turns on the extractor and pings a parent — VOC index spikes are unambiguous.</t>
        </is>
      </c>
      <c r="S37" s="36" t="inlineStr">
        <is>
          <t>SHT41 (required humidity compensation), relay/fan PWM</t>
        </is>
      </c>
      <c r="T37" s="36" t="inlineStr">
        <is>
          <t>Air, Home, Health</t>
        </is>
      </c>
      <c r="U37" s="39" t="inlineStr">
        <is>
          <t>Pre-baselined index = plug-and-play event detector: diaper/odor spikes, cooking, breath, alcohol all read unambiguously above 'usual'; humid exhale spikes the index (raw MOX is RH-sensitive); crude occupancy via VOC load.</t>
        </is>
      </c>
      <c r="V37" s="39" t="inlineStr">
        <is>
          <t>VOC index is already baseline-normalized → drop straight into an anomaly/event classifier with no calibration; SGP41 NOx channel adds a second feature.</t>
        </is>
      </c>
    </row>
    <row r="38" ht="85.5" customHeight="1" s="189">
      <c r="A38" s="48" t="inlineStr">
        <is>
          <t>S035</t>
        </is>
      </c>
      <c r="B38" s="49" t="inlineStr">
        <is>
          <t>BME688 gas + climate AI</t>
        </is>
      </c>
      <c r="C38" s="50" t="inlineStr">
        <is>
          <t>Gas &amp; VOC</t>
        </is>
      </c>
      <c r="D38" s="36" t="inlineStr">
        <is>
          <t>MEMS multi-gas</t>
        </is>
      </c>
      <c r="E38" s="36" t="inlineStr">
        <is>
          <t>VOC/gas resistance + temp + RH + pressure (4-in-1)</t>
        </is>
      </c>
      <c r="F38" s="36" t="inlineStr">
        <is>
          <t>A micro hotplate heats a metal-oxide film whose resistance changes when gas molecules react on it; BME688 adds heater 'scan profiles' so AI can learn gas signatures.</t>
        </is>
      </c>
      <c r="G38" s="36" t="inlineStr">
        <is>
          <t>I2C/SPI</t>
        </is>
      </c>
      <c r="H38" s="36" t="inlineStr">
        <is>
          <t>1.7-3.6V</t>
        </is>
      </c>
      <c r="I38" s="37" t="n">
        <v>15</v>
      </c>
      <c r="J38" s="41" t="inlineStr">
        <is>
          <t>$$$</t>
        </is>
      </c>
      <c r="K38" s="36" t="inlineStr">
        <is>
          <t>2 · easy</t>
        </is>
      </c>
      <c r="L38" s="36" t="inlineStr">
        <is>
          <t>0.9mA gas scan</t>
        </is>
      </c>
      <c r="M38" s="36" t="inlineStr">
        <is>
          <t>IAQ index via BSEC lib; BME688 supports BSEC2 gas classification</t>
        </is>
      </c>
      <c r="N38" s="36" t="inlineStr">
        <is>
          <t>Adafruit · SparkFun · DigiKey · Mouser · Pimoroni</t>
        </is>
      </c>
      <c r="O38" s="36" t="inlineStr">
        <is>
          <t>Adafruit 5046, Pimoroni BME688</t>
        </is>
      </c>
      <c r="P38" s="36" t="inlineStr">
        <is>
          <t>Bosch BSEC/BSEC2 (closed-source blob), Adafruit_BME680</t>
        </is>
      </c>
      <c r="Q38" s="36" t="inlineStr">
        <is>
          <t>Indoor air quality scores, breath/odor detection experiments, smart vent triggers, 'something is burning' early warning.</t>
        </is>
      </c>
      <c r="R38" s="36" t="inlineStr">
        <is>
          <t>Train BME688 to recognise your coffee, your dog, and burnt toast as distinct 'smellprints' — an electronic nose for under $20.</t>
        </is>
      </c>
      <c r="S38" s="36" t="inlineStr">
        <is>
          <t>SCD41 (real CO2) + PMSA003I for a complete air station</t>
        </is>
      </c>
      <c r="T38" s="36" t="inlineStr">
        <is>
          <t>Air, Home, Health</t>
        </is>
      </c>
      <c r="U38" s="39" t="inlineStr">
        <is>
          <t>Gas hotplate = crude draft flag (airflow cools it mid-pulse → resistance shifts); breath/presence detector (gas+RH spike on a person); onboard baro is a door-slam &amp; floor tracker (pressure transient, cm-scale altitude); RH catches exhale.</t>
        </is>
      </c>
      <c r="V38" s="39" t="inlineStr">
        <is>
          <t>The headline eNose: heater-scan resistance vectors → BSEC2 / Edge Impulse smellprint classifier (coffee, dog, burnt toast); fuse baro+RH+temp for context.</t>
        </is>
      </c>
    </row>
    <row r="39" ht="85.5" customHeight="1" s="189">
      <c r="A39" s="48" t="inlineStr">
        <is>
          <t>S036</t>
        </is>
      </c>
      <c r="B39" s="49" t="inlineStr">
        <is>
          <t>MQ-131 ozone</t>
        </is>
      </c>
      <c r="C39" s="50" t="inlineStr">
        <is>
          <t>Gas &amp; VOC</t>
        </is>
      </c>
      <c r="D39" s="36" t="inlineStr">
        <is>
          <t>MQ analog (heated)</t>
        </is>
      </c>
      <c r="E39" s="36" t="inlineStr">
        <is>
          <t>Ozone 10ppb-2ppm</t>
        </is>
      </c>
      <c r="F39" s="36" t="inlineStr">
        <is>
          <t>MOX element responsive to O3's strong oxidising bite — for watching ozone from purifiers, laser printers and summer smog.</t>
        </is>
      </c>
      <c r="G39" s="36" t="inlineStr">
        <is>
          <t>Analog</t>
        </is>
      </c>
      <c r="H39" s="36" t="inlineStr">
        <is>
          <t>5V</t>
        </is>
      </c>
      <c r="I39" s="37" t="n">
        <v>30</v>
      </c>
      <c r="J39" s="40" t="inlineStr">
        <is>
          <t>$$</t>
        </is>
      </c>
      <c r="K39" s="36" t="inlineStr">
        <is>
          <t>3 · some skill</t>
        </is>
      </c>
      <c r="L39" s="36" t="inlineStr">
        <is>
          <t>150mA</t>
        </is>
      </c>
      <c r="M39" s="36" t="inlineStr">
        <is>
          <t>Cross-sensitive to NOx; trend instrument</t>
        </is>
      </c>
      <c r="N39" s="36" t="inlineStr">
        <is>
          <t>AliExpress · DFRobot · DigiKey</t>
        </is>
      </c>
      <c r="O39" s="36" t="inlineStr">
        <is>
          <t>MQ-131 module</t>
        </is>
      </c>
      <c r="P39" s="36" t="inlineStr">
        <is>
          <t>MQUnifiedsensor</t>
        </is>
      </c>
      <c r="Q39" s="36" t="inlineStr">
        <is>
          <t>Purifier ozone audits, print-room air, smog-day tracking.</t>
        </is>
      </c>
      <c r="R39" s="36" t="inlineStr">
        <is>
          <t>The 'ionizer receipts' project: many air ionizers emit ozone above safe levels — measure, publish, name names.</t>
        </is>
      </c>
      <c r="S39" s="36" t="inlineStr">
        <is>
          <t>PM sensor (purifier context), data blog</t>
        </is>
      </c>
      <c r="T39" s="36" t="inlineStr">
        <is>
          <t>Air, Health, Safety</t>
        </is>
      </c>
      <c r="U39" s="39" t="inlineStr">
        <is>
          <t>Bleach/cleaning-product &amp; oxidizer sniffer (MOX cross-fires on chlorine, NOx and any strong oxidizer, not just O3); draft baseline shift (airflow cools the heated element); humidity transient detector (MOX responds to RH).</t>
        </is>
      </c>
      <c r="V39" s="39" t="inlineStr">
        <is>
          <t>Resistance trend → threshold+trend for O3 events; anomaly baseline flags any oxidizer burst (bleach, printer, smog). ML-thin — a context channel, not a classifier.</t>
        </is>
      </c>
    </row>
    <row r="40" ht="85.5" customHeight="1" s="189">
      <c r="A40" s="48" t="inlineStr">
        <is>
          <t>S037</t>
        </is>
      </c>
      <c r="B40" s="49" t="inlineStr">
        <is>
          <t>MQ-135 air quality</t>
        </is>
      </c>
      <c r="C40" s="50" t="inlineStr">
        <is>
          <t>Gas &amp; VOC</t>
        </is>
      </c>
      <c r="D40" s="36" t="inlineStr">
        <is>
          <t>MQ analog (heated)</t>
        </is>
      </c>
      <c r="E40" s="36" t="inlineStr">
        <is>
          <t>NH3, NOx, benzene, smoke — broad 'bad air' response</t>
        </is>
      </c>
      <c r="F40" s="36" t="inlineStr">
        <is>
          <t>Broad-spectrum doped tin oxide; responds to many pollutants at once, so treat the output as a single 'air badness' signal rather than any specific gas.</t>
        </is>
      </c>
      <c r="G40" s="36" t="inlineStr">
        <is>
          <t>Analog</t>
        </is>
      </c>
      <c r="H40" s="36" t="inlineStr">
        <is>
          <t>5V</t>
        </is>
      </c>
      <c r="I40" s="37" t="n">
        <v>2.5</v>
      </c>
      <c r="J40" s="38" t="inlineStr">
        <is>
          <t>$</t>
        </is>
      </c>
      <c r="K40" s="36" t="inlineStr">
        <is>
          <t>2 · easy</t>
        </is>
      </c>
      <c r="L40" s="36" t="inlineStr">
        <is>
          <t>150mA</t>
        </is>
      </c>
      <c r="M40" s="36" t="inlineStr">
        <is>
          <t>Qualitative; often mislabeled as a CO2 sensor (it is not). ⚠ NOT a life-safety device. Heated element: keep out of explosive atmospheres.</t>
        </is>
      </c>
      <c r="N40" s="36" t="inlineStr">
        <is>
          <t>AliExpress · Amazon · DFRobot</t>
        </is>
      </c>
      <c r="O40" s="36" t="inlineStr">
        <is>
          <t>MQ-135 breakout</t>
        </is>
      </c>
      <c r="P40" s="36" t="inlineStr">
        <is>
          <t>MQUnifiedsensor</t>
        </is>
      </c>
      <c r="Q40" s="36" t="inlineStr">
        <is>
          <t>Cheap AQ trend nodes, chicken coop ammonia watch, classroom demos.</t>
        </is>
      </c>
      <c r="R40" s="36" t="inlineStr">
        <is>
          <t>Coop ammonia + RH + temp = a poultry welfare score that texts you to change bedding — commercial versions cost hundreds.</t>
        </is>
      </c>
      <c r="S40" s="36" t="inlineStr">
        <is>
          <t>SHT31 probe (coops are humid), solar+LoRa for barns</t>
        </is>
      </c>
      <c r="T40" s="36" t="inlineStr">
        <is>
          <t>Grow, Air, Safety</t>
        </is>
      </c>
      <c r="U40" s="39" t="inlineStr">
        <is>
          <t>Crowd/occupancy detector (broad 'bad air' rises with human VOC load); cooking &amp; smoke event logger; alcohol/solvent sniffer; humidity transient (RH shifts baseline); draft baseline shift (airflow cools the heated bead).</t>
        </is>
      </c>
      <c r="V40" s="39" t="inlineStr">
        <is>
          <t>Single air-badness signal → anomaly baseline that fires on events (cooking, crowding, spray); too broad for gas ID but a strong fusion context channel.</t>
        </is>
      </c>
    </row>
    <row r="41" ht="85.5" customHeight="1" s="189">
      <c r="A41" s="48" t="inlineStr">
        <is>
          <t>S038</t>
        </is>
      </c>
      <c r="B41" s="49" t="inlineStr">
        <is>
          <t>MQ-2 smoke/LPG gas</t>
        </is>
      </c>
      <c r="C41" s="50" t="inlineStr">
        <is>
          <t>Gas &amp; VOC</t>
        </is>
      </c>
      <c r="D41" s="36" t="inlineStr">
        <is>
          <t>MQ analog (heated)</t>
        </is>
      </c>
      <c r="E41" s="36" t="inlineStr">
        <is>
          <t>Smoke, LPG, propane, methane, alcohol (broad/crude)</t>
        </is>
      </c>
      <c r="F41" s="36" t="inlineStr">
        <is>
          <t>A heated tin-dioxide bead's resistance drops in flammable gas; you read the analog voltage. Cheap, power-hungry, needs days of burn-in and is qualitative, not lab-grade.</t>
        </is>
      </c>
      <c r="G41" s="36" t="inlineStr">
        <is>
          <t>Analog + digital threshold</t>
        </is>
      </c>
      <c r="H41" s="36" t="inlineStr">
        <is>
          <t>5V (heater)</t>
        </is>
      </c>
      <c r="I41" s="37" t="n">
        <v>2</v>
      </c>
      <c r="J41" s="38" t="inlineStr">
        <is>
          <t>$</t>
        </is>
      </c>
      <c r="K41" s="36" t="inlineStr">
        <is>
          <t>2 · easy</t>
        </is>
      </c>
      <c r="L41" s="36" t="inlineStr">
        <is>
          <t>150mA heater!</t>
        </is>
      </c>
      <c r="M41" s="36" t="inlineStr">
        <is>
          <t>200-10000ppm class detection, potentiometer threshold. ⚠ NOT a life-safety device — supplement, never replace, a certified alarm. Heated element: keep out of explosive atmospheres.</t>
        </is>
      </c>
      <c r="N41" s="36" t="inlineStr">
        <is>
          <t>AliExpress · Amazon · DFRobot · Core Electronics</t>
        </is>
      </c>
      <c r="O41" s="36" t="inlineStr">
        <is>
          <t>MQ-2 breakout with LM393 comparator</t>
        </is>
      </c>
      <c r="P41" s="36" t="inlineStr">
        <is>
          <t>analogRead; MQUnifiedsensor for ppm math</t>
        </is>
      </c>
      <c r="Q41" s="36" t="inlineStr">
        <is>
          <t>Gas-leak alarms (hobby), smoke detection experiments, combustible-gas sniffer wands.</t>
        </is>
      </c>
      <c r="R41" s="36" t="inlineStr">
        <is>
          <t>A stove-left-on sentinel: MQ-2 (gas) + MLX90614 (burner heat) + mmWave (nobody present) → cut gas via servo valve.</t>
        </is>
      </c>
      <c r="S41" s="36" t="inlineStr">
        <is>
          <t>Servo gas valve, buzzer, Wi-Fi alert</t>
        </is>
      </c>
      <c r="T41" s="36" t="inlineStr">
        <is>
          <t>Safety, Home, Air</t>
        </is>
      </c>
      <c r="U41" s="39" t="inlineStr">
        <is>
          <t>Alcohol/solvent-vapour sniffer (broad combustible response nails ethanol, acetone, hairspray); cooking-oil smoke detector; aerosol-propellant puff detector; draft baseline shift (airflow cools the heated bead); humidity transient.</t>
        </is>
      </c>
      <c r="V41" s="39" t="inlineStr">
        <is>
          <t>Mostly threshold+trend; spike-anomaly baseline for smoke/leak events. ML-thin and broad — best as a fusion trigger, not a classifier.</t>
        </is>
      </c>
    </row>
    <row r="42" ht="85.5" customHeight="1" s="189">
      <c r="A42" s="48" t="inlineStr">
        <is>
          <t>S039</t>
        </is>
      </c>
      <c r="B42" s="49" t="inlineStr">
        <is>
          <t>MQ-3 alcohol sensor</t>
        </is>
      </c>
      <c r="C42" s="50" t="inlineStr">
        <is>
          <t>Gas &amp; VOC</t>
        </is>
      </c>
      <c r="D42" s="36" t="inlineStr">
        <is>
          <t>MQ analog (heated)</t>
        </is>
      </c>
      <c r="E42" s="36" t="inlineStr">
        <is>
          <t>Alcohol vapour 0.04-4 mg/L</t>
        </is>
      </c>
      <c r="F42" s="36" t="inlineStr">
        <is>
          <t>Same heated tin-oxide principle, doped to respond most to ethanol — the classic DIY breathalyzer element.</t>
        </is>
      </c>
      <c r="G42" s="36" t="inlineStr">
        <is>
          <t>Analog</t>
        </is>
      </c>
      <c r="H42" s="36" t="inlineStr">
        <is>
          <t>5V (heater)</t>
        </is>
      </c>
      <c r="I42" s="37" t="n">
        <v>2.5</v>
      </c>
      <c r="J42" s="38" t="inlineStr">
        <is>
          <t>$</t>
        </is>
      </c>
      <c r="K42" s="36" t="inlineStr">
        <is>
          <t>2 · easy</t>
        </is>
      </c>
      <c r="L42" s="36" t="inlineStr">
        <is>
          <t>150mA heater</t>
        </is>
      </c>
      <c r="M42" s="36" t="inlineStr">
        <is>
          <t>Qualitative without careful calibration</t>
        </is>
      </c>
      <c r="N42" s="36" t="inlineStr">
        <is>
          <t>AliExpress · Amazon · SparkFun · DFRobot</t>
        </is>
      </c>
      <c r="O42" s="36" t="inlineStr">
        <is>
          <t>MQ-3 breakout</t>
        </is>
      </c>
      <c r="P42" s="36" t="inlineStr">
        <is>
          <t>MQUnifiedsensor</t>
        </is>
      </c>
      <c r="Q42" s="36" t="inlineStr">
        <is>
          <t>Breathalyzer toys, fermentation headspace monitoring, hand-sanitiser usage counters.</t>
        </is>
      </c>
      <c r="R42" s="36" t="inlineStr">
        <is>
          <t>A fermentation 'vigor meter': headspace alcohol + CO2 (SCD41) + bubble counts (photo-interrupter on airlock) charts your brew's whole life.</t>
        </is>
      </c>
      <c r="S42" s="36" t="inlineStr">
        <is>
          <t>SCD41 + photo-interrupter for brew telemetry</t>
        </is>
      </c>
      <c r="T42" s="36" t="inlineStr">
        <is>
          <t>Play, Grow, Health</t>
        </is>
      </c>
      <c r="U42" s="39" t="inlineStr">
        <is>
          <t>Hand-sanitizer usage counter (ethanol tuning fires on every squirt); fermentation headspace tracker (ethanol off-gas); perfume/solvent sniffer; breath-alcohol puff detector; draft baseline shift (airflow cools the heated bead).</t>
        </is>
      </c>
      <c r="V42" s="39" t="inlineStr">
        <is>
          <t>Ethanol transients → event counting + regression against a calibration curve; anomaly baseline for fermentation stage. Narrow band, modest ML.</t>
        </is>
      </c>
    </row>
    <row r="43" ht="85.5" customHeight="1" s="189">
      <c r="A43" s="48" t="inlineStr">
        <is>
          <t>S040</t>
        </is>
      </c>
      <c r="B43" s="49" t="inlineStr">
        <is>
          <t>MQ-4 methane / natural gas</t>
        </is>
      </c>
      <c r="C43" s="50" t="inlineStr">
        <is>
          <t>Gas &amp; VOC</t>
        </is>
      </c>
      <c r="D43" s="36" t="inlineStr">
        <is>
          <t>MQ analog (heated)</t>
        </is>
      </c>
      <c r="E43" s="36" t="inlineStr">
        <is>
          <t>Methane/natural gas 200-10000ppm</t>
        </is>
      </c>
      <c r="F43" s="36" t="inlineStr">
        <is>
          <t>Tin-oxide bead doped for CH4 — the kitchen/boiler natural-gas leak watcher of the MQ family.</t>
        </is>
      </c>
      <c r="G43" s="36" t="inlineStr">
        <is>
          <t>Analog</t>
        </is>
      </c>
      <c r="H43" s="36" t="inlineStr">
        <is>
          <t>5V</t>
        </is>
      </c>
      <c r="I43" s="37" t="n">
        <v>2.5</v>
      </c>
      <c r="J43" s="38" t="inlineStr">
        <is>
          <t>$</t>
        </is>
      </c>
      <c r="K43" s="36" t="inlineStr">
        <is>
          <t>2 · easy</t>
        </is>
      </c>
      <c r="L43" s="36" t="inlineStr">
        <is>
          <t>150mA</t>
        </is>
      </c>
      <c r="M43" s="36" t="inlineStr">
        <is>
          <t>Qualitative; calibrate against a known source for trends. ⚠ NOT a life-safety device — supplement, never replace, a certified alarm. Heated element: keep out of explosive atmospheres.</t>
        </is>
      </c>
      <c r="N43" s="36" t="inlineStr">
        <is>
          <t>AliExpress · Amazon · DFRobot</t>
        </is>
      </c>
      <c r="O43" s="36" t="inlineStr">
        <is>
          <t>MQ-4 module</t>
        </is>
      </c>
      <c r="P43" s="36" t="inlineStr">
        <is>
          <t>MQUnifiedsensor</t>
        </is>
      </c>
      <c r="Q43" s="36" t="inlineStr">
        <is>
          <t>Gas-stove leak nodes, boiler rooms, RV propane lockers (also see MQ-6).</t>
        </is>
      </c>
      <c r="R43" s="36" t="inlineStr">
        <is>
          <t>RVs and boats: a $3 sensor under the stove + loud buzzer has a long history of being the difference between incident and anecdote.</t>
        </is>
      </c>
      <c r="S43" s="36" t="inlineStr">
        <is>
          <t>12V buzzer relay, solenoid shutoff</t>
        </is>
      </c>
      <c r="T43" s="36" t="inlineStr">
        <is>
          <t>Safety, Home</t>
        </is>
      </c>
      <c r="U43" s="39" t="inlineStr">
        <is>
          <t>General combustible/solvent sniffer (CH4 tuning still answers to LPG, alcohol, smoke, aerosols); aerosol-can &amp; lighter-gas puff detector; draft baseline shift (airflow cools the heated bead); humidity transient (MOX responds to RH).</t>
        </is>
      </c>
      <c r="V43" s="39" t="inlineStr">
        <is>
          <t>Threshold+trend with leak-rate slope estimation; anomaly baseline on the resistance drop. Broad and ML-thin — a fusion trigger channel.</t>
        </is>
      </c>
    </row>
    <row r="44" ht="85.5" customHeight="1" s="189">
      <c r="A44" s="48" t="inlineStr">
        <is>
          <t>S041</t>
        </is>
      </c>
      <c r="B44" s="49" t="inlineStr">
        <is>
          <t>MQ-6 LPG/propane</t>
        </is>
      </c>
      <c r="C44" s="50" t="inlineStr">
        <is>
          <t>Gas &amp; VOC</t>
        </is>
      </c>
      <c r="D44" s="36" t="inlineStr">
        <is>
          <t>MQ analog (heated)</t>
        </is>
      </c>
      <c r="E44" s="36" t="inlineStr">
        <is>
          <t>LPG/propane/isobutane 200-10000ppm</t>
        </is>
      </c>
      <c r="F44" s="36" t="inlineStr">
        <is>
          <t>The LPG-tuned MQ — propane sinks, so mount it LOW; most installs get this wrong and sense nothing.</t>
        </is>
      </c>
      <c r="G44" s="36" t="inlineStr">
        <is>
          <t>Analog</t>
        </is>
      </c>
      <c r="H44" s="36" t="inlineStr">
        <is>
          <t>5V</t>
        </is>
      </c>
      <c r="I44" s="37" t="n">
        <v>2.5</v>
      </c>
      <c r="J44" s="38" t="inlineStr">
        <is>
          <t>$</t>
        </is>
      </c>
      <c r="K44" s="36" t="inlineStr">
        <is>
          <t>2 · easy</t>
        </is>
      </c>
      <c r="L44" s="36" t="inlineStr">
        <is>
          <t>150mA</t>
        </is>
      </c>
      <c r="M44" s="36" t="inlineStr">
        <is>
          <t>Mount near floor level — LPG is heavier than air and pools low. ⚠ NOT a life-safety device. Heated element: keep out of explosive atmospheres (see Uses).</t>
        </is>
      </c>
      <c r="N44" s="36" t="inlineStr">
        <is>
          <t>AliExpress · Amazon · DFRobot</t>
        </is>
      </c>
      <c r="O44" s="36" t="inlineStr">
        <is>
          <t>MQ-6 module</t>
        </is>
      </c>
      <c r="P44" s="36" t="inlineStr">
        <is>
          <t>MQUnifiedsensor</t>
        </is>
      </c>
      <c r="Q44" s="36" t="inlineStr">
        <is>
          <t>Monitoring the ventilated SPACE OUTSIDE an LPG locker (low down — propane sinks), garage and plant-room air. Never inside the locker itself.</t>
        </is>
      </c>
      <c r="R44" s="36" t="inlineStr">
        <is>
          <t>Mount it low in the room outside the bottle store: baseline ppm creep over weeks catches a failing regulator a sniff test misses — without putting a 300°C heater inside the explosive volume.</t>
        </is>
      </c>
      <c r="S44" s="36" t="inlineStr">
        <is>
          <t>Loud siren + DC vent fan</t>
        </is>
      </c>
      <c r="T44" s="36" t="inlineStr">
        <is>
          <t>Safety, Home, Wild</t>
        </is>
      </c>
      <c r="U44" s="39" t="inlineStr">
        <is>
          <t>Aerosol-propellant &amp; lighter-gas detector (isobutane/butane cans, deodorant, lighters all trip the LPG tuning); broad solvent/alcohol sniffer; draft baseline shift (airflow cools the heated bead); humidity transient.</t>
        </is>
      </c>
      <c r="V44" s="39" t="inlineStr">
        <is>
          <t>Threshold+trend; leak-rate slope from the resistance drop; anomaly baseline. ML-thin — mount low and use as a heavy-gas fusion trigger.</t>
        </is>
      </c>
    </row>
    <row r="45" ht="85.5" customHeight="1" s="189">
      <c r="A45" s="48" t="inlineStr">
        <is>
          <t>S042</t>
        </is>
      </c>
      <c r="B45" s="49" t="inlineStr">
        <is>
          <t>MQ-7 carbon monoxide</t>
        </is>
      </c>
      <c r="C45" s="50" t="inlineStr">
        <is>
          <t>Gas &amp; VOC</t>
        </is>
      </c>
      <c r="D45" s="36" t="inlineStr">
        <is>
          <t>MQ analog (heated)</t>
        </is>
      </c>
      <c r="E45" s="36" t="inlineStr">
        <is>
          <t>CO 20-2000ppm (requires heater cycling)</t>
        </is>
      </c>
      <c r="F45" s="36" t="inlineStr">
        <is>
          <t>Tin-oxide tuned for CO but only reads correctly when you alternate the heater between 5V and 1.4V phases — most hobby wiring skips this and gets garbage.</t>
        </is>
      </c>
      <c r="G45" s="36" t="inlineStr">
        <is>
          <t>Analog + heater PWM</t>
        </is>
      </c>
      <c r="H45" s="36" t="inlineStr">
        <is>
          <t>5V cycled</t>
        </is>
      </c>
      <c r="I45" s="37" t="n">
        <v>2.5</v>
      </c>
      <c r="J45" s="38" t="inlineStr">
        <is>
          <t>$</t>
        </is>
      </c>
      <c r="K45" s="36" t="inlineStr">
        <is>
          <t>3 · some skill</t>
        </is>
      </c>
      <c r="L45" s="36" t="inlineStr">
        <is>
          <t>~70mA avg</t>
        </is>
      </c>
      <c r="M45" s="36" t="inlineStr">
        <is>
          <t>Needs 60/90s heat cycle; NOT a life-safety device</t>
        </is>
      </c>
      <c r="N45" s="36" t="inlineStr">
        <is>
          <t>AliExpress · Amazon · DFRobot</t>
        </is>
      </c>
      <c r="O45" s="36" t="inlineStr">
        <is>
          <t>MQ-7 breakout (mod for heater control)</t>
        </is>
      </c>
      <c r="P45" s="36" t="inlineStr">
        <is>
          <t>MQUnifiedsensor + custom cycling</t>
        </is>
      </c>
      <c r="Q45" s="36" t="inlineStr">
        <is>
          <t>CO trend monitoring near garages/boilers (alongside, never instead of, a certified alarm).</t>
        </is>
      </c>
      <c r="R45" s="36" t="inlineStr">
        <is>
          <t>Garage-to-house CO migration mapper: three MQ-7 nodes show how long after engine start CO reaches the door — great home-safety data story.</t>
        </is>
      </c>
      <c r="S45" s="36" t="inlineStr">
        <is>
          <t>Certified alarm relay tap, Wi-Fi alerting</t>
        </is>
      </c>
      <c r="T45" s="36" t="inlineStr">
        <is>
          <t>Safety, Home, Air</t>
        </is>
      </c>
      <c r="U45" s="39" t="inlineStr">
        <is>
          <t>Hydrogen &amp; alcohol sniffer (the 1.4V low-heat phase is H2/ethanol-sensitive); draft flag (heater cool-down runs faster in moving air → curve shifts); humidity transient; the dual-phase waveform is a feature-rich signature.</t>
        </is>
      </c>
      <c r="V45" s="39" t="inlineStr">
        <is>
          <t>Dual-phase heat-cycle waveform → richer feature vector than a single reading for a TinyML classifier; else threshold+trend. Never life-safety.</t>
        </is>
      </c>
    </row>
    <row r="46" ht="85.5" customHeight="1" s="189">
      <c r="A46" s="48" t="inlineStr">
        <is>
          <t>S043</t>
        </is>
      </c>
      <c r="B46" s="49" t="inlineStr">
        <is>
          <t>NDIR methane / hydrocarbon module</t>
        </is>
      </c>
      <c r="C46" s="50" t="inlineStr">
        <is>
          <t>Gas &amp; VOC</t>
        </is>
      </c>
      <c r="D46" s="36" t="inlineStr">
        <is>
          <t>NDIR (optical)</t>
        </is>
      </c>
      <c r="E46" s="36" t="inlineStr">
        <is>
          <t>Methane / combustible gas optically</t>
        </is>
      </c>
      <c r="F46" s="36" t="inlineStr">
        <is>
          <t>Shines infrared through gas; methane absorbs specific wavelengths, so dimming at those wavelengths = concentration. No chemical wear-out, very selective.</t>
        </is>
      </c>
      <c r="G46" s="36" t="inlineStr">
        <is>
          <t>UART/analog</t>
        </is>
      </c>
      <c r="H46" s="36" t="inlineStr">
        <is>
          <t>5V</t>
        </is>
      </c>
      <c r="I46" s="37" t="n">
        <v>45</v>
      </c>
      <c r="J46" s="41" t="inlineStr">
        <is>
          <t>$$$</t>
        </is>
      </c>
      <c r="K46" s="36" t="inlineStr">
        <is>
          <t>3 · some skill</t>
        </is>
      </c>
      <c r="L46" s="36" t="inlineStr">
        <is>
          <t>~60mA</t>
        </is>
      </c>
      <c r="M46" s="36" t="inlineStr">
        <is>
          <t>0-100% LEL variants; long-life vs catalytic</t>
        </is>
      </c>
      <c r="N46" s="36" t="inlineStr">
        <is>
          <t>AliExpress · DigiKey</t>
        </is>
      </c>
      <c r="O46" s="36" t="inlineStr">
        <is>
          <t>Winsen NDIR modules</t>
        </is>
      </c>
      <c r="P46" s="36" t="inlineStr">
        <is>
          <t>UART per datasheet</t>
        </is>
      </c>
      <c r="Q46" s="36" t="inlineStr">
        <is>
          <t>Biogas digesters, boat bilge methane, long-life leak watch where MQ sensors drift out.</t>
        </is>
      </c>
      <c r="R46" s="36" t="inlineStr">
        <is>
          <t>Home biogas experimenter's dashboard: CH4 % + bag fill (pressure) + temp tells you exactly how happy your digester microbes are.</t>
        </is>
      </c>
      <c r="S46" s="36" t="inlineStr">
        <is>
          <t>MPRLS for gas-bag pressure, DS18B20 in digester</t>
        </is>
      </c>
      <c r="T46" s="36" t="inlineStr">
        <is>
          <t>Grow, Energy, Safety</t>
        </is>
      </c>
      <c r="U46" s="39" t="inlineStr">
        <is>
          <t>Broad hydrocarbon sniffer (propane/butane share methane's C-H IR band → they absorb it too); temp logger (MH-Z19-style modules tuck a temp byte in the serial frame); window-fouling watch (dust/condensation → long-term zero drift).</t>
        </is>
      </c>
      <c r="V46" s="39" t="inlineStr">
        <is>
          <t>Stable optical ppm stream → threshold+trend plus leak-rate regression from the slope; watch the zero for window fouling. ML-light; the drift-free truth channel for fusion.</t>
        </is>
      </c>
    </row>
    <row r="47" ht="85.5" customHeight="1" s="189">
      <c r="A47" s="51" t="inlineStr">
        <is>
          <t>S044</t>
        </is>
      </c>
      <c r="B47" s="52" t="inlineStr">
        <is>
          <t>MH-Z19C budget NDIR CO2</t>
        </is>
      </c>
      <c r="C47" s="53" t="inlineStr">
        <is>
          <t>CO2 (true)</t>
        </is>
      </c>
      <c r="D47" s="36" t="inlineStr">
        <is>
          <t>Classic NDIR</t>
        </is>
      </c>
      <c r="E47" s="36" t="inlineStr">
        <is>
          <t>Real CO2 400-5000ppm</t>
        </is>
      </c>
      <c r="F47" s="36" t="inlineStr">
        <is>
          <t>The budget NDIR workhorse from Winsen — a real optical CO2 cell with UART and PWM out; the heart of most DIY CO2 traffic lights.</t>
        </is>
      </c>
      <c r="G47" s="36" t="inlineStr">
        <is>
          <t>UART/PWM</t>
        </is>
      </c>
      <c r="H47" s="36" t="inlineStr">
        <is>
          <t>4.5-5.5V (3.3V logic)</t>
        </is>
      </c>
      <c r="I47" s="37" t="n">
        <v>18</v>
      </c>
      <c r="J47" s="41" t="inlineStr">
        <is>
          <t>$$$</t>
        </is>
      </c>
      <c r="K47" s="36" t="inlineStr">
        <is>
          <t>2 · easy</t>
        </is>
      </c>
      <c r="L47" s="36" t="inlineStr">
        <is>
          <t>&lt;60mA peak</t>
        </is>
      </c>
      <c r="M47" s="36" t="inlineStr">
        <is>
          <t>±(50ppm+5%); watch auto-calibration in always-occupied rooms</t>
        </is>
      </c>
      <c r="N47" s="36" t="inlineStr">
        <is>
          <t>AliExpress · Amazon</t>
        </is>
      </c>
      <c r="O47" s="36" t="inlineStr">
        <is>
          <t>Bare module with pin header</t>
        </is>
      </c>
      <c r="P47" s="36" t="inlineStr">
        <is>
          <t>MHZ19 Arduino libs</t>
        </is>
      </c>
      <c r="Q47" s="36" t="inlineStr">
        <is>
          <t>CO2 traffic lights, bedroom stuffiness loggers, citizen-science classroom fleets.</t>
        </is>
      </c>
      <c r="R47" s="36" t="inlineStr">
        <is>
          <t>Whole-school CO2 fleet for the cost of one commercial monitor: 10 nodes, MQTT, one wall dashboard — ventilation politics meets data.</t>
        </is>
      </c>
      <c r="S47" s="36" t="inlineStr">
        <is>
          <t>WS2812 ring as the 'traffic light', MQTT</t>
        </is>
      </c>
      <c r="T47" s="36" t="inlineStr">
        <is>
          <t>Air, Health, Home</t>
        </is>
      </c>
      <c r="U47" s="39" t="inlineStr">
        <is>
          <t>Room air-change-rate meter (occupant CO2 as tracer gas — decay-curve fit after the room empties gives ACH, the standard building-science method); occupant counter (rise-rate scales with headcount); gas-stove use logger (burner CO2 plume)</t>
        </is>
      </c>
      <c r="V47" s="39" t="inlineStr">
        <is>
          <t>Low — decay-curve fits and thresholds suffice; premium context channel for occupancy-fusion models</t>
        </is>
      </c>
    </row>
    <row r="48" ht="85.5" customHeight="1" s="189">
      <c r="A48" s="51" t="inlineStr">
        <is>
          <t>S045</t>
        </is>
      </c>
      <c r="B48" s="52" t="inlineStr">
        <is>
          <t>SCD30 NDIR CO2</t>
        </is>
      </c>
      <c r="C48" s="53" t="inlineStr">
        <is>
          <t>CO2 (true)</t>
        </is>
      </c>
      <c r="D48" s="36" t="inlineStr">
        <is>
          <t>Classic NDIR</t>
        </is>
      </c>
      <c r="E48" s="36" t="inlineStr">
        <is>
          <t>Real CO2 400-10000ppm + RH + temp</t>
        </is>
      </c>
      <c r="F48" s="36" t="inlineStr">
        <is>
          <t>Classic optical bench NDIR — bigger and pricier than SCD41 but with a longer track record and 10000ppm top end for greenhouses.</t>
        </is>
      </c>
      <c r="G48" s="36" t="inlineStr">
        <is>
          <t>I2C/Modbus/PWM</t>
        </is>
      </c>
      <c r="H48" s="36" t="inlineStr">
        <is>
          <t>3.3-5.5V</t>
        </is>
      </c>
      <c r="I48" s="37" t="n">
        <v>40</v>
      </c>
      <c r="J48" s="41" t="inlineStr">
        <is>
          <t>$$$</t>
        </is>
      </c>
      <c r="K48" s="36" t="inlineStr">
        <is>
          <t>1 · plug &amp; play</t>
        </is>
      </c>
      <c r="L48" s="36" t="inlineStr">
        <is>
          <t>19mA avg</t>
        </is>
      </c>
      <c r="M48" s="36" t="inlineStr">
        <is>
          <t>±(30ppm+3%), auto-self-calibration toggleable</t>
        </is>
      </c>
      <c r="N48" s="36" t="inlineStr">
        <is>
          <t>Adafruit · SparkFun · DigiKey · Mouser · Seeed Studio</t>
        </is>
      </c>
      <c r="O48" s="36" t="inlineStr">
        <is>
          <t>Adafruit 4867, Grove SCD30</t>
        </is>
      </c>
      <c r="P48" s="36" t="inlineStr">
        <is>
          <t>Adafruit_SCD30, Sensirion</t>
        </is>
      </c>
      <c r="Q48" s="36" t="inlineStr">
        <is>
          <t>Greenhouse CO2 enrichment control, incubators, HVAC demand-control ventilation.</t>
        </is>
      </c>
      <c r="R48" s="36" t="inlineStr">
        <is>
          <t>Mushroom/greenhouse CO2 dosing loop: SCD30 + solenoid on a CO2 tank + safety cutoffs — commercial controllers are $500+.</t>
        </is>
      </c>
      <c r="S48" s="36" t="inlineStr">
        <is>
          <t>Solenoid valve + relay, SHT35 probe</t>
        </is>
      </c>
      <c r="T48" s="36" t="inlineStr">
        <is>
          <t>Grow, Air, Home</t>
        </is>
      </c>
      <c r="U48" s="39" t="inlineStr">
        <is>
          <t>Soil/compost respiration flux chamber (microbial CO2 efflux under an inverted bucket — published DIY soil-science method); CO2-tank &amp; dry-ice leak sentinel (10000ppm ceiling handles real leaks); ACH meter via tracer-gas decay fit</t>
        </is>
      </c>
      <c r="V48" s="39" t="inlineStr">
        <is>
          <t>Low — flux slopes and decay fits are curve-fitting, not ML; feeds fusion as ventilation/biology context</t>
        </is>
      </c>
    </row>
    <row r="49" ht="85.5" customHeight="1" s="189">
      <c r="A49" s="51" t="inlineStr">
        <is>
          <t>S046</t>
        </is>
      </c>
      <c r="B49" s="52" t="inlineStr">
        <is>
          <t>SenseAir S8 CO2</t>
        </is>
      </c>
      <c r="C49" s="53" t="inlineStr">
        <is>
          <t>CO2 (true)</t>
        </is>
      </c>
      <c r="D49" s="36" t="inlineStr">
        <is>
          <t>Classic NDIR</t>
        </is>
      </c>
      <c r="E49" s="36" t="inlineStr">
        <is>
          <t>Real CO2 400-2000ppm (residential)</t>
        </is>
      </c>
      <c r="F49" s="36" t="inlineStr">
        <is>
          <t>Swedish-designed NDIR cell used inside many commercial monitors (incl. early AirGradient); Modbus over UART, 15+ year lifetime rating.</t>
        </is>
      </c>
      <c r="G49" s="36" t="inlineStr">
        <is>
          <t>UART (Modbus)</t>
        </is>
      </c>
      <c r="H49" s="36" t="inlineStr">
        <is>
          <t>4.5-5.25V</t>
        </is>
      </c>
      <c r="I49" s="37" t="n">
        <v>25</v>
      </c>
      <c r="J49" s="41" t="inlineStr">
        <is>
          <t>$$$</t>
        </is>
      </c>
      <c r="K49" s="36" t="inlineStr">
        <is>
          <t>2 · easy</t>
        </is>
      </c>
      <c r="L49" s="36" t="inlineStr">
        <is>
          <t>18mA avg</t>
        </is>
      </c>
      <c r="M49" s="36" t="inlineStr">
        <is>
          <t>±(40ppm+3%), proven longevity</t>
        </is>
      </c>
      <c r="N49" s="36" t="inlineStr">
        <is>
          <t>AliExpress · DigiKey</t>
        </is>
      </c>
      <c r="O49" s="36" t="inlineStr">
        <is>
          <t>Bare module</t>
        </is>
      </c>
      <c r="P49" s="36" t="inlineStr">
        <is>
          <t>S8_UART libs, AirGradient firmware</t>
        </is>
      </c>
      <c r="Q49" s="36" t="inlineStr">
        <is>
          <t>Long-life installed monitors, AirGradient DIY kits, rental-property air documentation.</t>
        </is>
      </c>
      <c r="R49" s="36" t="inlineStr">
        <is>
          <t>Landlord/tenant air-quality 'black box' with tamper-evident logging — objective ventilation evidence for disputes.</t>
        </is>
      </c>
      <c r="S49" s="36" t="inlineStr">
        <is>
          <t>ESP32 + PMS5003 + SHT4x = AirGradient-class station</t>
        </is>
      </c>
      <c r="T49" s="36" t="inlineStr">
        <is>
          <t>Air, Home, Health</t>
        </is>
      </c>
      <c r="U49" s="39" t="inlineStr">
        <is>
          <t>Parked-car occupancy alarm (one human raises cabin CO2 hundreds of ppm in minutes — researched for hot-car alerts); meeting-room occupant counter (rise-rate per person, needs room-volume estimate); ACH meter (tracer-gas decay)</t>
        </is>
      </c>
      <c r="V49" s="39" t="inlineStr">
        <is>
          <t>Low — thresholds and trends suffice; feeds fusion as the definitive 'humans are here' context channel</t>
        </is>
      </c>
    </row>
    <row r="50" ht="85.5" customHeight="1" s="189">
      <c r="A50" s="51" t="inlineStr">
        <is>
          <t>S047</t>
        </is>
      </c>
      <c r="B50" s="52" t="inlineStr">
        <is>
          <t>SCD41 true CO2</t>
        </is>
      </c>
      <c r="C50" s="53" t="inlineStr">
        <is>
          <t>CO2 (true)</t>
        </is>
      </c>
      <c r="D50" s="36" t="inlineStr">
        <is>
          <t>Photoacoustic NDIR</t>
        </is>
      </c>
      <c r="E50" s="36" t="inlineStr">
        <is>
          <t>Real CO2 400-5000ppm + RH + temp</t>
        </is>
      </c>
      <c r="F50" s="36" t="inlineStr">
        <is>
          <t>Fires IR pulses into a chamber; CO2 absorbs them and the gas literally 'pops' acoustically — a microphone hears how much. Miniaturised real CO2, not an estimate.</t>
        </is>
      </c>
      <c r="G50" s="36" t="inlineStr">
        <is>
          <t>I2C</t>
        </is>
      </c>
      <c r="H50" s="36" t="inlineStr">
        <is>
          <t>2.4-5.5V</t>
        </is>
      </c>
      <c r="I50" s="37" t="n">
        <v>25</v>
      </c>
      <c r="J50" s="41" t="inlineStr">
        <is>
          <t>$$$</t>
        </is>
      </c>
      <c r="K50" s="36" t="inlineStr">
        <is>
          <t>1 · plug &amp; play</t>
        </is>
      </c>
      <c r="L50" s="36" t="inlineStr">
        <is>
          <t>0.5mA @ 1 meas/5min single-shot (~205mA peak during a measurement)</t>
        </is>
      </c>
      <c r="M50" s="36" t="inlineStr">
        <is>
          <t>±(40ppm+5%), tiny footprint, low-power single-shot mode. Set the ambient-pressure or altitude register — uncompensated readings drift with weather and are badly wrong above ~500m. SCD40 tops out at 2000ppm; SCD41 reaches 5000ppm.</t>
        </is>
      </c>
      <c r="N50" s="36" t="inlineStr">
        <is>
          <t>Adafruit · SparkFun · DigiKey · Mouser · Pimoroni</t>
        </is>
      </c>
      <c r="O50" s="36" t="inlineStr">
        <is>
          <t>Adafruit 5190, SparkFun Qwiic SCD41</t>
        </is>
      </c>
      <c r="P50" s="36" t="inlineStr">
        <is>
          <t>Sensirion scd4x, Adafruit fork</t>
        </is>
      </c>
      <c r="Q50" s="36" t="inlineStr">
        <is>
          <t>Ventilation/CO2 traffic-light displays, classroom air, sleep-room stuffiness, grow rooms.</t>
        </is>
      </c>
      <c r="R50" s="36" t="inlineStr">
        <is>
          <t>Meeting-room honesty light: ePaper sign showing live CO2 with 'this room needs 10 min of airing' — behaviour changes when the number is public.</t>
        </is>
      </c>
      <c r="S50" s="36" t="inlineStr">
        <is>
          <t>ePaper, SGP41, PM sensor for the IAQ trifecta</t>
        </is>
      </c>
      <c r="T50" s="36" t="inlineStr">
        <is>
          <t>Air, Health, Home</t>
        </is>
      </c>
      <c r="U50" s="39" t="inlineStr">
        <is>
          <t>Breath/presence detector at desk range (one exhale spikes it thousands of ppm in seconds); in-mask rebreathing meter (crude capnometry — used in DIY mask-CO2 studies); ACH meter via decay fit after a room empties</t>
        </is>
      </c>
      <c r="V50" s="39" t="inlineStr">
        <is>
          <t>Rise/decay dynamics feed occupancy-count regressors; on-device it's threshold+trend — the ML value appears in fusion stacks</t>
        </is>
      </c>
    </row>
    <row r="51" ht="85.5" customHeight="1" s="189">
      <c r="A51" s="54" t="inlineStr">
        <is>
          <t>S048</t>
        </is>
      </c>
      <c r="B51" s="55" t="inlineStr">
        <is>
          <t>Ikea VINDRIKTNING hack</t>
        </is>
      </c>
      <c r="C51" s="56" t="inlineStr">
        <is>
          <t>Particulate (PM)</t>
        </is>
      </c>
      <c r="D51" s="36" t="inlineStr">
        <is>
          <t>Hackable consumer</t>
        </is>
      </c>
      <c r="E51" s="36" t="inlineStr">
        <is>
          <t>PM2.5 (coarse 3-LED indication, hackable to data)</t>
        </is>
      </c>
      <c r="F51" s="36" t="inlineStr">
        <is>
          <t>A $13 Ikea air indicator with a Cubic PM1006 sensor inside; solder 3 wires to its UART and an ESP32 reads the raw data the LEDs only hint at.</t>
        </is>
      </c>
      <c r="G51" s="36" t="inlineStr">
        <is>
          <t>UART tap (5V)</t>
        </is>
      </c>
      <c r="H51" s="36" t="inlineStr">
        <is>
          <t>5V USB-C</t>
        </is>
      </c>
      <c r="I51" s="37" t="n">
        <v>13</v>
      </c>
      <c r="J51" s="40" t="inlineStr">
        <is>
          <t>$$</t>
        </is>
      </c>
      <c r="K51" s="36" t="inlineStr">
        <is>
          <t>2 · easy</t>
        </is>
      </c>
      <c r="L51" s="36" t="inlineStr">
        <is>
          <t>powered by its own USB</t>
        </is>
      </c>
      <c r="M51" s="36" t="inlineStr">
        <is>
          <t>PM2.5 only; great enclosure + fan included</t>
        </is>
      </c>
      <c r="N51" s="36" t="inlineStr">
        <is>
          <t>IKEA</t>
        </is>
      </c>
      <c r="O51" s="36" t="inlineStr">
        <is>
          <t>Stock Ikea unit + ESP32-C3 inside the case</t>
        </is>
      </c>
      <c r="P51" s="36" t="inlineStr">
        <is>
          <t>Many ESPHome configs published</t>
        </is>
      </c>
      <c r="Q51" s="36" t="inlineStr">
        <is>
          <t>Stealthy smart-home PM nodes that look like furniture, beginner soldering-hack project.</t>
        </is>
      </c>
      <c r="R51" s="36" t="inlineStr">
        <is>
          <t>The gateway drug of hardware hacking: visible proof that consumer gadgets are just sensors + microcontrollers you're allowed to liberate.</t>
        </is>
      </c>
      <c r="S51" s="36" t="inlineStr">
        <is>
          <t>ESPHome + Home Assistant in one evening</t>
        </is>
      </c>
      <c r="T51" s="36" t="inlineStr">
        <is>
          <t>Home, Play, Air</t>
        </is>
      </c>
      <c r="U51" s="39" t="inlineStr">
        <is>
          <t>Cooking/candle event logger (aerosol spike-shape signatures); crude vape &amp; smoke detector (fine-aerosol bursts — commercial vape-detector physics); ultrasonic-humidifier flag (mineral fog reads as PM — confound turned feature)</t>
        </is>
      </c>
      <c r="V51" s="39" t="inlineStr">
        <is>
          <t>Spike features (rise slope, decay, magnitude) feed a TinyML source classifier: cooking vs candle vs vape vs outdoor smoke</t>
        </is>
      </c>
    </row>
    <row r="52" ht="85.5" customHeight="1" s="189">
      <c r="A52" s="54" t="inlineStr">
        <is>
          <t>S049</t>
        </is>
      </c>
      <c r="B52" s="55" t="inlineStr">
        <is>
          <t>PMS5003 particulate</t>
        </is>
      </c>
      <c r="C52" s="56" t="inlineStr">
        <is>
          <t>Particulate (PM)</t>
        </is>
      </c>
      <c r="D52" s="36" t="inlineStr">
        <is>
          <t>Laser scattering</t>
        </is>
      </c>
      <c r="E52" s="36" t="inlineStr">
        <is>
          <t>PM1.0 / PM2.5 / PM10 µg/m³ + particle counts</t>
        </is>
      </c>
      <c r="F52" s="36" t="inlineStr">
        <is>
          <t>A fan pulls air through a laser beam; each particle scatters a flash of light that a photodiode counts and sizes — a tiny laser particle counter.</t>
        </is>
      </c>
      <c r="G52" s="36" t="inlineStr">
        <is>
          <t>UART (PMSA003I: I2C)</t>
        </is>
      </c>
      <c r="H52" s="36" t="inlineStr">
        <is>
          <t>5V fan, 3.3V logic</t>
        </is>
      </c>
      <c r="I52" s="37" t="n">
        <v>15</v>
      </c>
      <c r="J52" s="41" t="inlineStr">
        <is>
          <t>$$$</t>
        </is>
      </c>
      <c r="K52" s="36" t="inlineStr">
        <is>
          <t>2 · easy</t>
        </is>
      </c>
      <c r="L52" s="36" t="inlineStr">
        <is>
          <t>100mA fan on</t>
        </is>
      </c>
      <c r="M52" s="36" t="inlineStr">
        <is>
          <t>0-500µg/m³, 6 size bins; PMSA003I is the I2C/STEMMA version. Over-reads in humid air (particles swell above ~75% RH) — pair with an RH sensor and correct, or your wildfire numbers will also spike in fog.</t>
        </is>
      </c>
      <c r="N52" s="36" t="inlineStr">
        <is>
          <t>Adafruit · AliExpress · DigiKey · Seeed Studio</t>
        </is>
      </c>
      <c r="O52" s="36" t="inlineStr">
        <is>
          <t>Adafruit 4632 (I2C), bare PMS5003 with cable</t>
        </is>
      </c>
      <c r="P52" s="36" t="inlineStr">
        <is>
          <t>Adafruit_PM25AQI, PMS libs</t>
        </is>
      </c>
      <c r="Q52" s="36" t="inlineStr">
        <is>
          <t>Wildfire smoke monitors, kitchen/candle PM tracking, purifier auto-speed, PurpleAir-style stations.</t>
        </is>
      </c>
      <c r="R52" s="36" t="inlineStr">
        <is>
          <t>Pre-emptive purifier: PM node OUTSIDE turns on indoor purifiers 20 minutes before smoke infiltrates — your house defends itself.</t>
        </is>
      </c>
      <c r="S52" s="36" t="inlineStr">
        <is>
          <t>Relay/IR-blaster to purifier, outdoor + indoor pair</t>
        </is>
      </c>
      <c r="T52" s="36" t="inlineStr">
        <is>
          <t>Air, Health, Safety</t>
        </is>
      </c>
      <c r="U52" s="39" t="inlineStr">
        <is>
          <t>Aerosol source fingerprinting (size-bin ratios split smoke vs dust vs pollen vs fog); fog/mist detector (droplets count as particles — the high-RH artifact, inverted); activity proxy (footsteps resuspend coarse carpet dust into the PM10 bins)</t>
        </is>
      </c>
      <c r="V52" s="39" t="inlineStr">
        <is>
          <t>Six size bins over time = ready-made TinyML feature vector: source classifier plus anomaly baseline for 'new aerosol in the room'</t>
        </is>
      </c>
    </row>
    <row r="53" ht="85.5" customHeight="1" s="189">
      <c r="A53" s="54" t="inlineStr">
        <is>
          <t>S050</t>
        </is>
      </c>
      <c r="B53" s="55" t="inlineStr">
        <is>
          <t>SDS011 particulate</t>
        </is>
      </c>
      <c r="C53" s="56" t="inlineStr">
        <is>
          <t>Particulate (PM)</t>
        </is>
      </c>
      <c r="D53" s="36" t="inlineStr">
        <is>
          <t>Laser scattering</t>
        </is>
      </c>
      <c r="E53" s="36" t="inlineStr">
        <is>
          <t>PM2.5 / PM10</t>
        </is>
      </c>
      <c r="F53" s="36" t="inlineStr">
        <is>
          <t>The Luftdaten/Sensor.Community classic — big laser chamber gives stable readings; bulkier and thirstier than PMS5003 but proven by tens of thousands of citizen nodes.</t>
        </is>
      </c>
      <c r="G53" s="36" t="inlineStr">
        <is>
          <t>UART</t>
        </is>
      </c>
      <c r="H53" s="36" t="inlineStr">
        <is>
          <t>5V</t>
        </is>
      </c>
      <c r="I53" s="37" t="n">
        <v>20</v>
      </c>
      <c r="J53" s="41" t="inlineStr">
        <is>
          <t>$$$</t>
        </is>
      </c>
      <c r="K53" s="36" t="inlineStr">
        <is>
          <t>2 · easy</t>
        </is>
      </c>
      <c r="L53" s="36" t="inlineStr">
        <is>
          <t>70-220mA</t>
        </is>
      </c>
      <c r="M53" s="36" t="inlineStr">
        <is>
          <t>0-999µg/m³, ±15%; duty-cycle fan to extend laser life</t>
        </is>
      </c>
      <c r="N53" s="36" t="inlineStr">
        <is>
          <t>AliExpress · Amazon</t>
        </is>
      </c>
      <c r="O53" s="36" t="inlineStr">
        <is>
          <t>Bare unit with USB-serial adapter often bundled</t>
        </is>
      </c>
      <c r="P53" s="36" t="inlineStr">
        <is>
          <t>SDS011 libs, Sensor.Community firmware</t>
        </is>
      </c>
      <c r="Q53" s="36" t="inlineStr">
        <is>
          <t>Citizen air networks, balcony nodes, smoke-season dashboards.</t>
        </is>
      </c>
      <c r="R53" s="36" t="inlineStr">
        <is>
          <t>Join sensor.community: your balcony node becomes a public data point in the world's largest open AQ network — instant global relevance.</t>
        </is>
      </c>
      <c r="S53" s="36" t="inlineStr">
        <is>
          <t>ESP32 + SHT31 weatherproof = standard community node</t>
        </is>
      </c>
      <c r="T53" s="36" t="inlineStr">
        <is>
          <t>Air, Wild, Play</t>
        </is>
      </c>
      <c r="U53" s="39" t="inlineStr">
        <is>
          <t>Kerbside traffic-density proxy (roadside PM tracks vehicle flow, trend-only); fireworks &amp; bonfire detector (the famous NYE spike in every Luftdaten graph); crude fog/high-RH flag (&gt;70% RH inflates counts — confound as sensor)</t>
        </is>
      </c>
      <c r="V53" s="39" t="inlineStr">
        <is>
          <t>Diurnal PM cycles suit anomaly baselines (inversion nights, smoke fronts); spike-shape classifier splits fireworks from wildfire</t>
        </is>
      </c>
    </row>
    <row r="54" ht="85.5" customHeight="1" s="189">
      <c r="A54" s="54" t="inlineStr">
        <is>
          <t>S051</t>
        </is>
      </c>
      <c r="B54" s="55" t="inlineStr">
        <is>
          <t>SPS30 premium PM</t>
        </is>
      </c>
      <c r="C54" s="56" t="inlineStr">
        <is>
          <t>Particulate (PM)</t>
        </is>
      </c>
      <c r="D54" s="36" t="inlineStr">
        <is>
          <t>Laser scattering</t>
        </is>
      </c>
      <c r="E54" s="36" t="inlineStr">
        <is>
          <t>PM1.0/2.5/4/10 with calibrated accuracy</t>
        </is>
      </c>
      <c r="F54" s="36" t="inlineStr">
        <is>
          <t>Sensirion's laser counter with self-cleaning fan cycle and 10-year lifetime spec — the choice when data quality must hold up over years.</t>
        </is>
      </c>
      <c r="G54" s="36" t="inlineStr">
        <is>
          <t>I2C/UART</t>
        </is>
      </c>
      <c r="H54" s="36" t="inlineStr">
        <is>
          <t>4.5-5.5V</t>
        </is>
      </c>
      <c r="I54" s="37" t="n">
        <v>45</v>
      </c>
      <c r="J54" s="41" t="inlineStr">
        <is>
          <t>$$$</t>
        </is>
      </c>
      <c r="K54" s="36" t="inlineStr">
        <is>
          <t>2 · easy</t>
        </is>
      </c>
      <c r="L54" s="36" t="inlineStr">
        <is>
          <t>60mA meas</t>
        </is>
      </c>
      <c r="M54" s="36" t="inlineStr">
        <is>
          <t>±10% accuracy band, fan auto-clean, 10yr lifetime spec. NOT MCERTS certified. Like all optical PM sensors it over-reads in high humidity (hygroscopic particle growth above ~75% RH) — log RH alongside and correct.</t>
        </is>
      </c>
      <c r="N54" s="36" t="inlineStr">
        <is>
          <t>DigiKey · Mouser · Seeed Studio</t>
        </is>
      </c>
      <c r="O54" s="36" t="inlineStr">
        <is>
          <t>Bare module + JST ZH cable</t>
        </is>
      </c>
      <c r="P54" s="36" t="inlineStr">
        <is>
          <t>Sensirion sps30 libs</t>
        </is>
      </c>
      <c r="Q54" s="36" t="inlineStr">
        <is>
          <t>Long-term research nodes, regulatory-adjacent studies, premium home stations.</t>
        </is>
      </c>
      <c r="R54" s="36" t="inlineStr">
        <is>
          <t>A street-level PM network with calibrated SPS30s — data good enough for council meetings, not just hobby graphs.</t>
        </is>
      </c>
      <c r="S54" s="36" t="inlineStr">
        <is>
          <t>Solar + LoRa for kerbside fleet, SCD41 indoor twin</t>
        </is>
      </c>
      <c r="T54" s="36" t="inlineStr">
        <is>
          <t>Air, Wild, Health</t>
        </is>
      </c>
      <c r="U54" s="39" t="inlineStr">
        <is>
          <t>Purifier CADR meter (clean-air delivery rate from PM decay constants — the published DIY method); 3D-printer/laser-cutter emission watchdog (PM1 bin catches hot-end plumes); source ID via its typical-particle-size output (smoke vs dust vs fog)</t>
        </is>
      </c>
      <c r="V54" s="39" t="inlineStr">
        <is>
          <t>Multi-bin + typical-size stream feeds source classifiers and long-horizon anomaly baselines; CADR decay-fit runs on-device</t>
        </is>
      </c>
    </row>
    <row r="55" ht="85.5" customHeight="1" s="189">
      <c r="A55" s="57" t="inlineStr">
        <is>
          <t>S052</t>
        </is>
      </c>
      <c r="B55" s="58" t="inlineStr">
        <is>
          <t>BH1750 lux sensor</t>
        </is>
      </c>
      <c r="C55" s="59" t="inlineStr">
        <is>
          <t>Light &amp; UV</t>
        </is>
      </c>
      <c r="D55" s="36" t="inlineStr">
        <is>
          <t>Ambient lux</t>
        </is>
      </c>
      <c r="E55" s="36" t="inlineStr">
        <is>
          <t>Illuminance 1-65535 lux, human-eye weighted</t>
        </is>
      </c>
      <c r="F55" s="36" t="inlineStr">
        <is>
          <t>A photodiode filtered to match human eye sensitivity, with onboard ADC delivering calibrated lux directly over I2C — no math, no calibration.</t>
        </is>
      </c>
      <c r="G55" s="36" t="inlineStr">
        <is>
          <t>I2C</t>
        </is>
      </c>
      <c r="H55" s="36" t="inlineStr">
        <is>
          <t>2.4-3.6V</t>
        </is>
      </c>
      <c r="I55" s="37" t="n">
        <v>2.5</v>
      </c>
      <c r="J55" s="38" t="inlineStr">
        <is>
          <t>$</t>
        </is>
      </c>
      <c r="K55" s="36" t="inlineStr">
        <is>
          <t>1 · plug &amp; play</t>
        </is>
      </c>
      <c r="L55" s="36" t="inlineStr">
        <is>
          <t>120µA</t>
        </is>
      </c>
      <c r="M55" s="36" t="inlineStr">
        <is>
          <t>1 lux resolution, 16-bit</t>
        </is>
      </c>
      <c r="N55" s="36" t="inlineStr">
        <is>
          <t>AliExpress · Amazon · DFRobot · Core Electronics</t>
        </is>
      </c>
      <c r="O55" s="36" t="inlineStr">
        <is>
          <t>GY-302 module</t>
        </is>
      </c>
      <c r="P55" s="36" t="inlineStr">
        <is>
          <t>BH1750 (claws), hp_BH1750</t>
        </is>
      </c>
      <c r="Q55" s="36" t="inlineStr">
        <is>
          <t>Auto-brightness, daylight harvesting blinds, grow-light verification, street-light fault detection.</t>
        </is>
      </c>
      <c r="R55" s="36" t="inlineStr">
        <is>
          <t>Map your home's natural light in lux-hours per windowsill across a season — data-driven answer to 'where should this plant live?'</t>
        </is>
      </c>
      <c r="S55" s="36" t="inlineStr">
        <is>
          <t>Servo blinds, RTC for daily light integrals, SD logging</t>
        </is>
      </c>
      <c r="T55" s="36" t="inlineStr">
        <is>
          <t>Light, Home, Grow</t>
        </is>
      </c>
      <c r="U55" s="39" t="inlineStr">
        <is>
          <t>Shadow-transit footfall counter (passing body occludes ambient light — count the dips); TV/screen-on detector in dark rooms (scene-change lux flicker); crude fingertip PPG with an LED (16ms mode ~60Hz — pulse is slow, needs averaging)</t>
        </is>
      </c>
      <c r="V55" s="39" t="inlineStr">
        <is>
          <t>Slow lux stream: daily-rhythm anomaly baseline catches routine breaks (lights at 3am, dead grow lamp); dip-counting is threshold work — mostly trend, light TinyML.</t>
        </is>
      </c>
    </row>
    <row r="56" ht="85.5" customHeight="1" s="189">
      <c r="A56" s="57" t="inlineStr">
        <is>
          <t>S053</t>
        </is>
      </c>
      <c r="B56" s="58" t="inlineStr">
        <is>
          <t>MAX44009 ultra-low-power lux</t>
        </is>
      </c>
      <c r="C56" s="59" t="inlineStr">
        <is>
          <t>Light &amp; UV</t>
        </is>
      </c>
      <c r="D56" s="36" t="inlineStr">
        <is>
          <t>Ambient lux</t>
        </is>
      </c>
      <c r="E56" s="36" t="inlineStr">
        <is>
          <t>Lux 0.045-188,000 at 0.65µA</t>
        </is>
      </c>
      <c r="F56" s="36" t="inlineStr">
        <is>
          <t>The lowest-power lux sensor in the hobby canon — wide dynamic range with current draw so small a coin cell lasts years.</t>
        </is>
      </c>
      <c r="G56" s="36" t="inlineStr">
        <is>
          <t>I2C</t>
        </is>
      </c>
      <c r="H56" s="36" t="inlineStr">
        <is>
          <t>1.7-3.6V</t>
        </is>
      </c>
      <c r="I56" s="37" t="n">
        <v>3</v>
      </c>
      <c r="J56" s="38" t="inlineStr">
        <is>
          <t>$</t>
        </is>
      </c>
      <c r="K56" s="36" t="inlineStr">
        <is>
          <t>1 · plug &amp; play</t>
        </is>
      </c>
      <c r="L56" s="36" t="inlineStr">
        <is>
          <t>0.65µA (!)</t>
        </is>
      </c>
      <c r="M56" s="36" t="inlineStr">
        <is>
          <t>22-bit dynamic range, interrupt on threshold</t>
        </is>
      </c>
      <c r="N56" s="36" t="inlineStr">
        <is>
          <t>AliExpress · DigiKey · Mouser</t>
        </is>
      </c>
      <c r="O56" s="36" t="inlineStr">
        <is>
          <t>GY-49</t>
        </is>
      </c>
      <c r="P56" s="36" t="inlineStr">
        <is>
          <t>MAX44009 libs</t>
        </is>
      </c>
      <c r="Q56" s="36" t="inlineStr">
        <is>
          <t>Battery dawn/dusk switches, solar lamp controllers, multi-year light loggers.</t>
        </is>
      </c>
      <c r="R56" s="36" t="inlineStr">
        <is>
          <t>A decade-logger: coin cell + MAX44009 + flash = a 'light history of one windowsill' time capsule, sampling every 10 minutes for years.</t>
        </is>
      </c>
      <c r="S56" s="36" t="inlineStr">
        <is>
          <t>ESP32-C3 deep sleep mastery, NVS ring buffer</t>
        </is>
      </c>
      <c r="T56" s="36" t="inlineStr">
        <is>
          <t>Energy, Light, Wild</t>
        </is>
      </c>
      <c r="U56" s="39" t="inlineStr">
        <is>
          <t>Mailbox/drawer/safe tamper alarm (pitch-dark enclosure floods with light on opening — interrupt wakes the ESP32); fridge-door-left-open logger (light = open); multi-year day-length/season tracker on one coin cell (dawn-dusk timing)</t>
        </is>
      </c>
      <c r="V56" s="39" t="inlineStr">
        <is>
          <t>Low — the threshold interrupt does the work; feeds fusion as an ambient-light/door-state context channel.</t>
        </is>
      </c>
    </row>
    <row r="57" ht="85.5" customHeight="1" s="189">
      <c r="A57" s="57" t="inlineStr">
        <is>
          <t>S054</t>
        </is>
      </c>
      <c r="B57" s="58" t="inlineStr">
        <is>
          <t>TSL2561 lux sensor</t>
        </is>
      </c>
      <c r="C57" s="59" t="inlineStr">
        <is>
          <t>Light &amp; UV</t>
        </is>
      </c>
      <c r="D57" s="36" t="inlineStr">
        <is>
          <t>Ambient lux</t>
        </is>
      </c>
      <c r="E57" s="36" t="inlineStr">
        <is>
          <t>Lux with IR compensation, legacy favourite</t>
        </is>
      </c>
      <c r="F57" s="36" t="inlineStr">
        <is>
          <t>Dual photodiodes (visible+IR and IR-only) let software subtract infrared for human-accurate lux — the long-time tutorial standard.</t>
        </is>
      </c>
      <c r="G57" s="36" t="inlineStr">
        <is>
          <t>I2C</t>
        </is>
      </c>
      <c r="H57" s="36" t="inlineStr">
        <is>
          <t>2.7-3.6V</t>
        </is>
      </c>
      <c r="I57" s="37" t="n">
        <v>4</v>
      </c>
      <c r="J57" s="38" t="inlineStr">
        <is>
          <t>$</t>
        </is>
      </c>
      <c r="K57" s="36" t="inlineStr">
        <is>
          <t>1 · plug &amp; play</t>
        </is>
      </c>
      <c r="L57" s="36" t="inlineStr">
        <is>
          <t>240µA</t>
        </is>
      </c>
      <c r="M57" s="36" t="inlineStr">
        <is>
          <t>0.1-40k lux, 3 address options</t>
        </is>
      </c>
      <c r="N57" s="36" t="inlineStr">
        <is>
          <t>Adafruit · AliExpress · DigiKey · Core Electronics</t>
        </is>
      </c>
      <c r="O57" s="36" t="inlineStr">
        <is>
          <t>GY-2561, Adafruit 439</t>
        </is>
      </c>
      <c r="P57" s="36" t="inlineStr">
        <is>
          <t>Adafruit_TSL2561</t>
        </is>
      </c>
      <c r="Q57" s="36" t="inlineStr">
        <is>
          <t>Grow-light schedules, lux-triggered blinds, photography meters.</t>
        </is>
      </c>
      <c r="R57" s="36" t="inlineStr">
        <is>
          <t>Light-share fairness in shared offices: log who actually sits in daylight vs cave seats — data for the seating-chart revolution.</t>
        </is>
      </c>
      <c r="S57" s="36" t="inlineStr">
        <is>
          <t>Servo blinds, MQTT</t>
        </is>
      </c>
      <c r="T57" s="36" t="inlineStr">
        <is>
          <t>Light, Home, Grow</t>
        </is>
      </c>
      <c r="U57" s="39" t="inlineStr">
        <is>
          <t>Light-source classifier (IR:visible ratio fingerprints incandescent vs LED vs fluorescent vs daylight); candle/flame presence via IR-only channel (hot sources dump IR); sun-through-window tracker (IR fraction spikes with direct beam)</t>
        </is>
      </c>
      <c r="V57" s="39" t="inlineStr">
        <is>
          <t>Two-channel vis+IR ratio vector: a two-feature decision tree classifies light sources on-device; otherwise threshold+trend territory.</t>
        </is>
      </c>
    </row>
    <row r="58" ht="85.5" customHeight="1" s="189">
      <c r="A58" s="57" t="inlineStr">
        <is>
          <t>S055</t>
        </is>
      </c>
      <c r="B58" s="58" t="inlineStr">
        <is>
          <t>TSL2591 high dynamic lux</t>
        </is>
      </c>
      <c r="C58" s="59" t="inlineStr">
        <is>
          <t>Light &amp; UV</t>
        </is>
      </c>
      <c r="D58" s="36" t="inlineStr">
        <is>
          <t>Ambient lux</t>
        </is>
      </c>
      <c r="E58" s="36" t="inlineStr">
        <is>
          <t>188 µlux to 88k lux — extreme sensitivity</t>
        </is>
      </c>
      <c r="F58" s="36" t="inlineStr">
        <is>
          <t>Dual diodes (full spectrum + IR-only) let you subtract infrared contamination; the 600M:1 dynamic range sees starlight.</t>
        </is>
      </c>
      <c r="G58" s="36" t="inlineStr">
        <is>
          <t>I2C</t>
        </is>
      </c>
      <c r="H58" s="36" t="inlineStr">
        <is>
          <t>3.3-5V (board)</t>
        </is>
      </c>
      <c r="I58" s="37" t="n">
        <v>7</v>
      </c>
      <c r="J58" s="40" t="inlineStr">
        <is>
          <t>$$</t>
        </is>
      </c>
      <c r="K58" s="36" t="inlineStr">
        <is>
          <t>1 · plug &amp; play</t>
        </is>
      </c>
      <c r="L58" s="36" t="inlineStr">
        <is>
          <t>0.4mA</t>
        </is>
      </c>
      <c r="M58" s="36" t="inlineStr">
        <is>
          <t>600,000,000:1 range, IR + visible channels</t>
        </is>
      </c>
      <c r="N58" s="36" t="inlineStr">
        <is>
          <t>Adafruit · DigiKey · Mouser · Core Electronics</t>
        </is>
      </c>
      <c r="O58" s="36" t="inlineStr">
        <is>
          <t>Adafruit 1980</t>
        </is>
      </c>
      <c r="P58" s="36" t="inlineStr">
        <is>
          <t>Adafruit_TSL2591</t>
        </is>
      </c>
      <c r="Q58" s="36" t="inlineStr">
        <is>
          <t>Sky quality meters (light pollution), bioluminescence experiments, darkroom monitors.</t>
        </is>
      </c>
      <c r="R58" s="36" t="inlineStr">
        <is>
          <t>A citizen light-pollution observatory: nightly zenith brightness uploaded to a map — pair with cloud detection (MLX90614 sky temp).</t>
        </is>
      </c>
      <c r="S58" s="36" t="inlineStr">
        <is>
          <t>MLX90614 (cloud sensing), GPS, LoRa for dark-sky sites</t>
        </is>
      </c>
      <c r="T58" s="36" t="inlineStr">
        <is>
          <t>Wild, Light, Play</t>
        </is>
      </c>
      <c r="U58" s="39" t="inlineStr">
        <is>
          <t>Nocturnal cloud sensor (clouds mirror urban skyglow — overcast nights read brighter, documented in sky-quality-meter circles); moon-phase logger (zenith microlux tracks the lunar cycle); distant-lightning flash counter at night</t>
        </is>
      </c>
      <c r="V58" s="39" t="inlineStr">
        <is>
          <t>Night-sky brightness time-series: anomaly baseline plus a small classifier separates clear/cloud/moon/aurora states; slow data, tiny models.</t>
        </is>
      </c>
    </row>
    <row r="59" ht="85.5" customHeight="1" s="189">
      <c r="A59" s="57" t="inlineStr">
        <is>
          <t>S056</t>
        </is>
      </c>
      <c r="B59" s="58" t="inlineStr">
        <is>
          <t>VEML7700 high-accuracy lux</t>
        </is>
      </c>
      <c r="C59" s="59" t="inlineStr">
        <is>
          <t>Light &amp; UV</t>
        </is>
      </c>
      <c r="D59" s="36" t="inlineStr">
        <is>
          <t>Ambient lux</t>
        </is>
      </c>
      <c r="E59" s="36" t="inlineStr">
        <is>
          <t>0.0042 to 120k lux (moonlight to direct sun)</t>
        </is>
      </c>
      <c r="F59" s="36" t="inlineStr">
        <is>
          <t>Vishay's filtered photodiode with huge dynamic range — reads accurately from moonless night to noon sun without changing hardware.</t>
        </is>
      </c>
      <c r="G59" s="36" t="inlineStr">
        <is>
          <t>I2C</t>
        </is>
      </c>
      <c r="H59" s="36" t="inlineStr">
        <is>
          <t>2.5-3.6V</t>
        </is>
      </c>
      <c r="I59" s="37" t="n">
        <v>5</v>
      </c>
      <c r="J59" s="40" t="inlineStr">
        <is>
          <t>$$</t>
        </is>
      </c>
      <c r="K59" s="36" t="inlineStr">
        <is>
          <t>1 · plug &amp; play</t>
        </is>
      </c>
      <c r="L59" s="36" t="inlineStr">
        <is>
          <t>45µA</t>
        </is>
      </c>
      <c r="M59" s="36" t="inlineStr">
        <is>
          <t>16-bit, ±10%, exceptional low-light floor</t>
        </is>
      </c>
      <c r="N59" s="36" t="inlineStr">
        <is>
          <t>Adafruit · SparkFun · DigiKey · Mouser</t>
        </is>
      </c>
      <c r="O59" s="36" t="inlineStr">
        <is>
          <t>Adafruit 4162 STEMMA QT</t>
        </is>
      </c>
      <c r="P59" s="36" t="inlineStr">
        <is>
          <t>Adafruit_VEML7700</t>
        </is>
      </c>
      <c r="Q59" s="36" t="inlineStr">
        <is>
          <t>Twilight-aware lighting, photography light meters, circadian lighting controllers, observatory sky monitors.</t>
        </is>
      </c>
      <c r="R59" s="36" t="inlineStr">
        <is>
          <t>A 'sleep hygiene auditor' on your nightstand: logs lux through the night and correlates with your wearable's sleep stages.</t>
        </is>
      </c>
      <c r="S59" s="36" t="inlineStr">
        <is>
          <t>RTC + SD, circadian LED strips (PWM CCT control)</t>
        </is>
      </c>
      <c r="T59" s="36" t="inlineStr">
        <is>
          <t>Light, Health, Home</t>
        </is>
      </c>
      <c r="U59" s="39" t="inlineStr">
        <is>
          <t>Daytime cloud classifier (lux variance — broken cloud flickers, overcast is flat); night screen-use detector (scene-change flicker in dark bedrooms); shadow-transit person counter in hallways (occlusion dips against steady lighting)</t>
        </is>
      </c>
      <c r="V59" s="39" t="inlineStr">
        <is>
          <t>Lux variance/statistics features feed a tiny sky-state or occupancy classifier; circadian anomaly baseline flags routine drift. Light ML.</t>
        </is>
      </c>
    </row>
    <row r="60" ht="85.5" customHeight="1" s="189">
      <c r="A60" s="57" t="inlineStr">
        <is>
          <t>S057</t>
        </is>
      </c>
      <c r="B60" s="58" t="inlineStr">
        <is>
          <t>Photoresistor (LDR)</t>
        </is>
      </c>
      <c r="C60" s="59" t="inlineStr">
        <is>
          <t>Light &amp; UV</t>
        </is>
      </c>
      <c r="D60" s="36" t="inlineStr">
        <is>
          <t>Analog (cheapest)</t>
        </is>
      </c>
      <c r="E60" s="36" t="inlineStr">
        <is>
          <t>Light level (relative)</t>
        </is>
      </c>
      <c r="F60" s="36" t="inlineStr">
        <is>
          <t>Cadmium-sulfide cell whose resistance falls with light; with a fixed resistor it makes a voltage divider any ADC can read. Slow, imprecise, unkillable.</t>
        </is>
      </c>
      <c r="G60" s="36" t="inlineStr">
        <is>
          <t>Analog</t>
        </is>
      </c>
      <c r="H60" s="36" t="inlineStr">
        <is>
          <t>any</t>
        </is>
      </c>
      <c r="I60" s="37" t="n">
        <v>0.2</v>
      </c>
      <c r="J60" s="38" t="inlineStr">
        <is>
          <t>$</t>
        </is>
      </c>
      <c r="K60" s="36" t="inlineStr">
        <is>
          <t>1 · plug &amp; play</t>
        </is>
      </c>
      <c r="L60" s="36" t="inlineStr">
        <is>
          <t>divider current</t>
        </is>
      </c>
      <c r="M60" s="36" t="inlineStr">
        <is>
          <t>~0.5-2MΩ in darkness, ~8-20kΩ at 10 lux, ~1kΩ in bright sun; pick the divider resistor for YOUR light range. CdS is RoHS-restricted in commercial products</t>
        </is>
      </c>
      <c r="N60" s="36" t="inlineStr">
        <is>
          <t>AliExpress · Amazon · SparkFun · Core Electronics</t>
        </is>
      </c>
      <c r="O60" s="36" t="inlineStr">
        <is>
          <t>Bare 5mm cells, modules with comparator</t>
        </is>
      </c>
      <c r="P60" s="36" t="inlineStr">
        <is>
          <t>analogRead</t>
        </is>
      </c>
      <c r="Q60" s="36" t="inlineStr">
        <is>
          <t>Nightlights, laser tripwires, line-following robots' floor contrast, sunrise alarms.</t>
        </is>
      </c>
      <c r="R60" s="36" t="inlineStr">
        <is>
          <t>A laser-harp or tripwire array: 8 LDRs + 8 laser pointers = musical instrument or perimeter game for under $15.</t>
        </is>
      </c>
      <c r="S60" s="36" t="inlineStr">
        <is>
          <t>Laser diodes, buzzer/DAC for sound output</t>
        </is>
      </c>
      <c r="T60" s="36" t="inlineStr">
        <is>
          <t>Play, Light, Safety</t>
        </is>
      </c>
      <c r="U60" s="39" t="inlineStr">
        <is>
          <t>Appliance status-LED tap (tape over any blinking indicator — wash-done, router, charger); crude turbidity meter (LED shone through liquid, resistance tracks attenuation); ~100-baud optical beacon receiver (CdS is slow, no Li-Fi)</t>
        </is>
      </c>
      <c r="V60" s="39" t="inlineStr">
        <is>
          <t>Blink-pattern decoding of status LEDs is pure edge pattern matching (interval histograms); otherwise Low — thresholds suffice.</t>
        </is>
      </c>
    </row>
    <row r="61" ht="85.5" customHeight="1" s="189">
      <c r="A61" s="57" t="inlineStr">
        <is>
          <t>S058</t>
        </is>
      </c>
      <c r="B61" s="58" t="inlineStr">
        <is>
          <t>AS7331 spectral UV</t>
        </is>
      </c>
      <c r="C61" s="59" t="inlineStr">
        <is>
          <t>Light &amp; UV</t>
        </is>
      </c>
      <c r="D61" s="36" t="inlineStr">
        <is>
          <t>UV (lab-grade)</t>
        </is>
      </c>
      <c r="E61" s="36" t="inlineStr">
        <is>
          <t>UV-A, UV-B and UV-C as separate calibrated channels</t>
        </is>
      </c>
      <c r="F61" s="36" t="inlineStr">
        <is>
          <t>Three filtered photodiodes split the UV band scientifically — the only hobby-priced way to see UV-C (germicidal) separately from sunlight UV.</t>
        </is>
      </c>
      <c r="G61" s="36" t="inlineStr">
        <is>
          <t>I2C</t>
        </is>
      </c>
      <c r="H61" s="36" t="inlineStr">
        <is>
          <t>2.7-3.6V</t>
        </is>
      </c>
      <c r="I61" s="37" t="n">
        <v>27.5</v>
      </c>
      <c r="J61" s="40" t="inlineStr">
        <is>
          <t>$$</t>
        </is>
      </c>
      <c r="K61" s="36" t="inlineStr">
        <is>
          <t>2 · easy</t>
        </is>
      </c>
      <c r="L61" s="36" t="inlineStr">
        <is>
          <t>&lt;1mA</t>
        </is>
      </c>
      <c r="M61" s="36" t="inlineStr">
        <is>
          <t>Irradiance in µW/cm² per band. Genuinely separates UV-C from sunlight UV, which nothing cheaper does.</t>
        </is>
      </c>
      <c r="N61" s="36" t="inlineStr">
        <is>
          <t>SparkFun · DigiKey · Mouser</t>
        </is>
      </c>
      <c r="O61" s="36" t="inlineStr">
        <is>
          <t>SparkFun Qwiic AS7331</t>
        </is>
      </c>
      <c r="P61" s="36" t="inlineStr">
        <is>
          <t>SparkFun AS7331</t>
        </is>
      </c>
      <c r="Q61" s="36" t="inlineStr">
        <is>
          <t>Germicidal lamp dosimetry, UV-C safety interlocks, atmospheric UV-B research.</t>
        </is>
      </c>
      <c r="R61" s="36" t="inlineStr">
        <is>
          <t>UV-C disinfection 'proof of dose' logger for shared lab equipment — proves surfaces got their lethal dose, with timestamped receipts.</t>
        </is>
      </c>
      <c r="S61" s="36" t="inlineStr">
        <is>
          <t>Door interlock relay, SD audit logs</t>
        </is>
      </c>
      <c r="T61" s="36" t="inlineStr">
        <is>
          <t>Health, Safety, Light</t>
        </is>
      </c>
      <c r="U61" s="39" t="inlineStr">
        <is>
          <t>Solar-blind flame/arc detector (no solar UV-C reaches ground — any UV-C means germicidal lamp, welding arc or corona discharge); welding-flash dose logger (UV-B/C); crude ozone-column trend from UVB:UVA ratio (Brewer-style, trend-only)</t>
        </is>
      </c>
      <c r="V61" s="39" t="inlineStr">
        <is>
          <t>3-band UV vector: dose accumulators + threshold events (arc strikes) cover most of it; band-ratio trends feed fusion. Low ML need.</t>
        </is>
      </c>
    </row>
    <row r="62" ht="85.5" customHeight="1" s="189">
      <c r="A62" s="57" t="inlineStr">
        <is>
          <t>S059</t>
        </is>
      </c>
      <c r="B62" s="58" t="inlineStr">
        <is>
          <t>GUVA-S12SD UV analog</t>
        </is>
      </c>
      <c r="C62" s="59" t="inlineStr">
        <is>
          <t>Light &amp; UV</t>
        </is>
      </c>
      <c r="D62" s="36" t="inlineStr">
        <is>
          <t>UV index</t>
        </is>
      </c>
      <c r="E62" s="36" t="inlineStr">
        <is>
          <t>UV-A/B 240-370nm as analog voltage</t>
        </is>
      </c>
      <c r="F62" s="36" t="inlineStr">
        <is>
          <t>A gallium-nitride photodiode that only responds to UV; output voltage maps near-linearly to UV index with a simple divide.</t>
        </is>
      </c>
      <c r="G62" s="36" t="inlineStr">
        <is>
          <t>Analog</t>
        </is>
      </c>
      <c r="H62" s="36" t="inlineStr">
        <is>
          <t>3.3-5V</t>
        </is>
      </c>
      <c r="I62" s="37" t="n">
        <v>4</v>
      </c>
      <c r="J62" s="38" t="inlineStr">
        <is>
          <t>$</t>
        </is>
      </c>
      <c r="K62" s="36" t="inlineStr">
        <is>
          <t>1 · plug &amp; play</t>
        </is>
      </c>
      <c r="L62" s="36" t="inlineStr">
        <is>
          <t>&lt;1mA</t>
        </is>
      </c>
      <c r="M62" s="36" t="inlineStr">
        <is>
          <t>UVI ≈ Vout/0.1, crude but useful</t>
        </is>
      </c>
      <c r="N62" s="36" t="inlineStr">
        <is>
          <t>AliExpress · Amazon · DFRobot</t>
        </is>
      </c>
      <c r="O62" s="36" t="inlineStr">
        <is>
          <t>GUVA breakout (3 pins)</t>
        </is>
      </c>
      <c r="P62" s="36" t="inlineStr">
        <is>
          <t>analogRead</t>
        </is>
      </c>
      <c r="Q62" s="36" t="inlineStr">
        <is>
          <t>Cheap UV index displays, UV curing-box verification, flame-adjacent UV detection.</t>
        </is>
      </c>
      <c r="R62" s="36" t="inlineStr">
        <is>
          <t>Verify your resin-printer curing station actually emits enough UV — and log LED degradation over months.</t>
        </is>
      </c>
      <c r="S62" s="36" t="inlineStr">
        <is>
          <t>ADC + OLED, relay for cure-timer automation</t>
        </is>
      </c>
      <c r="T62" s="36" t="inlineStr">
        <is>
          <t>Light, Play, MachineHealth</t>
        </is>
      </c>
      <c r="U62" s="39" t="inlineStr">
        <is>
          <t>Arc/spark sentinel for relay cabinets &amp; breaker panels (arcing radiates UV); invisible-flame detector at close range (alcohol/H2 flames are UV-bright, visibly faint); workshop welding-activity logger (UV splash counts)</t>
        </is>
      </c>
      <c r="V62" s="39" t="inlineStr">
        <is>
          <t>Fast ADC pulse stream: event counting + threshold; a spike-shape sanity check kills false positives. Low — no classifier needed.</t>
        </is>
      </c>
    </row>
    <row r="63" ht="85.5" customHeight="1" s="189">
      <c r="A63" s="57" t="inlineStr">
        <is>
          <t>S060</t>
        </is>
      </c>
      <c r="B63" s="58" t="inlineStr">
        <is>
          <t>LTR-390 UV + ambient</t>
        </is>
      </c>
      <c r="C63" s="59" t="inlineStr">
        <is>
          <t>Light &amp; UV</t>
        </is>
      </c>
      <c r="D63" s="36" t="inlineStr">
        <is>
          <t>UV index</t>
        </is>
      </c>
      <c r="E63" s="36" t="inlineStr">
        <is>
          <t>UV-A intensity + UV index + ambient light</t>
        </is>
      </c>
      <c r="F63" s="36" t="inlineStr">
        <is>
          <t>Two photodiodes — one filtered to UV-A — give a UV-A irradiance count plus lux from the same chip. Note: the library's 'UV index' is an APPROXIMATION. True UVI is erythemally weighted and dominated by UV-B, which this part cannot see. Excellent for relative dose tracking; not a substitute for a UVI instrument.</t>
        </is>
      </c>
      <c r="G63" s="36" t="inlineStr">
        <is>
          <t>I2C</t>
        </is>
      </c>
      <c r="H63" s="36" t="inlineStr">
        <is>
          <t>1.7-3.6V</t>
        </is>
      </c>
      <c r="I63" s="37" t="n">
        <v>5</v>
      </c>
      <c r="J63" s="40" t="inlineStr">
        <is>
          <t>$$</t>
        </is>
      </c>
      <c r="K63" s="36" t="inlineStr">
        <is>
          <t>1 · plug &amp; play</t>
        </is>
      </c>
      <c r="L63" s="36" t="inlineStr">
        <is>
          <t>100µA</t>
        </is>
      </c>
      <c r="M63" s="36" t="inlineStr">
        <is>
          <t>UVI + lux, 18-bit</t>
        </is>
      </c>
      <c r="N63" s="36" t="inlineStr">
        <is>
          <t>Adafruit · DigiKey · Mouser</t>
        </is>
      </c>
      <c r="O63" s="36" t="inlineStr">
        <is>
          <t>Adafruit 4831</t>
        </is>
      </c>
      <c r="P63" s="36" t="inlineStr">
        <is>
          <t>Adafruit_LTR390</t>
        </is>
      </c>
      <c r="Q63" s="36" t="inlineStr">
        <is>
          <t>Sunburn-warning wearables, UV exposure dosimetry, sterilization-lamp verification, reptile UVB checks.</t>
        </is>
      </c>
      <c r="R63" s="36" t="inlineStr">
        <is>
          <t>A clip-on kids' sunscreen timer: accumulates actual UV dose and chimes when it's reapplication time — personalised by skin type.</t>
        </is>
      </c>
      <c r="S63" s="36" t="inlineStr">
        <is>
          <t>Haptic buzzer, ePaper badge, small LiPo</t>
        </is>
      </c>
      <c r="T63" s="36" t="inlineStr">
        <is>
          <t>Health, Wild, Light</t>
        </is>
      </c>
      <c r="U63" s="39" t="inlineStr">
        <is>
          <t>Indoor/outdoor classifier for wearables (artificial light is UV-dark — UVA:lux ratio near zero inside, jumps outdoors); blacklight/nail-lamp leak dosimeter (UV-A where none belongs); window-film UV audit (inside vs outside)</t>
        </is>
      </c>
      <c r="V63" s="39" t="inlineStr">
        <is>
          <t>UVA:lux ratio is a one-feature indoor/outdoor classifier — tiny logistic or plain threshold; feeds context fusion for wearables.</t>
        </is>
      </c>
    </row>
    <row r="64" ht="85.5" customHeight="1" s="189">
      <c r="A64" s="57" t="inlineStr">
        <is>
          <t>S061</t>
        </is>
      </c>
      <c r="B64" s="58" t="inlineStr">
        <is>
          <t>SI1145 UV/IR/visible</t>
        </is>
      </c>
      <c r="C64" s="59" t="inlineStr">
        <is>
          <t>Light &amp; UV</t>
        </is>
      </c>
      <c r="D64" s="36" t="inlineStr">
        <is>
          <t>UV index</t>
        </is>
      </c>
      <c r="E64" s="36" t="inlineStr">
        <is>
          <t>UV index (computed), visible, IR + proximity</t>
        </is>
      </c>
      <c r="F64" s="36" t="inlineStr">
        <is>
          <t>Reads visible and IR then computes a calibrated UV index estimate — plus drives an external IR LED for proximity sensing as a bonus.</t>
        </is>
      </c>
      <c r="G64" s="36" t="inlineStr">
        <is>
          <t>I2C</t>
        </is>
      </c>
      <c r="H64" s="36" t="inlineStr">
        <is>
          <t>3.3V (board 5V ok)</t>
        </is>
      </c>
      <c r="I64" s="37" t="n">
        <v>8</v>
      </c>
      <c r="J64" s="40" t="inlineStr">
        <is>
          <t>$$</t>
        </is>
      </c>
      <c r="K64" s="36" t="inlineStr">
        <is>
          <t>1 · plug &amp; play</t>
        </is>
      </c>
      <c r="L64" s="36" t="inlineStr">
        <is>
          <t>9µA standby</t>
        </is>
      </c>
      <c r="M64" s="36" t="inlineStr">
        <is>
          <t>UV index estimate (not direct UV photodiode)</t>
        </is>
      </c>
      <c r="N64" s="36" t="inlineStr">
        <is>
          <t>Adafruit · AliExpress · DigiKey</t>
        </is>
      </c>
      <c r="O64" s="36" t="inlineStr">
        <is>
          <t>GY-1145, Adafruit 1777</t>
        </is>
      </c>
      <c r="P64" s="36" t="inlineStr">
        <is>
          <t>Adafruit_SI1145</t>
        </is>
      </c>
      <c r="Q64" s="36" t="inlineStr">
        <is>
          <t>Weather stations, garden UV dosing, window-film effectiveness tests.</t>
        </is>
      </c>
      <c r="R64" s="36" t="inlineStr">
        <is>
          <t>Good for relative daylight/proximity work. Do NOT use it to certify UV blocking of sunglasses or window film — it infers UVI from visible+IR rather than measuring UV, so a tint that changes visible transmission will move the reading without telling you anything about UV. Use an AS7331 for that.</t>
        </is>
      </c>
      <c r="S64" s="36" t="inlineStr">
        <is>
          <t>Dual-sensor comparison rigs</t>
        </is>
      </c>
      <c r="T64" s="36" t="inlineStr">
        <is>
          <t>Light, Health, Wild</t>
        </is>
      </c>
      <c r="U64" s="39" t="inlineStr">
        <is>
          <t>Optical heart-rate monitor (IR LED + prox photodiode = reflectance PPG on a fingertip — Si114x family shipped in early HRM wearables); IR-remote traffic sniffer (940nm bursts light the IR channel); light-source ID via vis:IR ratio</t>
        </is>
      </c>
      <c r="V64" s="39" t="inlineStr">
        <is>
          <t>Prox-channel PPG waveform: on-device peak detection for BPM, TinyML for motion-artifact rejection; vis/IR/UV triplet as context features.</t>
        </is>
      </c>
    </row>
    <row r="65" ht="85.5" customHeight="1" s="189">
      <c r="A65" s="60" t="inlineStr">
        <is>
          <t>S062</t>
        </is>
      </c>
      <c r="B65" s="61" t="inlineStr">
        <is>
          <t>APDS-9960 gesture/color/prox</t>
        </is>
      </c>
      <c r="C65" s="62" t="inlineStr">
        <is>
          <t>Color &amp; Spectral</t>
        </is>
      </c>
      <c r="D65" s="36" t="inlineStr">
        <is>
          <t>Gesture combo</t>
        </is>
      </c>
      <c r="E65" s="36" t="inlineStr">
        <is>
          <t>Hand gestures (up/down/left/right), RGB color, proximity to 20cm</t>
        </is>
      </c>
      <c r="F65" s="36" t="inlineStr">
        <is>
          <t>Four directional photodiodes watch reflections from its IR LED; the time-order in which they light up reveals swipe direction — gesture sensing with no camera.</t>
        </is>
      </c>
      <c r="G65" s="36" t="inlineStr">
        <is>
          <t>I2C</t>
        </is>
      </c>
      <c r="H65" s="36" t="inlineStr">
        <is>
          <t>2.4-3.6V</t>
        </is>
      </c>
      <c r="I65" s="37" t="n">
        <v>6</v>
      </c>
      <c r="J65" s="40" t="inlineStr">
        <is>
          <t>$$</t>
        </is>
      </c>
      <c r="K65" s="36" t="inlineStr">
        <is>
          <t>2 · easy</t>
        </is>
      </c>
      <c r="L65" s="36" t="inlineStr">
        <is>
          <t>200µA-790µA</t>
        </is>
      </c>
      <c r="M65" s="36" t="inlineStr">
        <is>
          <t>Gesture + prox + RGB + ambient in one</t>
        </is>
      </c>
      <c r="N65" s="36" t="inlineStr">
        <is>
          <t>Adafruit · SparkFun · AliExpress · DigiKey</t>
        </is>
      </c>
      <c r="O65" s="36" t="inlineStr">
        <is>
          <t>Adafruit 3595, SparkFun 14865</t>
        </is>
      </c>
      <c r="P65" s="36" t="inlineStr">
        <is>
          <t>Adafruit_APDS9960, SparkFun APDS9960</t>
        </is>
      </c>
      <c r="Q65" s="36" t="inlineStr">
        <is>
          <t>Touchless controls (kitchen/bathroom/medical), swipe-controlled lamps, page-turners for musicians.</t>
        </is>
      </c>
      <c r="R65" s="36" t="inlineStr">
        <is>
          <t>Touchless everything for mess contexts: swipe to scroll a recipe with dough-covered hands, or page sheet-music mid-performance.</t>
        </is>
      </c>
      <c r="S65" s="36" t="inlineStr">
        <is>
          <t>OLED for UI feedback, relay/LED strips</t>
        </is>
      </c>
      <c r="T65" s="36" t="inlineStr">
        <is>
          <t>Touch, Home, Play</t>
        </is>
      </c>
      <c r="U65" s="39" t="inlineStr">
        <is>
          <t>Fingertip pulse sensor (prox channel reads PPG blood-volume reflectance — documented hack); crude smoke/steam detector (IR backscatter off particles — smoke-alarm geometry, trend-only); tank liquid level (backscatter jump at meniscus)</t>
        </is>
      </c>
      <c r="V65" s="39" t="inlineStr">
        <is>
          <t>Raw 4-photodiode gesture time-series is prime TinyML: train custom swipes/taps beyond the stock four (Edge Impulse demos exist); prox adds a PPG beat stream.</t>
        </is>
      </c>
    </row>
    <row r="66" ht="85.5" customHeight="1" s="189">
      <c r="A66" s="60" t="inlineStr">
        <is>
          <t>S063</t>
        </is>
      </c>
      <c r="B66" s="61" t="inlineStr">
        <is>
          <t>TCS34725 RGB color</t>
        </is>
      </c>
      <c r="C66" s="62" t="inlineStr">
        <is>
          <t>Color &amp; Spectral</t>
        </is>
      </c>
      <c r="D66" s="36" t="inlineStr">
        <is>
          <t>RGB color</t>
        </is>
      </c>
      <c r="E66" s="36" t="inlineStr">
        <is>
          <t>Red/Green/Blue/Clear light + color temperature</t>
        </is>
      </c>
      <c r="F66" s="36" t="inlineStr">
        <is>
          <t>Four filtered photodiode sets behind an IR-blocking glass read true RGB; an onboard white LED illuminates objects for reflective color reading.</t>
        </is>
      </c>
      <c r="G66" s="36" t="inlineStr">
        <is>
          <t>I2C</t>
        </is>
      </c>
      <c r="H66" s="36" t="inlineStr">
        <is>
          <t>3.3-5V (board)</t>
        </is>
      </c>
      <c r="I66" s="37" t="n">
        <v>7</v>
      </c>
      <c r="J66" s="40" t="inlineStr">
        <is>
          <t>$$</t>
        </is>
      </c>
      <c r="K66" s="36" t="inlineStr">
        <is>
          <t>1 · plug &amp; play</t>
        </is>
      </c>
      <c r="L66" s="36" t="inlineStr">
        <is>
          <t>235µA</t>
        </is>
      </c>
      <c r="M66" s="36" t="inlineStr">
        <is>
          <t>16-bit per channel, IR filter (the differentiator vs clones)</t>
        </is>
      </c>
      <c r="N66" s="36" t="inlineStr">
        <is>
          <t>Adafruit · DigiKey · AliExpress · Core Electronics</t>
        </is>
      </c>
      <c r="O66" s="36" t="inlineStr">
        <is>
          <t>Adafruit 1334 (LED + STEMMA QT)</t>
        </is>
      </c>
      <c r="P66" s="36" t="inlineStr">
        <is>
          <t>Adafruit_TCS34725</t>
        </is>
      </c>
      <c r="Q66" s="36" t="inlineStr">
        <is>
          <t>Color sorting (LEGO/M&amp;Ms/resistors), liquid colorimetry, ambient color-adaptive lighting, paint matching.</t>
        </is>
      </c>
      <c r="R66" s="36" t="inlineStr">
        <is>
          <t>A water-test-strip reader: photograph-free colorimetry turns $0.10 aquarium strips into digital pH/nitrate values with history.</t>
        </is>
      </c>
      <c r="S66" s="36" t="inlineStr">
        <is>
          <t>Servo sorter chute, white reference tile, peristaltic sampler</t>
        </is>
      </c>
      <c r="T66" s="36" t="inlineStr">
        <is>
          <t>Light, Water, Play</t>
        </is>
      </c>
      <c r="U66" s="39" t="inlineStr">
        <is>
          <t>Universal status-LED decoder (reads color AND blink pattern of any indicator); fluid-aging monitor (frying oil, engine oil brown predictably — RGB drift + clear-channel dimming); crude turbidity meter (onboard white LED backscatter)</t>
        </is>
      </c>
      <c r="V66" s="39" t="inlineStr">
        <is>
          <t>RGBC 4-vectors: kNN/decision-tree color classing (strip reading, sorting) is the canonical tiny classifier — runs in microseconds on ESP32.</t>
        </is>
      </c>
    </row>
    <row r="67" ht="85.5" customHeight="1" s="189">
      <c r="A67" s="60" t="inlineStr">
        <is>
          <t>S064</t>
        </is>
      </c>
      <c r="B67" s="61" t="inlineStr">
        <is>
          <t>OPT4048 tristimulus color</t>
        </is>
      </c>
      <c r="C67" s="62" t="inlineStr">
        <is>
          <t>Color &amp; Spectral</t>
        </is>
      </c>
      <c r="D67" s="36" t="inlineStr">
        <is>
          <t>RGB color (CIE-accurate)</t>
        </is>
      </c>
      <c r="E67" s="36" t="inlineStr">
        <is>
          <t>CIE XYZ color — colorimeter-grade chromaticity</t>
        </is>
      </c>
      <c r="F67" s="36" t="inlineStr">
        <is>
          <t>Filters matched to the CIE human-vision curves output XYZ directly, so you get scientifically correct chromaticity (xy) and CCT, not just 'R&gt;G so it's reddish'.</t>
        </is>
      </c>
      <c r="G67" s="36" t="inlineStr">
        <is>
          <t>I2C</t>
        </is>
      </c>
      <c r="H67" s="36" t="inlineStr">
        <is>
          <t>1.7-3.6V</t>
        </is>
      </c>
      <c r="I67" s="37" t="n">
        <v>9</v>
      </c>
      <c r="J67" s="40" t="inlineStr">
        <is>
          <t>$$</t>
        </is>
      </c>
      <c r="K67" s="36" t="inlineStr">
        <is>
          <t>2 · easy</t>
        </is>
      </c>
      <c r="L67" s="36" t="inlineStr">
        <is>
          <t>100µA</t>
        </is>
      </c>
      <c r="M67" s="36" t="inlineStr">
        <is>
          <t>CIE 1931 XYZ, lux + CCT, flicker up to 1kHz</t>
        </is>
      </c>
      <c r="N67" s="36" t="inlineStr">
        <is>
          <t>SparkFun · DigiKey · Mouser</t>
        </is>
      </c>
      <c r="O67" s="36" t="inlineStr">
        <is>
          <t>SparkFun Qwiic OPT4048</t>
        </is>
      </c>
      <c r="P67" s="36" t="inlineStr">
        <is>
          <t>SparkFun OPT4048</t>
        </is>
      </c>
      <c r="Q67" s="36" t="inlineStr">
        <is>
          <t>Display calibration helpers, stage/film lighting QA, circadian metrics (melanopic lux approximations).</t>
        </is>
      </c>
      <c r="R67" s="36" t="inlineStr">
        <is>
          <t>Measure your evening rooms in melanopic terms and auto-shift smart bulbs — a circadian thermostat for light.</t>
        </is>
      </c>
      <c r="S67" s="36" t="inlineStr">
        <is>
          <t>Smart bulb API control, RTC schedules</t>
        </is>
      </c>
      <c r="T67" s="36" t="inlineStr">
        <is>
          <t>Light, Health, Home</t>
        </is>
      </c>
      <c r="U67" s="39" t="inlineStr">
        <is>
          <t>Grid-frequency ENF logger (mains lamps flicker at 2x line frequency — the forensic timestamp signal); phone/monitor PWM-dimming auditor (eye-strain flicker to 1kHz); sky-state classifier (chromaticity splits clear/overcast/sunset)</t>
        </is>
      </c>
      <c r="V67" s="39" t="inlineStr">
        <is>
          <t>1kHz flicker stream begs for FFT fingerprinting (lamp type, driver health, grid ENF drift); XYZ trends feed circadian baselines. Rich for a light sensor.</t>
        </is>
      </c>
    </row>
    <row r="68" ht="85.5" customHeight="1" s="189">
      <c r="A68" s="60" t="inlineStr">
        <is>
          <t>S065</t>
        </is>
      </c>
      <c r="B68" s="61" t="inlineStr">
        <is>
          <t>AS7263 NIR spectral</t>
        </is>
      </c>
      <c r="C68" s="62" t="inlineStr">
        <is>
          <t>Color &amp; Spectral</t>
        </is>
      </c>
      <c r="D68" s="36" t="inlineStr">
        <is>
          <t>Spectrometer-on-chip</t>
        </is>
      </c>
      <c r="E68" s="36" t="inlineStr">
        <is>
          <t>6 near-infrared bands 610-860nm (AS7262: 6 visible)</t>
        </is>
      </c>
      <c r="F68" s="36" t="inlineStr">
        <is>
          <t>Six narrow NIR channels — the bands where water, fat, protein and starch absorb differently, which is why NIR is food science's favourite trick.</t>
        </is>
      </c>
      <c r="G68" s="36" t="inlineStr">
        <is>
          <t>I2C/UART</t>
        </is>
      </c>
      <c r="H68" s="36" t="inlineStr">
        <is>
          <t>2.7-3.6V</t>
        </is>
      </c>
      <c r="I68" s="37" t="n">
        <v>27</v>
      </c>
      <c r="J68" s="41" t="inlineStr">
        <is>
          <t>$$$</t>
        </is>
      </c>
      <c r="K68" s="36" t="inlineStr">
        <is>
          <t>2 · easy</t>
        </is>
      </c>
      <c r="L68" s="36" t="inlineStr">
        <is>
          <t>5mA</t>
        </is>
      </c>
      <c r="M68" s="36" t="inlineStr">
        <is>
          <t>16-bit per channel, onboard bulb driver</t>
        </is>
      </c>
      <c r="N68" s="36" t="inlineStr">
        <is>
          <t>SparkFun · DigiKey · Mouser</t>
        </is>
      </c>
      <c r="O68" s="36" t="inlineStr">
        <is>
          <t>SparkFun AS7263</t>
        </is>
      </c>
      <c r="P68" s="36" t="inlineStr">
        <is>
          <t>SparkFun AS726X</t>
        </is>
      </c>
      <c r="Q68" s="36" t="inlineStr">
        <is>
          <t>Food composition demos, moisture in grains/soil, counterfeit-pill and fabric experiments, plant water stress.</t>
        </is>
      </c>
      <c r="R68" s="36" t="inlineStr">
        <is>
          <t>A pocket 'is my lawn thirsty' gun: NIR reflectance (NDVI-like) reads turf water stress days before browning.</t>
        </is>
      </c>
      <c r="S68" s="36" t="inlineStr">
        <is>
          <t>Halogen/IR source LED, GPS for field mapping</t>
        </is>
      </c>
      <c r="T68" s="36" t="inlineStr">
        <is>
          <t>Grow, Wild, Health</t>
        </is>
      </c>
      <c r="U68" s="39" t="inlineStr">
        <is>
          <t>Fruit sugar (Brix) rough estimator (weak NIR overtone absorption — contact + heavy averaging, experimental); ink/document forensics ('identical' blacks diverge in NIR — carbon vs dye); leaf water-stress via red-edge shift (680:730nm ratio moves days before wilt)</t>
        </is>
      </c>
      <c r="V68" s="39" t="inlineStr">
        <is>
          <t>6-band NIR vectors are textbook spectral TinyML: SVM/kNN on band ratios for material, ripeness, moisture classes — small data, high signal.</t>
        </is>
      </c>
    </row>
    <row r="69" ht="85.5" customHeight="1" s="189">
      <c r="A69" s="60" t="inlineStr">
        <is>
          <t>S066</t>
        </is>
      </c>
      <c r="B69" s="61" t="inlineStr">
        <is>
          <t>AS7341 11-channel spectral</t>
        </is>
      </c>
      <c r="C69" s="62" t="inlineStr">
        <is>
          <t>Color &amp; Spectral</t>
        </is>
      </c>
      <c r="D69" s="36" t="inlineStr">
        <is>
          <t>Spectrometer-on-chip</t>
        </is>
      </c>
      <c r="E69" s="36" t="inlineStr">
        <is>
          <t>Light intensity in 11 wavelength bands 350-1000nm</t>
        </is>
      </c>
      <c r="F69" s="36" t="inlineStr">
        <is>
          <t>An array of interference-filtered photodiodes acts as a coarse spectrometer — you get a real spectrum bar-chart of any light source or surface.</t>
        </is>
      </c>
      <c r="G69" s="36" t="inlineStr">
        <is>
          <t>I2C</t>
        </is>
      </c>
      <c r="H69" s="36" t="inlineStr">
        <is>
          <t>1.8V core (3.3V boards)</t>
        </is>
      </c>
      <c r="I69" s="37" t="n">
        <v>14</v>
      </c>
      <c r="J69" s="40" t="inlineStr">
        <is>
          <t>$$</t>
        </is>
      </c>
      <c r="K69" s="36" t="inlineStr">
        <is>
          <t>2 · easy</t>
        </is>
      </c>
      <c r="L69" s="36" t="inlineStr">
        <is>
          <t>200µA-25mA</t>
        </is>
      </c>
      <c r="M69" s="36" t="inlineStr">
        <is>
          <t>8 visible bands + clear + NIR + flicker-detect channel</t>
        </is>
      </c>
      <c r="N69" s="36" t="inlineStr">
        <is>
          <t>Adafruit · SparkFun · DigiKey · Mouser</t>
        </is>
      </c>
      <c r="O69" s="36" t="inlineStr">
        <is>
          <t>Adafruit 4698, SparkFun Qwiic AS7341</t>
        </is>
      </c>
      <c r="P69" s="36" t="inlineStr">
        <is>
          <t>Adafruit_AS7341</t>
        </is>
      </c>
      <c r="Q69" s="36" t="inlineStr">
        <is>
          <t>Grow-light spectrum tuning, LED QA, flicker detection, fruit-ripeness experiments, art-light conservation.</t>
        </is>
      </c>
      <c r="R69" s="36" t="inlineStr">
        <is>
          <t>Ripeness scanner: NIR/red ratios change as fruit ripens — train a tiny classifier to grade avocados before you squeeze them to death.</t>
        </is>
      </c>
      <c r="S69" s="36" t="inlineStr">
        <is>
          <t>White LED for reflectance mode, TinyML classifier</t>
        </is>
      </c>
      <c r="T69" s="36" t="inlineStr">
        <is>
          <t>Grow, Light, Play</t>
        </is>
      </c>
      <c r="U69" s="39" t="inlineStr">
        <is>
          <t>Light-source forensics (8-band signature + flicker channel splits daylight/LED/fluorescent/halogen); NDVI-style plant-stress scan (red:NIR ratio reads chlorophyll); optical-brightener detector (whiteners boost blue bands — fake tell)</t>
        </is>
      </c>
      <c r="V69" s="39" t="inlineStr">
        <is>
          <t>Richest low-cost spectral vector on ESP32: 11 channels feed TinyML source/material/ripeness classifiers (Edge Impulse-friendly); flicker channel adds FFT features.</t>
        </is>
      </c>
    </row>
    <row r="70" ht="85.5" customHeight="1" s="189">
      <c r="A70" s="63" t="inlineStr">
        <is>
          <t>S067</t>
        </is>
      </c>
      <c r="B70" s="64" t="inlineStr">
        <is>
          <t>RPLIDAR / LD19 scanning LiDAR</t>
        </is>
      </c>
      <c r="C70" s="65" t="inlineStr">
        <is>
          <t>Distance &amp; Ranging</t>
        </is>
      </c>
      <c r="D70" s="36" t="inlineStr">
        <is>
          <t>360° scanning LiDAR</t>
        </is>
      </c>
      <c r="E70" s="36" t="inlineStr">
        <is>
          <t>Full 360° distance map, 12m range, thousands of points/sec</t>
        </is>
      </c>
      <c r="F70" s="36" t="inlineStr">
        <is>
          <t>A spinning ToF rangefinder sweeps the room; each rotation yields a 2D floor-plan point cloud — the same data robot vacuums navigate with.</t>
        </is>
      </c>
      <c r="G70" s="36" t="inlineStr">
        <is>
          <t>UART (high rate)</t>
        </is>
      </c>
      <c r="H70" s="36" t="inlineStr">
        <is>
          <t>5V</t>
        </is>
      </c>
      <c r="I70" s="37" t="n">
        <v>40</v>
      </c>
      <c r="J70" s="41" t="inlineStr">
        <is>
          <t>$$$</t>
        </is>
      </c>
      <c r="K70" s="36" t="inlineStr">
        <is>
          <t>4 · advanced</t>
        </is>
      </c>
      <c r="L70" s="36" t="inlineStr">
        <is>
          <t>300mA</t>
        </is>
      </c>
      <c r="M70" s="36" t="inlineStr">
        <is>
          <t>360° × 12m, ~4500 pts/s, 10Hz scan</t>
        </is>
      </c>
      <c r="N70" s="36" t="inlineStr">
        <is>
          <t>AliExpress · Seeed Studio · DFRobot · Amazon</t>
        </is>
      </c>
      <c r="O70" s="36" t="inlineStr">
        <is>
          <t>LD19/STL19P (vacuum spares are cheap!)</t>
        </is>
      </c>
      <c r="P70" s="36" t="inlineStr">
        <is>
          <t>ldlidar drivers, micro-ROS</t>
        </is>
      </c>
      <c r="Q70" s="36" t="inlineStr">
        <is>
          <t>Robot SLAM, room mapping, interactive-floor installations, intruder zone detection.</t>
        </is>
      </c>
      <c r="R70" s="36" t="inlineStr">
        <is>
          <t>An art installation where projected creatures flee from visitors' ankles — LiDAR tracks feet across the whole floor from one corner.</t>
        </is>
      </c>
      <c r="S70" s="36" t="inlineStr">
        <is>
          <t>ESP32-S3 preprocessing → projector PC, ROS2 on a Pi</t>
        </is>
      </c>
      <c r="T70" s="36" t="inlineStr">
        <is>
          <t>Robots, Play, Motion</t>
        </is>
      </c>
      <c r="U70" s="39" t="inlineStr">
        <is>
          <t>Ankle-height leg tracker (leg-pair clusters per scan — published 2D-LiDAR method; 10Hz tracks people, gait ID stays coarse); dense smoke/steam alarm (aerosol backscatter = spurious near hits + dropouts); furniture/door audit (scan-vs-baseline diff).</t>
        </is>
      </c>
      <c r="V70" s="39" t="inlineStr">
        <is>
          <t>4500 pts/s is the richest stream here: occupancy-grid diffing, DBSCAN leg clustering + trajectory TinyML for person-vs-pet; treat gait fingerprints as a stretch goal at 10Hz revisit.</t>
        </is>
      </c>
    </row>
    <row r="71" ht="85.5" customHeight="1" s="189">
      <c r="A71" s="63" t="inlineStr">
        <is>
          <t>S068</t>
        </is>
      </c>
      <c r="B71" s="64" t="inlineStr">
        <is>
          <t>VL53L5CX 8x8 ToF array</t>
        </is>
      </c>
      <c r="C71" s="65" t="inlineStr">
        <is>
          <t>Distance &amp; Ranging</t>
        </is>
      </c>
      <c r="D71" s="36" t="inlineStr">
        <is>
          <t>3D depth zones</t>
        </is>
      </c>
      <c r="E71" s="36" t="inlineStr">
        <is>
          <t>64 simultaneous distance zones (8x8 depth image) to 4m</t>
        </is>
      </c>
      <c r="F71" s="36" t="inlineStr">
        <is>
          <t>A SPAD matrix returns time-of-flight per zone — effectively a 64-pixel depth camera with no lens, no camera privacy issues, working in total darkness.</t>
        </is>
      </c>
      <c r="G71" s="36" t="inlineStr">
        <is>
          <t>I2C</t>
        </is>
      </c>
      <c r="H71" s="36" t="inlineStr">
        <is>
          <t>3.3V (1.8V core)</t>
        </is>
      </c>
      <c r="I71" s="37" t="n">
        <v>20</v>
      </c>
      <c r="J71" s="41" t="inlineStr">
        <is>
          <t>$$$</t>
        </is>
      </c>
      <c r="K71" s="36" t="inlineStr">
        <is>
          <t>3 · some skill</t>
        </is>
      </c>
      <c r="L71" s="36" t="inlineStr">
        <is>
          <t>~70mA ranging</t>
        </is>
      </c>
      <c r="M71" s="36" t="inlineStr">
        <is>
          <t>8x8 zones @15Hz, 63° FOV (L7CX: 90°)</t>
        </is>
      </c>
      <c r="N71" s="36" t="inlineStr">
        <is>
          <t>SparkFun · Adafruit · DigiKey · Mouser · Pimoroni</t>
        </is>
      </c>
      <c r="O71" s="36" t="inlineStr">
        <is>
          <t>SparkFun Qwiic VL53L5CX, Pololu</t>
        </is>
      </c>
      <c r="P71" s="36" t="inlineStr">
        <is>
          <t>SparkFun VL53L5CX, ST ULD</t>
        </is>
      </c>
      <c r="Q71" s="36" t="inlineStr">
        <is>
          <t>Gesture volumes, fall detection, shelf-stock sensing, mini robot depth vision, people counting.</t>
        </is>
      </c>
      <c r="R71" s="36" t="inlineStr">
        <is>
          <t>Privacy-safe elder fall detector: an 8x8 depth blob lying horizontal where a vertical one used to be — no camera ever installed.</t>
        </is>
      </c>
      <c r="S71" s="36" t="inlineStr">
        <is>
          <t>TinyML on zone history, ESP-NOW alerting</t>
        </is>
      </c>
      <c r="T71" s="36" t="inlineStr">
        <is>
          <t>Health, Motion, Safety</t>
        </is>
      </c>
      <c r="U71" s="39" t="inlineStr">
        <is>
          <t>Sleep-breathing trend (mm chest oscillation in one zone, mounted &lt;1m, heavy averaging — trend-only); material sorter (per-zone signal-rate ∝ 940nm reflectance: matte/gloss/liquid); glass-door detector (940nm sails through — overshoot/dropout tell).</t>
        </is>
      </c>
      <c r="V71" s="39" t="inlineStr">
        <is>
          <t>64-zone depth video at 15Hz is tailor-made TinyML input: gesture/posture/fall CNNs (ST's model zoo ships pretrained hand-posture nets) plus empty-room depth anomaly baseline.</t>
        </is>
      </c>
    </row>
    <row r="72" ht="85.5" customHeight="1" s="189">
      <c r="A72" s="63" t="inlineStr">
        <is>
          <t>S069</t>
        </is>
      </c>
      <c r="B72" s="64" t="inlineStr">
        <is>
          <t>VCNL4040 proximity + lux</t>
        </is>
      </c>
      <c r="C72" s="65" t="inlineStr">
        <is>
          <t>Distance &amp; Ranging</t>
        </is>
      </c>
      <c r="D72" s="36" t="inlineStr">
        <is>
          <t>IR proximity</t>
        </is>
      </c>
      <c r="E72" s="36" t="inlineStr">
        <is>
          <t>Proximity 0-20cm + ambient light, no dead zone</t>
        </is>
      </c>
      <c r="F72" s="36" t="inlineStr">
        <is>
          <t>IR LED + photodiode with onboard processing — smooth proximity values from contact to 20cm where ToF sensors have blind spots.</t>
        </is>
      </c>
      <c r="G72" s="36" t="inlineStr">
        <is>
          <t>I2C</t>
        </is>
      </c>
      <c r="H72" s="36" t="inlineStr">
        <is>
          <t>2.5-3.6V</t>
        </is>
      </c>
      <c r="I72" s="37" t="n">
        <v>6</v>
      </c>
      <c r="J72" s="40" t="inlineStr">
        <is>
          <t>$$</t>
        </is>
      </c>
      <c r="K72" s="36" t="inlineStr">
        <is>
          <t>1 · plug &amp; play</t>
        </is>
      </c>
      <c r="L72" s="36" t="inlineStr">
        <is>
          <t>300µA</t>
        </is>
      </c>
      <c r="M72" s="36" t="inlineStr">
        <is>
          <t>16-bit prox + lux, programmable interrupt</t>
        </is>
      </c>
      <c r="N72" s="36" t="inlineStr">
        <is>
          <t>SparkFun · Adafruit · DigiKey</t>
        </is>
      </c>
      <c r="O72" s="36" t="inlineStr">
        <is>
          <t>SparkFun Qwiic VCNL4040</t>
        </is>
      </c>
      <c r="P72" s="36" t="inlineStr">
        <is>
          <t>SparkFun VCNL4040</t>
        </is>
      </c>
      <c r="Q72" s="36" t="inlineStr">
        <is>
          <t>Hand-near-device wake, towel-dispenser triggers, pocket detection, short-range gesture.</t>
        </is>
      </c>
      <c r="R72" s="36" t="inlineStr">
        <is>
          <t>Devices that wake as your hand APPROACHES (not after touch): screens feel psychic when they light up 200ms before contact.</t>
        </is>
      </c>
      <c r="S72" s="36" t="inlineStr">
        <is>
          <t>Display wake logic, MPR121 for the touch itself</t>
        </is>
      </c>
      <c r="T72" s="36" t="inlineStr">
        <is>
          <t>Touch, Home, Play</t>
        </is>
      </c>
      <c r="U72" s="39" t="inlineStr">
        <is>
          <t>Crude fingertip pulse sensor (blood-volume PPG rides on IR reflectance — real but motion-fragile, rate only); albedo/darkness sorter at fixed distance (prox counts ∝ IR reflectivity); condensation-on-glass alarm (droplet scattering spikes prox counts).</t>
        </is>
      </c>
      <c r="V72" s="39" t="inlineStr">
        <is>
          <t>Mostly thresholds; the one ML win is 1D swipe/hover gesture templates on prox waveforms — otherwise feeds fusion as an approach-context channel.</t>
        </is>
      </c>
    </row>
    <row r="73" ht="85.5" customHeight="1" s="189">
      <c r="A73" s="63" t="inlineStr">
        <is>
          <t>S070</t>
        </is>
      </c>
      <c r="B73" s="64" t="inlineStr">
        <is>
          <t>Sharp GP2Y0A21 IR distance</t>
        </is>
      </c>
      <c r="C73" s="65" t="inlineStr">
        <is>
          <t>Distance &amp; Ranging</t>
        </is>
      </c>
      <c r="D73" s="36" t="inlineStr">
        <is>
          <t>IR triangulation</t>
        </is>
      </c>
      <c r="E73" s="36" t="inlineStr">
        <is>
          <t>Distance 10-80cm as analog voltage</t>
        </is>
      </c>
      <c r="F73" s="36" t="inlineStr">
        <is>
          <t>An IR LED and a position-sensitive detector triangulate: nearer objects reflect at a wider angle. Output is a (nonlinear) analog voltage — fast and simple.</t>
        </is>
      </c>
      <c r="G73" s="36" t="inlineStr">
        <is>
          <t>Analog</t>
        </is>
      </c>
      <c r="H73" s="36" t="inlineStr">
        <is>
          <t>4.5-5.5V</t>
        </is>
      </c>
      <c r="I73" s="37" t="n">
        <v>8</v>
      </c>
      <c r="J73" s="40" t="inlineStr">
        <is>
          <t>$$</t>
        </is>
      </c>
      <c r="K73" s="36" t="inlineStr">
        <is>
          <t>1 · plug &amp; play</t>
        </is>
      </c>
      <c r="L73" s="36" t="inlineStr">
        <is>
          <t>30mA</t>
        </is>
      </c>
      <c r="M73" s="36" t="inlineStr">
        <is>
          <t>Nonlinear curve (linearise with 1/V), 25Hz</t>
        </is>
      </c>
      <c r="N73" s="36" t="inlineStr">
        <is>
          <t>DigiKey · Mouser · AliExpress · SparkFun</t>
        </is>
      </c>
      <c r="O73" s="36" t="inlineStr">
        <is>
          <t>Bare unit + JST cable</t>
        </is>
      </c>
      <c r="P73" s="36" t="inlineStr">
        <is>
          <t>analogRead + lookup table</t>
        </is>
      </c>
      <c r="Q73" s="36" t="inlineStr">
        <is>
          <t>Robot cliff sensors, shelf-presence detection, automatic soap/sanitiser dispensers.</t>
        </is>
      </c>
      <c r="R73" s="36" t="inlineStr">
        <is>
          <t>Under-bed 'feet on floor' lamp trigger: IR distance sees legs swing out and fades lights up before your feet land.</t>
        </is>
      </c>
      <c r="S73" s="36" t="inlineStr">
        <is>
          <t>LED strip with PWM fade, RTC for time-gating</t>
        </is>
      </c>
      <c r="T73" s="36" t="inlineStr">
        <is>
          <t>Home, Robots, Motion</t>
        </is>
      </c>
      <c r="U73" s="39" t="inlineStr">
        <is>
          <t>Weird-surface flagger (triangulation is reflectance-immune by design — only matte-black starving the PSD or off-axis gloss reads anomalous); pendulum/door-swing logger (25Hz vs ≤10Hz swings); crude seated-breathing hint (cm torso sway, smoothed).</t>
        </is>
      </c>
      <c r="V73" s="39" t="inlineStr">
        <is>
          <t>Low — thresholds and trends suffice; at best a 25Hz waveform for swipe-gesture template matching; feeds fusion as a cheap presence channel.</t>
        </is>
      </c>
    </row>
    <row r="74" ht="85.5" customHeight="1" s="189">
      <c r="A74" s="63" t="inlineStr">
        <is>
          <t>S071</t>
        </is>
      </c>
      <c r="B74" s="64" t="inlineStr">
        <is>
          <t>VL53L0X ToF laser</t>
        </is>
      </c>
      <c r="C74" s="65" t="inlineStr">
        <is>
          <t>Distance &amp; Ranging</t>
        </is>
      </c>
      <c r="D74" s="36" t="inlineStr">
        <is>
          <t>Laser time-of-flight</t>
        </is>
      </c>
      <c r="E74" s="36" t="inlineStr">
        <is>
          <t>Distance 30-2000mm, light-based, mm precision</t>
        </is>
      </c>
      <c r="F74" s="36" t="inlineStr">
        <is>
          <t>Times photons from an invisible 940nm laser pulse to the target and back — it measures the actual flight time of light, in a chip the size of a grain of rice. Range depends strongly on target reflectivity (ST quotes ~2m on a white target but ~0.8m on dark grey).</t>
        </is>
      </c>
      <c r="G74" s="36" t="inlineStr">
        <is>
          <t>I2C</t>
        </is>
      </c>
      <c r="H74" s="36" t="inlineStr">
        <is>
          <t>2.6-3.5V</t>
        </is>
      </c>
      <c r="I74" s="37" t="n">
        <v>5</v>
      </c>
      <c r="J74" s="40" t="inlineStr">
        <is>
          <t>$$</t>
        </is>
      </c>
      <c r="K74" s="36" t="inlineStr">
        <is>
          <t>1 · plug &amp; play</t>
        </is>
      </c>
      <c r="L74" s="36" t="inlineStr">
        <is>
          <t>19mA ranging</t>
        </is>
      </c>
      <c r="M74" s="36" t="inlineStr">
        <is>
          <t>±3% accuracy, narrow beam vs ultrasonic</t>
        </is>
      </c>
      <c r="N74" s="36" t="inlineStr">
        <is>
          <t>Adafruit · SparkFun · AliExpress · DigiKey · Pimoroni</t>
        </is>
      </c>
      <c r="O74" s="36" t="inlineStr">
        <is>
          <t>GY-530, Adafruit 3317, Pololu</t>
        </is>
      </c>
      <c r="P74" s="36" t="inlineStr">
        <is>
          <t>Adafruit_VL53L0X, Pololu VL53L0X</t>
        </is>
      </c>
      <c r="Q74" s="36" t="inlineStr">
        <is>
          <t>Precise liquid levels, 3D-printer bed probing, museum 'don't touch' zones, gesture sliders.</t>
        </is>
      </c>
      <c r="R74" s="36" t="inlineStr">
        <is>
          <t>A filament-spool 'fuel gauge': ToF to spool surface estimates grams remaining and warns mid-print-risk before you start.</t>
        </is>
      </c>
      <c r="S74" s="36" t="inlineStr">
        <is>
          <t>OLED gauge, printer pause webhook</t>
        </is>
      </c>
      <c r="T74" s="36" t="inlineStr">
        <is>
          <t>Motion, MachineHealth, Play</t>
        </is>
      </c>
      <c r="U74" s="39" t="inlineStr">
        <is>
          <t>Respiration monitor (mm chest oscillation, seconds of averaging — demonstrated with ToF); reflectance meter via API signal-rate channel (940nm albedo — wet vs dry, label present/absent); lens-fouling alarm (re-run ST's crosstalk cal — grime = climbing counts).</t>
        </is>
      </c>
      <c r="V74" s="39" t="inlineStr">
        <is>
          <t>Distance + signal-rate mostly wants threshold+trend; the ML case is micro-gesture and breathing-waveform classifiers on 50Hz windows — small 1D-CNN territory.</t>
        </is>
      </c>
    </row>
    <row r="75" ht="85.5" customHeight="1" s="189">
      <c r="A75" s="63" t="inlineStr">
        <is>
          <t>S072</t>
        </is>
      </c>
      <c r="B75" s="64" t="inlineStr">
        <is>
          <t>VL53L1X long-range ToF</t>
        </is>
      </c>
      <c r="C75" s="65" t="inlineStr">
        <is>
          <t>Distance &amp; Ranging</t>
        </is>
      </c>
      <c r="D75" s="36" t="inlineStr">
        <is>
          <t>Laser time-of-flight</t>
        </is>
      </c>
      <c r="E75" s="36" t="inlineStr">
        <is>
          <t>Distance to 4m with programmable region-of-interest</t>
        </is>
      </c>
      <c r="F75" s="36" t="inlineStr">
        <is>
          <t>Bigger SPAD photon-detector array extends range to 4m and lets you select which sub-zone of the field-of-view to range — crude electronic beam steering.</t>
        </is>
      </c>
      <c r="G75" s="36" t="inlineStr">
        <is>
          <t>I2C</t>
        </is>
      </c>
      <c r="H75" s="36" t="inlineStr">
        <is>
          <t>2.6-3.5V</t>
        </is>
      </c>
      <c r="I75" s="37" t="n">
        <v>12</v>
      </c>
      <c r="J75" s="40" t="inlineStr">
        <is>
          <t>$$</t>
        </is>
      </c>
      <c r="K75" s="36" t="inlineStr">
        <is>
          <t>2 · easy</t>
        </is>
      </c>
      <c r="L75" s="36" t="inlineStr">
        <is>
          <t>20mA</t>
        </is>
      </c>
      <c r="M75" s="36" t="inlineStr">
        <is>
          <t>4m range, 50Hz, ROI windowing</t>
        </is>
      </c>
      <c r="N75" s="36" t="inlineStr">
        <is>
          <t>Adafruit · SparkFun · Pimoroni · DigiKey</t>
        </is>
      </c>
      <c r="O75" s="36" t="inlineStr">
        <is>
          <t>Adafruit 3967, SparkFun 14722</t>
        </is>
      </c>
      <c r="P75" s="36" t="inlineStr">
        <is>
          <t>SparkFun VL53L1X, ST API ports</t>
        </is>
      </c>
      <c r="Q75" s="36" t="inlineStr">
        <is>
          <t>People counting in doorways (dual-zone direction), drone altitude, room occupancy without cameras.</t>
        </is>
      </c>
      <c r="R75" s="36" t="inlineStr">
        <is>
          <t>Doorway footfall counter: two ROI zones give entry/exit direction — anonymous occupancy analytics for under $15.</t>
        </is>
      </c>
      <c r="S75" s="36" t="inlineStr">
        <is>
          <t>ESP-NOW to aggregate multiple doorways</t>
        </is>
      </c>
      <c r="T75" s="36" t="inlineStr">
        <is>
          <t>Motion, Home, Safety</t>
        </is>
      </c>
      <c r="U75" s="39" t="inlineStr">
        <is>
          <t>No-moving-parts depth scanner (step the ROI window across the SPAD array → coarse depth profile, ST app-note trick); bed-presence + breathing trend (mm–cm chest movement, averaged); wet-floor/spill hint (signal-rate craters on specular water).</t>
        </is>
      </c>
      <c r="V75" s="39" t="inlineStr">
        <is>
          <t>ROI-swept coarse depth frames + 50Hz range are solid TinyML fodder: doorway direction and person-vs-object classifiers, bed-occupancy anomaly baseline.</t>
        </is>
      </c>
    </row>
    <row r="76" ht="85.5" customHeight="1" s="189">
      <c r="A76" s="63" t="inlineStr">
        <is>
          <t>S073</t>
        </is>
      </c>
      <c r="B76" s="64" t="inlineStr">
        <is>
          <t>TF-Luna LiDAR</t>
        </is>
      </c>
      <c r="C76" s="65" t="inlineStr">
        <is>
          <t>Distance &amp; Ranging</t>
        </is>
      </c>
      <c r="D76" s="36" t="inlineStr">
        <is>
          <t>LiDAR module</t>
        </is>
      </c>
      <c r="E76" s="36" t="inlineStr">
        <is>
          <t>Distance 0.2-8m indoor</t>
        </is>
      </c>
      <c r="F76" s="36" t="inlineStr">
        <is>
          <t>Self-contained LiDAR puck — emitter, receiver and processor in a metal shell streaming distance at 250Hz over UART or I2C.</t>
        </is>
      </c>
      <c r="G76" s="36" t="inlineStr">
        <is>
          <t>UART/I2C</t>
        </is>
      </c>
      <c r="H76" s="36" t="inlineStr">
        <is>
          <t>3.7-5.2V</t>
        </is>
      </c>
      <c r="I76" s="37" t="n">
        <v>25</v>
      </c>
      <c r="J76" s="41" t="inlineStr">
        <is>
          <t>$$$</t>
        </is>
      </c>
      <c r="K76" s="36" t="inlineStr">
        <is>
          <t>2 · easy</t>
        </is>
      </c>
      <c r="L76" s="36" t="inlineStr">
        <is>
          <t>70mA</t>
        </is>
      </c>
      <c r="M76" s="36" t="inlineStr">
        <is>
          <t>±6cm, 250Hz, ~2° beam</t>
        </is>
      </c>
      <c r="N76" s="36" t="inlineStr">
        <is>
          <t>AliExpress · SparkFun · DigiKey · Amazon · DFRobot</t>
        </is>
      </c>
      <c r="O76" s="36" t="inlineStr">
        <is>
          <t>Benewake module</t>
        </is>
      </c>
      <c r="P76" s="36" t="inlineStr">
        <is>
          <t>TFLI2C, UART parsing</t>
        </is>
      </c>
      <c r="Q76" s="36" t="inlineStr">
        <is>
          <t>Drone terrain following, fast vehicle detection, long-corridor occupancy, kart lap timing.</t>
        </is>
      </c>
      <c r="R76" s="36" t="inlineStr">
        <is>
          <t>Driveway 'guest arriving' herald that distinguishes car vs person vs cat by approach-speed signature alone.</t>
        </is>
      </c>
      <c r="S76" s="36" t="inlineStr">
        <is>
          <t>Speed math + ESP-NOW to indoor chime, solar gate node</t>
        </is>
      </c>
      <c r="T76" s="36" t="inlineStr">
        <is>
          <t>Motion, Home, Safety</t>
        </is>
      </c>
      <c r="U76" s="39" t="inlineStr">
        <is>
          <t>Speed gun (differentiate the 250Hz stream — car/sprinter along the 2° beam; balls only if thrown straight at it); fog &amp; smoke visibility meter (amplitude field collapses in aerosol); slow structure-sway logger (low-Hz only — ±6cm noise wants long FFTs).</t>
        </is>
      </c>
      <c r="V76" s="39" t="inlineStr">
        <is>
          <t>250Hz range+amplitude is genuinely FFT-able: approach-speed signatures (car/person/animal), low-Hz sway spectra, visibility anomaly baseline — best ML-per-dollar single beam here.</t>
        </is>
      </c>
    </row>
    <row r="77" ht="85.5" customHeight="1" s="189">
      <c r="A77" s="63" t="inlineStr">
        <is>
          <t>S074</t>
        </is>
      </c>
      <c r="B77" s="64" t="inlineStr">
        <is>
          <t>A02YYUW waterproof ultrasonic</t>
        </is>
      </c>
      <c r="C77" s="65" t="inlineStr">
        <is>
          <t>Distance &amp; Ranging</t>
        </is>
      </c>
      <c r="D77" s="36" t="inlineStr">
        <is>
          <t>Ultrasonic</t>
        </is>
      </c>
      <c r="E77" s="36" t="inlineStr">
        <is>
          <t>3-450cm, fully potted sensor face, UART output</t>
        </is>
      </c>
      <c r="F77" s="36" t="inlineStr">
        <is>
          <t>Sealed-face ultrasonic with auto-streaming UART distance — no exposed transducer cone to corrode, ideal for permanently humid installs.</t>
        </is>
      </c>
      <c r="G77" s="36" t="inlineStr">
        <is>
          <t>UART (auto-stream)</t>
        </is>
      </c>
      <c r="H77" s="36" t="inlineStr">
        <is>
          <t>3.3-5V</t>
        </is>
      </c>
      <c r="I77" s="37" t="n">
        <v>9</v>
      </c>
      <c r="J77" s="40" t="inlineStr">
        <is>
          <t>$$</t>
        </is>
      </c>
      <c r="K77" s="36" t="inlineStr">
        <is>
          <t>1 · plug &amp; play</t>
        </is>
      </c>
      <c r="L77" s="36" t="inlineStr">
        <is>
          <t>15mA</t>
        </is>
      </c>
      <c r="M77" s="36" t="inlineStr">
        <is>
          <t>±1cm, IP67 face</t>
        </is>
      </c>
      <c r="N77" s="36" t="inlineStr">
        <is>
          <t>DFRobot · AliExpress</t>
        </is>
      </c>
      <c r="O77" s="36" t="inlineStr">
        <is>
          <t>DFRobot SEN0311</t>
        </is>
      </c>
      <c r="P77" s="36" t="inlineStr">
        <is>
          <t>Simple UART frame parse</t>
        </is>
      </c>
      <c r="Q77" s="36" t="inlineStr">
        <is>
          <t>Sump pits, sewage/septic levels, outdoor water butts, dusty grain bins.</t>
        </is>
      </c>
      <c r="R77" s="36" t="inlineStr">
        <is>
          <t>Rainwater-harvest brain: tank % + rain forecast API decides whether to pre-drain before a storm — never overflow, never run dry.</t>
        </is>
      </c>
      <c r="S77" s="36" t="inlineStr">
        <is>
          <t>Pump relay, weather API via Wi-Fi</t>
        </is>
      </c>
      <c r="T77" s="36" t="inlineStr">
        <is>
          <t>Water, Home, Grow</t>
        </is>
      </c>
      <c r="U77" s="39" t="inlineStr">
        <is>
          <t>Fermentation foam/krausen alarm (foam absorbs 40kHz → echo dropouts over a fixed liquid target); slosh/agitation meter (reading variance = surface chop); freeze-over detector (ripple variance collapses when the surface locks — its temp comp kills speed-of-sound hacks).</t>
        </is>
      </c>
      <c r="V77" s="39" t="inlineStr">
        <is>
          <t>Low-moderate — level trends + dropout-rate stats; an anomaly baseline catches pump faults and foam events, but threshold+trend does the real work.</t>
        </is>
      </c>
    </row>
    <row r="78" ht="85.5" customHeight="1" s="189">
      <c r="A78" s="63" t="inlineStr">
        <is>
          <t>S075</t>
        </is>
      </c>
      <c r="B78" s="64" t="inlineStr">
        <is>
          <t>HC-SR04 ultrasonic</t>
        </is>
      </c>
      <c r="C78" s="65" t="inlineStr">
        <is>
          <t>Distance &amp; Ranging</t>
        </is>
      </c>
      <c r="D78" s="36" t="inlineStr">
        <is>
          <t>Ultrasonic</t>
        </is>
      </c>
      <c r="E78" s="36" t="inlineStr">
        <is>
          <t>Distance 2-400cm via sound echo</t>
        </is>
      </c>
      <c r="F78" s="36" t="inlineStr">
        <is>
          <t>Sends an ultrasonic chirp and times the echo — distance = time × speed of sound / 2. The icon of Arduino distance sensing.</t>
        </is>
      </c>
      <c r="G78" s="36" t="inlineStr">
        <is>
          <t>Trigger/Echo pulse (GPIO)</t>
        </is>
      </c>
      <c r="H78" s="36" t="inlineStr">
        <is>
          <t>5V (3.3V variants: HC-SR04+)</t>
        </is>
      </c>
      <c r="I78" s="37" t="n">
        <v>1.5</v>
      </c>
      <c r="J78" s="38" t="inlineStr">
        <is>
          <t>$</t>
        </is>
      </c>
      <c r="K78" s="36" t="inlineStr">
        <is>
          <t>1 · plug &amp; play</t>
        </is>
      </c>
      <c r="L78" s="36" t="inlineStr">
        <is>
          <t>15mA</t>
        </is>
      </c>
      <c r="M78" s="36" t="inlineStr">
        <is>
          <t>±3mm class, 15° beam, struggles on soft/angled targets</t>
        </is>
      </c>
      <c r="N78" s="36" t="inlineStr">
        <is>
          <t>AliExpress · Amazon · SparkFun · Core Electronics · DFRobot</t>
        </is>
      </c>
      <c r="O78" s="36" t="inlineStr">
        <is>
          <t>Classic 4-pin module</t>
        </is>
      </c>
      <c r="P78" s="36" t="inlineStr">
        <is>
          <t>NewPing, pulseIn</t>
        </is>
      </c>
      <c r="Q78" s="36" t="inlineStr">
        <is>
          <t>Robot obstacle avoidance, parking sensors, bin-fullness, water tank levels (above water).</t>
        </is>
      </c>
      <c r="R78" s="36" t="inlineStr">
        <is>
          <t>A theremin you can build in an hour: distance → pitch via DAC. Or a garage 'tennis ball replacement' that lights green/red as you park.</t>
        </is>
      </c>
      <c r="S78" s="36" t="inlineStr">
        <is>
          <t>WS2812 strip for distance display, buzzer theremin</t>
        </is>
      </c>
      <c r="T78" s="36" t="inlineStr">
        <is>
          <t>Motion, Play, Home</t>
        </is>
      </c>
      <c r="U78" s="39" t="inlineStr">
        <is>
          <t>Air thermometer against a fixed wall (echo time ∝ 1/√T speed of sound — classic hack, ~1°C averaged); draft/turbulence detector (echo-time jitter from air-density eddies); soft-vs-hard flag (no amplitude channel — absorbers just fail to echo: a dropout-rate binary).</t>
        </is>
      </c>
      <c r="V78" s="39" t="inlineStr">
        <is>
          <t>Low — thresholds and trends suffice; echo-jitter variance is a decent anomaly feature; feeds fusion as a cheap presence/level channel.</t>
        </is>
      </c>
    </row>
    <row r="79" ht="85.5" customHeight="1" s="189">
      <c r="A79" s="63" t="inlineStr">
        <is>
          <t>S076</t>
        </is>
      </c>
      <c r="B79" s="64" t="inlineStr">
        <is>
          <t>JSN-SR04T waterproof ultrasonic</t>
        </is>
      </c>
      <c r="C79" s="65" t="inlineStr">
        <is>
          <t>Distance &amp; Ranging</t>
        </is>
      </c>
      <c r="D79" s="36" t="inlineStr">
        <is>
          <t>Ultrasonic</t>
        </is>
      </c>
      <c r="E79" s="36" t="inlineStr">
        <is>
          <t>Distance 20-600cm with sealed remote transducer</t>
        </is>
      </c>
      <c r="F79" s="36" t="inlineStr">
        <is>
          <t>Same echo-timing as HC-SR04 but the transducer is a sealed puck on a cable — survives rain, splashes, and bin juice.</t>
        </is>
      </c>
      <c r="G79" s="36" t="inlineStr">
        <is>
          <t>Trigger/Echo or UART</t>
        </is>
      </c>
      <c r="H79" s="36" t="inlineStr">
        <is>
          <t>3.3-5V</t>
        </is>
      </c>
      <c r="I79" s="37" t="n">
        <v>6</v>
      </c>
      <c r="J79" s="40" t="inlineStr">
        <is>
          <t>$$</t>
        </is>
      </c>
      <c r="K79" s="36" t="inlineStr">
        <is>
          <t>2 · easy</t>
        </is>
      </c>
      <c r="L79" s="36" t="inlineStr">
        <is>
          <t>30mA peak</t>
        </is>
      </c>
      <c r="M79" s="36" t="inlineStr">
        <is>
          <t>25cm blind zone — mount with standoff</t>
        </is>
      </c>
      <c r="N79" s="36" t="inlineStr">
        <is>
          <t>AliExpress · Amazon · DFRobot</t>
        </is>
      </c>
      <c r="O79" s="36" t="inlineStr">
        <is>
          <t>Module + potted transducer on 2.5m cable</t>
        </is>
      </c>
      <c r="P79" s="36" t="inlineStr">
        <is>
          <t>NewPing (mode jumpers matter)</t>
        </is>
      </c>
      <c r="Q79" s="36" t="inlineStr">
        <is>
          <t>Water tank/sump levels, bin fill for smart waste, snow depth, river gauge boards.</t>
        </is>
      </c>
      <c r="R79" s="36" t="inlineStr">
        <is>
          <t>Neighbourhood flood early-warning: a culvert-mounted node texting water-rise rate, solar powered — councils pay thousands for this.</t>
        </is>
      </c>
      <c r="S79" s="36" t="inlineStr">
        <is>
          <t>LoRa + solar, rain gauge for context</t>
        </is>
      </c>
      <c r="T79" s="36" t="inlineStr">
        <is>
          <t>Water, Wild, Safety</t>
        </is>
      </c>
      <c r="U79" s="39" t="inlineStr">
        <is>
          <t>Wave/chop meter over water (echo variance from ripple scattering — calm vs windy readable); snow-surface hint (fresh powder eats 40kHz, crust reflects — dropout-rate signature); air-temp drift vs fixed target (no temp comp — the √T sound-speed error IS the signal, trend-only).</t>
        </is>
      </c>
      <c r="V79" s="39" t="inlineStr">
        <is>
          <t>Echo variance + level trend suit anomaly baselines — flood rise-rate alerts, slosh events; classification adds little, threshold+trend carries it.</t>
        </is>
      </c>
    </row>
    <row r="80" ht="85.5" customHeight="1" s="189">
      <c r="A80" s="63" t="inlineStr">
        <is>
          <t>S077</t>
        </is>
      </c>
      <c r="B80" s="64" t="inlineStr">
        <is>
          <t>US-100 ultrasonic w/ temp comp</t>
        </is>
      </c>
      <c r="C80" s="65" t="inlineStr">
        <is>
          <t>Distance &amp; Ranging</t>
        </is>
      </c>
      <c r="D80" s="36" t="inlineStr">
        <is>
          <t>Ultrasonic</t>
        </is>
      </c>
      <c r="E80" s="36" t="inlineStr">
        <is>
          <t>2-450cm with temperature-corrected speed of sound</t>
        </is>
      </c>
      <c r="F80" s="36" t="inlineStr">
        <is>
          <t>HC-SR04-class ranging plus an onboard thermometer that corrects the speed of sound — and a proper UART mode with checksums.</t>
        </is>
      </c>
      <c r="G80" s="36" t="inlineStr">
        <is>
          <t>UART or trigger/echo</t>
        </is>
      </c>
      <c r="H80" s="36" t="inlineStr">
        <is>
          <t>2.4-5.5V (3.3V safe!)</t>
        </is>
      </c>
      <c r="I80" s="37" t="n">
        <v>4</v>
      </c>
      <c r="J80" s="38" t="inlineStr">
        <is>
          <t>$</t>
        </is>
      </c>
      <c r="K80" s="36" t="inlineStr">
        <is>
          <t>1 · plug &amp; play</t>
        </is>
      </c>
      <c r="L80" s="36" t="inlineStr">
        <is>
          <t>2mA avg</t>
        </is>
      </c>
      <c r="M80" s="36" t="inlineStr">
        <is>
          <t>±0.3cm + temp compensation</t>
        </is>
      </c>
      <c r="N80" s="36" t="inlineStr">
        <is>
          <t>AliExpress · Amazon</t>
        </is>
      </c>
      <c r="O80" s="36" t="inlineStr">
        <is>
          <t>US-100 with jumper for mode</t>
        </is>
      </c>
      <c r="P80" s="36" t="inlineStr">
        <is>
          <t>UART 2-byte protocol</t>
        </is>
      </c>
      <c r="Q80" s="36" t="inlineStr">
        <is>
          <t>Anywhere HC-SR04 goes, but 3.3V-native and more accurate outdoors.</t>
        </is>
      </c>
      <c r="R80" s="36" t="inlineStr">
        <is>
          <t>Season-proof snow/water gauges: temp compensation removes the classic cold-morning error that ruins winter ultrasonic data.</t>
        </is>
      </c>
      <c r="S80" s="36" t="inlineStr">
        <is>
          <t>Solar node + LoRa, daily statistics</t>
        </is>
      </c>
      <c r="T80" s="36" t="inlineStr">
        <is>
          <t>Wild, Water, Home</t>
        </is>
      </c>
      <c r="U80" s="39" t="inlineStr">
        <is>
          <t>Free thermometer (UART cmd 0x50 reads its onboard temp sensor — no ranging involved); gas/humidity drift sniffer vs fixed wall (temp-compensated echo isolates speed-of-sound shift from gas mix — trend-only, heavy averaging); draft detector (echo jitter).</t>
        </is>
      </c>
      <c r="V80" s="39" t="inlineStr">
        <is>
          <t>Low — clean temp-compensated stream wants thresholds and daily-trend stats; residual drift is a natural anomaly baseline; fusion context channel.</t>
        </is>
      </c>
    </row>
    <row r="81" ht="85.5" customHeight="1" s="189">
      <c r="A81" s="63" t="inlineStr">
        <is>
          <t>S078</t>
        </is>
      </c>
      <c r="B81" s="64" t="inlineStr">
        <is>
          <t>MaxBotix MB7389 weather LV</t>
        </is>
      </c>
      <c r="C81" s="65" t="inlineStr">
        <is>
          <t>Distance &amp; Ranging</t>
        </is>
      </c>
      <c r="D81" s="36" t="inlineStr">
        <is>
          <t>Ultrasonic (industrial)</t>
        </is>
      </c>
      <c r="E81" s="36" t="inlineStr">
        <is>
          <t>30cm-5m outdoor-rated precision ultrasonic</t>
        </is>
      </c>
      <c r="F81" s="36" t="inlineStr">
        <is>
          <t>Industrial sealed ultrasonic with internal filtering tuned for rain/snow rejection — the step up when JSN-SR04T data is too noisy to act on.</t>
        </is>
      </c>
      <c r="G81" s="36" t="inlineStr">
        <is>
          <t>UART/Analog/PWM</t>
        </is>
      </c>
      <c r="H81" s="36" t="inlineStr">
        <is>
          <t>2.7-5.5V</t>
        </is>
      </c>
      <c r="I81" s="37" t="n">
        <v>110</v>
      </c>
      <c r="J81" s="66" t="inlineStr">
        <is>
          <t>$$$$</t>
        </is>
      </c>
      <c r="K81" s="36" t="inlineStr">
        <is>
          <t>1 · plug &amp; play</t>
        </is>
      </c>
      <c r="L81" s="36" t="inlineStr">
        <is>
          <t>3mA avg</t>
        </is>
      </c>
      <c r="M81" s="36" t="inlineStr">
        <is>
          <t>1mm resolution, IP67, target-size filtering</t>
        </is>
      </c>
      <c r="N81" s="36" t="inlineStr">
        <is>
          <t>MaxBotix · DigiKey · Mouser</t>
        </is>
      </c>
      <c r="O81" s="36" t="inlineStr">
        <is>
          <t>MaxBotix HRXL series</t>
        </is>
      </c>
      <c r="P81" s="36" t="inlineStr">
        <is>
          <t>UART/analog read</t>
        </is>
      </c>
      <c r="Q81" s="36" t="inlineStr">
        <is>
          <t>Flood gauges that matter, tank farms, marina tide boards, snow research.</t>
        </is>
      </c>
      <c r="R81" s="36" t="inlineStr">
        <is>
          <t>When your data feeds real decisions (flood warnings people trust), the $110 sensor is the cheap option — reliability IS the feature.</t>
        </is>
      </c>
      <c r="S81" s="36" t="inlineStr">
        <is>
          <t>LoRaWAN to council dashboards, battery+solar</t>
        </is>
      </c>
      <c r="T81" s="36" t="inlineStr">
        <is>
          <t>Water, Wild, Safety</t>
        </is>
      </c>
      <c r="U81" s="39" t="inlineStr">
        <is>
          <t>Evaporation-pan meter (mm/day water-level fall = evapotranspiration proxy — irrigation science on a bird bath); wave spectrometer (FFT of 1mm surface height at ~6Hz → period + height of slow chop); snow settling-rate logger (mm-scale compaction between storms).</t>
        </is>
      </c>
      <c r="V81" s="39" t="inlineStr">
        <is>
          <t>1mm stream rewards DSP over ML: FFT wave spectra, evaporation trend fits, flood rise-rate anomaly baseline — threshold+trend done at research grade.</t>
        </is>
      </c>
    </row>
    <row r="82" ht="85.5" customHeight="1" s="189">
      <c r="A82" s="67" t="inlineStr">
        <is>
          <t>S079</t>
        </is>
      </c>
      <c r="B82" s="68" t="inlineStr">
        <is>
          <t>RCWL-0516 doppler radar</t>
        </is>
      </c>
      <c r="C82" s="69" t="inlineStr">
        <is>
          <t>Presence &amp; Occupancy</t>
        </is>
      </c>
      <c r="D82" s="36" t="inlineStr">
        <is>
          <t>Microwave doppler</t>
        </is>
      </c>
      <c r="E82" s="36" t="inlineStr">
        <is>
          <t>Motion through thin walls/plastic, ~5-7m sphere</t>
        </is>
      </c>
      <c r="F82" s="36" t="inlineStr">
        <is>
          <t>A 3.18GHz oscillator leaks RF and mixes the reflection; moving objects shift the frequency (doppler) and it outputs HIGH. Sees through plastic, glass, thin drywall.</t>
        </is>
      </c>
      <c r="G82" s="36" t="inlineStr">
        <is>
          <t>Digital</t>
        </is>
      </c>
      <c r="H82" s="36" t="inlineStr">
        <is>
          <t>4-28V</t>
        </is>
      </c>
      <c r="I82" s="37" t="n">
        <v>1.2</v>
      </c>
      <c r="J82" s="38" t="inlineStr">
        <is>
          <t>$</t>
        </is>
      </c>
      <c r="K82" s="36" t="inlineStr">
        <is>
          <t>1 · plug &amp; play</t>
        </is>
      </c>
      <c r="L82" s="36" t="inlineStr">
        <is>
          <t>2.8mA</t>
        </is>
      </c>
      <c r="M82" s="36" t="inlineStr">
        <is>
          <t>Omnidirectional-ish; triggers on any motion incl. pets/fans</t>
        </is>
      </c>
      <c r="N82" s="36" t="inlineStr">
        <is>
          <t>AliExpress · Amazon</t>
        </is>
      </c>
      <c r="O82" s="36" t="inlineStr">
        <is>
          <t>Bare 5-pin board</t>
        </is>
      </c>
      <c r="P82" s="36" t="inlineStr">
        <is>
          <t>digitalRead</t>
        </is>
      </c>
      <c r="Q82" s="36" t="inlineStr">
        <is>
          <t>Hidden motion sensing inside enclosures/behind panels, garage/attic monitors.</t>
        </is>
      </c>
      <c r="R82" s="36" t="inlineStr">
        <is>
          <t>Sensors invisible by design: hide it INSIDE a wooden sculpture, lamp base or picture frame — motion sensing with zero visible hardware.</t>
        </is>
      </c>
      <c r="S82" s="36" t="inlineStr">
        <is>
          <t>WS2812 inside same enclosure for responsive objects</t>
        </is>
      </c>
      <c r="T82" s="36" t="inlineStr">
        <is>
          <t>Home, Play, Safety</t>
        </is>
      </c>
      <c r="U82" s="39" t="inlineStr">
        <is>
          <t>Speed estimator (doppler ≈21Hz per m/s — tap the amplified op-amp node, not the digital pin); fan/machinery tachometer (blade-pass doppler modulation); very crude breathing hint &lt;0.5m (chest sweep is a fraction of a fringe at λ=9.4cm)</t>
        </is>
      </c>
      <c r="V82" s="39" t="inlineStr">
        <is>
          <t>Analog op-amp tap gives a doppler waveform — FFT the velocity spectrum for gait/fan-speed fingerprints or approach-vs-recede classifying; the bare digital pin is ML-poor</t>
        </is>
      </c>
    </row>
    <row r="83" ht="85.5" customHeight="1" s="189">
      <c r="A83" s="67" t="inlineStr">
        <is>
          <t>S080</t>
        </is>
      </c>
      <c r="B83" s="68" t="inlineStr">
        <is>
          <t>AM312 mini PIR</t>
        </is>
      </c>
      <c r="C83" s="69" t="inlineStr">
        <is>
          <t>Presence &amp; Occupancy</t>
        </is>
      </c>
      <c r="D83" s="36" t="inlineStr">
        <is>
          <t>PIR (passive infrared)</t>
        </is>
      </c>
      <c r="E83" s="36" t="inlineStr">
        <is>
          <t>Motion, 3-5m, in a thumbnail package at 3.3V</t>
        </is>
      </c>
      <c r="F83" s="36" t="inlineStr">
        <is>
          <t>Miniature digital PIR that runs straight off 3.3V at 15µA — the PIR you embed in tiny battery devices.</t>
        </is>
      </c>
      <c r="G83" s="36" t="inlineStr">
        <is>
          <t>Digital</t>
        </is>
      </c>
      <c r="H83" s="36" t="inlineStr">
        <is>
          <t>2.7-12V</t>
        </is>
      </c>
      <c r="I83" s="37" t="n">
        <v>2</v>
      </c>
      <c r="J83" s="38" t="inlineStr">
        <is>
          <t>$</t>
        </is>
      </c>
      <c r="K83" s="36" t="inlineStr">
        <is>
          <t>1 · plug &amp; play</t>
        </is>
      </c>
      <c r="L83" s="36" t="inlineStr">
        <is>
          <t>15µA</t>
        </is>
      </c>
      <c r="M83" s="36" t="inlineStr">
        <is>
          <t>Fixed sensitivity, small lens</t>
        </is>
      </c>
      <c r="N83" s="36" t="inlineStr">
        <is>
          <t>AliExpress · Amazon</t>
        </is>
      </c>
      <c r="O83" s="36" t="inlineStr">
        <is>
          <t>3-pin micro module</t>
        </is>
      </c>
      <c r="P83" s="36" t="inlineStr">
        <is>
          <t>digitalRead</t>
        </is>
      </c>
      <c r="Q83" s="36" t="inlineStr">
        <is>
          <t>Battery doorbell cams, drawer lights, mailbox alerts, wearable proximity wake.</t>
        </is>
      </c>
      <c r="R83" s="36" t="inlineStr">
        <is>
          <t>Mailbox flag 2.0: AM312 + ESP32-C3 deep sleep = months on a coin-ish cell, instant 'mail arrived' push.</t>
        </is>
      </c>
      <c r="S83" s="36" t="inlineStr">
        <is>
          <t>Deep sleep EXT0 wake, ESP-NOW burst transmit</t>
        </is>
      </c>
      <c r="T83" s="36" t="inlineStr">
        <is>
          <t>Home, Motion, Safety</t>
        </is>
      </c>
      <c r="U83" s="39" t="inlineStr">
        <is>
          <t>Flame/candle flicker alarm (pyroelectric fires on modulated combustion IR); moving-sunbeam &amp; cloud-shadow logger (bulk IR-flux swing); warm HVAC-draft detector (convective dT/dt across the element) — all crude, binary-only</t>
        </is>
      </c>
      <c r="V83" s="39" t="inlineStr">
        <is>
          <t>Low — single digital pin, thresholds/timing suffice; feeds fusion as a motion context channel (dwell-time, retrigger-rate features at best)</t>
        </is>
      </c>
    </row>
    <row r="84" ht="85.5" customHeight="1" s="189">
      <c r="A84" s="67" t="inlineStr">
        <is>
          <t>S081</t>
        </is>
      </c>
      <c r="B84" s="68" t="inlineStr">
        <is>
          <t>HC-SR501 PIR motion</t>
        </is>
      </c>
      <c r="C84" s="69" t="inlineStr">
        <is>
          <t>Presence &amp; Occupancy</t>
        </is>
      </c>
      <c r="D84" s="36" t="inlineStr">
        <is>
          <t>PIR (passive infrared)</t>
        </is>
      </c>
      <c r="E84" s="36" t="inlineStr">
        <is>
          <t>Movement of warm bodies, ~7m range</t>
        </is>
      </c>
      <c r="F84" s="36" t="inlineStr">
        <is>
          <t>Two thermopile elements behind a faceted lens; a moving warm body shifts heat from one element to the other, producing a difference signal. Sees motion, not stillness.</t>
        </is>
      </c>
      <c r="G84" s="36" t="inlineStr">
        <is>
          <t>Digital HIGH/LOW</t>
        </is>
      </c>
      <c r="H84" s="36" t="inlineStr">
        <is>
          <t>4.5-20V (5V typ)</t>
        </is>
      </c>
      <c r="I84" s="37" t="n">
        <v>1.5</v>
      </c>
      <c r="J84" s="38" t="inlineStr">
        <is>
          <t>$</t>
        </is>
      </c>
      <c r="K84" s="36" t="inlineStr">
        <is>
          <t>1 · plug &amp; play</t>
        </is>
      </c>
      <c r="L84" s="36" t="inlineStr">
        <is>
          <t>50µA idle</t>
        </is>
      </c>
      <c r="M84" s="36" t="inlineStr">
        <is>
          <t>Adjustable sensitivity/hold, 120° cone</t>
        </is>
      </c>
      <c r="N84" s="36" t="inlineStr">
        <is>
          <t>AliExpress · Amazon · SparkFun · Core Electronics · DFRobot</t>
        </is>
      </c>
      <c r="O84" s="36" t="inlineStr">
        <is>
          <t>Classic dome module</t>
        </is>
      </c>
      <c r="P84" s="36" t="inlineStr">
        <is>
          <t>digitalRead</t>
        </is>
      </c>
      <c r="Q84" s="36" t="inlineStr">
        <is>
          <t>Motion lights, security triggers, wildlife camera wake, energy-saving occupancy.</t>
        </is>
      </c>
      <c r="R84" s="36" t="inlineStr">
        <is>
          <t>The classic failure (PIR can't see you sitting still) is the lesson: pair with mmWave and you've built modern 'presence' — the upgrade every smart home needs.</t>
        </is>
      </c>
      <c r="S84" s="36" t="inlineStr">
        <is>
          <t>LD2410 mmWave for true presence, deep-sleep wake source</t>
        </is>
      </c>
      <c r="T84" s="36" t="inlineStr">
        <is>
          <t>Home, Safety, Motion</t>
        </is>
      </c>
      <c r="U84" s="39" t="inlineStr">
        <is>
          <t>Flame &amp; IR-hotspot flicker alarm (pyroelectric dT/dt); crude motion magnitude/direction via the BISS0001 op-amp tap before the comparator (dual-element polarity order gives direction); warm HVAC-draft detector (convective temp swing)</t>
        </is>
      </c>
      <c r="V84" s="39" t="inlineStr">
        <is>
          <t>Mostly binary, but tapping the BISS0001 op-amp output gives an analog IR-transient waveform — amplitude/slope features feed a simple approach-vs-cross classifier</t>
        </is>
      </c>
    </row>
    <row r="85" ht="85.5" customHeight="1" s="189">
      <c r="A85" s="67" t="inlineStr">
        <is>
          <t>S082</t>
        </is>
      </c>
      <c r="B85" s="68" t="inlineStr">
        <is>
          <t>Panasonic EKMC PIR (quality)</t>
        </is>
      </c>
      <c r="C85" s="69" t="inlineStr">
        <is>
          <t>Presence &amp; Occupancy</t>
        </is>
      </c>
      <c r="D85" s="36" t="inlineStr">
        <is>
          <t>PIR (passive infrared)</t>
        </is>
      </c>
      <c r="E85" s="36" t="inlineStr">
        <is>
          <t>Motion, 12m, engineered optics &amp; specs</t>
        </is>
      </c>
      <c r="F85" s="36" t="inlineStr">
        <is>
          <t>The PIR you design INTO products: characterised detection zones, low false triggers, datasheet you can trust — versus the $1.50 lottery modules.</t>
        </is>
      </c>
      <c r="G85" s="36" t="inlineStr">
        <is>
          <t>Digital</t>
        </is>
      </c>
      <c r="H85" s="36" t="inlineStr">
        <is>
          <t>3-6V</t>
        </is>
      </c>
      <c r="I85" s="37" t="n">
        <v>12</v>
      </c>
      <c r="J85" s="40" t="inlineStr">
        <is>
          <t>$$</t>
        </is>
      </c>
      <c r="K85" s="36" t="inlineStr">
        <is>
          <t>1 · plug &amp; play</t>
        </is>
      </c>
      <c r="L85" s="36" t="inlineStr">
        <is>
          <t>170µA</t>
        </is>
      </c>
      <c r="M85" s="36" t="inlineStr">
        <is>
          <t>12m, 102° x 92°, white/black lens options</t>
        </is>
      </c>
      <c r="N85" s="36" t="inlineStr">
        <is>
          <t>DigiKey · Mouser</t>
        </is>
      </c>
      <c r="O85" s="36" t="inlineStr">
        <is>
          <t>Bare 3-pin sensor</t>
        </is>
      </c>
      <c r="P85" s="36" t="inlineStr">
        <is>
          <t>digitalRead</t>
        </is>
      </c>
      <c r="Q85" s="36" t="inlineStr">
        <is>
          <t>Products, reliable security, long-battery motion nodes.</t>
        </is>
      </c>
      <c r="R85" s="36" t="inlineStr">
        <is>
          <t>The upgrade lesson: when your motion light misfires nightly, swapping the $1.50 PIR for this fixes it — component quality is a real variable.</t>
        </is>
      </c>
      <c r="S85" s="36" t="inlineStr">
        <is>
          <t>ESP32-C3 battery node, LD2410 for presence-hold</t>
        </is>
      </c>
      <c r="T85" s="36" t="inlineStr">
        <is>
          <t>Home, Safety, Energy</t>
        </is>
      </c>
      <c r="U85" s="39" t="inlineStr">
        <is>
          <t>Zone-crossing speed estimator (facet lens chops a walk into a pulse train — rate tracks speed; one output can't tell direction); flame &amp; hot-machinery flicker detector (pyro dT/dt); 12m warm-vehicle/animal spotter (bulk IR signature)</t>
        </is>
      </c>
      <c r="V85" s="39" t="inlineStr">
        <is>
          <t>Low — digital pulse train, timing features only; Panasonic's analog-output NaPiOn variants (AMN2x/4x) stream the raw pyro waveform if you need a cross-vs-approach classifier</t>
        </is>
      </c>
    </row>
    <row r="86" ht="85.5" customHeight="1" s="189">
      <c r="A86" s="67" t="inlineStr">
        <is>
          <t>S083</t>
        </is>
      </c>
      <c r="B86" s="68" t="inlineStr">
        <is>
          <t>Grid-EYE AMG8833 thermal array</t>
        </is>
      </c>
      <c r="C86" s="69" t="inlineStr">
        <is>
          <t>Presence &amp; Occupancy</t>
        </is>
      </c>
      <c r="D86" s="36" t="inlineStr">
        <is>
          <t>Thermopile array</t>
        </is>
      </c>
      <c r="E86" s="36" t="inlineStr">
        <is>
          <t>8x8 grid of temperatures (64 thermal pixels), 0-80°C</t>
        </is>
      </c>
      <c r="F86" s="36" t="inlineStr">
        <is>
          <t>64 thermopiles image heat at 10fps — enough resolution to count people and locate warm bodies, deliberately too coarse to identify anyone.</t>
        </is>
      </c>
      <c r="G86" s="36" t="inlineStr">
        <is>
          <t>I2C</t>
        </is>
      </c>
      <c r="H86" s="36" t="inlineStr">
        <is>
          <t>3.3-5V</t>
        </is>
      </c>
      <c r="I86" s="37" t="n">
        <v>35</v>
      </c>
      <c r="J86" s="41" t="inlineStr">
        <is>
          <t>$$$</t>
        </is>
      </c>
      <c r="K86" s="36" t="inlineStr">
        <is>
          <t>2 · easy</t>
        </is>
      </c>
      <c r="L86" s="36" t="inlineStr">
        <is>
          <t>4.5mA</t>
        </is>
      </c>
      <c r="M86" s="36" t="inlineStr">
        <is>
          <t>±2.5°C, 60° FOV, 10fps</t>
        </is>
      </c>
      <c r="N86" s="36" t="inlineStr">
        <is>
          <t>Adafruit · SparkFun · DigiKey · AliExpress</t>
        </is>
      </c>
      <c r="O86" s="36" t="inlineStr">
        <is>
          <t>Adafruit 3538, GY-AMG8833</t>
        </is>
      </c>
      <c r="P86" s="36" t="inlineStr">
        <is>
          <t>Adafruit_AMG88xx</t>
        </is>
      </c>
      <c r="Q86" s="36" t="inlineStr">
        <is>
          <t>People counting, pet trackers, stove-hot detection, server hot-spot watch, heat-leak finding.</t>
        </is>
      </c>
      <c r="R86" s="36" t="inlineStr">
        <is>
          <t>A 'stove guardian' for memory-care: hot burner + no human pixel for 10 min = alert + smart-plug cutoff. Dignity-preserving safety.</t>
        </is>
      </c>
      <c r="S86" s="36" t="inlineStr">
        <is>
          <t>Smart plug control, mmWave for presence confirmation</t>
        </is>
      </c>
      <c r="T86" s="36" t="inlineStr">
        <is>
          <t>Safety, Health, Home</t>
        </is>
      </c>
      <c r="U86" s="39" t="inlineStr">
        <is>
          <t>Hand-gesture reader (warm-blob centroid tracking); stove &amp; hot-surface watchdog (per-pixel temps — at ±2.5°C forget fever screening); steam &amp; flame plume spotter (droplets &amp; hot CO2 emit LWIR — clear hot air from a vent is invisible)</t>
        </is>
      </c>
      <c r="V86" s="39" t="inlineStr">
        <is>
          <t>64-pixel thermal frames at 10fps are real TinyML image input: CNN gesture classifiers, blob-count occupancy, hot-spot anomaly baselines (Edge Impulse ingests 8x8 natively)</t>
        </is>
      </c>
    </row>
    <row r="87" ht="85.5" customHeight="1" s="189">
      <c r="A87" s="67" t="inlineStr">
        <is>
          <t>S084</t>
        </is>
      </c>
      <c r="B87" s="68" t="inlineStr">
        <is>
          <t>LD1125H 24GHz respiration radar</t>
        </is>
      </c>
      <c r="C87" s="69" t="inlineStr">
        <is>
          <t>Presence &amp; Occupancy</t>
        </is>
      </c>
      <c r="D87" s="36" t="inlineStr">
        <is>
          <t>mmWave radar</t>
        </is>
      </c>
      <c r="E87" s="36" t="inlineStr">
        <is>
          <t>Presence + breathing micro-motion to 9m (long range)</t>
        </is>
      </c>
      <c r="F87" s="36" t="inlineStr">
        <is>
          <t>Long-range 24GHz module reporting motion/occupancy/micromotion classes over UART — the budget choice for big rooms and barns.</t>
        </is>
      </c>
      <c r="G87" s="36" t="inlineStr">
        <is>
          <t>UART</t>
        </is>
      </c>
      <c r="H87" s="36" t="inlineStr">
        <is>
          <t>3.3-5V</t>
        </is>
      </c>
      <c r="I87" s="37" t="n">
        <v>9</v>
      </c>
      <c r="J87" s="40" t="inlineStr">
        <is>
          <t>$$</t>
        </is>
      </c>
      <c r="K87" s="36" t="inlineStr">
        <is>
          <t>2 · easy</t>
        </is>
      </c>
      <c r="L87" s="36" t="inlineStr">
        <is>
          <t>60mA</t>
        </is>
      </c>
      <c r="M87" s="36" t="inlineStr">
        <is>
          <t>9m presence, sensitivity zones via commands</t>
        </is>
      </c>
      <c r="N87" s="36" t="inlineStr">
        <is>
          <t>AliExpress</t>
        </is>
      </c>
      <c r="O87" s="36" t="inlineStr">
        <is>
          <t>HLK-LD1125H</t>
        </is>
      </c>
      <c r="P87" s="36" t="inlineStr">
        <is>
          <t>UART text protocol (easy)</t>
        </is>
      </c>
      <c r="Q87" s="36" t="inlineStr">
        <is>
          <t>Large-room presence, garage/workshop occupancy, hallway logic.</t>
        </is>
      </c>
      <c r="R87" s="36" t="inlineStr">
        <is>
          <t>Barn-wide animal activity index overnight: restlessness data flags calving/colic hours before a 2am check would.</t>
        </is>
      </c>
      <c r="S87" s="36" t="inlineStr">
        <is>
          <t>LoRa to farmhouse, IR floodlight trigger</t>
        </is>
      </c>
      <c r="T87" s="36" t="inlineStr">
        <is>
          <t>Grow, Home, Safety</t>
        </is>
      </c>
      <c r="U87" s="39" t="inlineStr">
        <is>
          <t>Breathing-presence detector (occ fires on chest micromotion — you get class + strength, not a displacement waveform); machine-running flagger through panels (fans light up mov); curtain &amp; plant-sway logger (a chest and a leaf look alike)</t>
        </is>
      </c>
      <c r="V87" s="39" t="inlineStr">
        <is>
          <t>UART mov/occ classes + strength are a coarse 1-D time series: restlessness anomaly baselines, occupancy-pattern features; too pre-chewed for a respiration-rate FFT</t>
        </is>
      </c>
    </row>
    <row r="88" ht="85.5" customHeight="1" s="189">
      <c r="A88" s="67" t="inlineStr">
        <is>
          <t>S085</t>
        </is>
      </c>
      <c r="B88" s="68" t="inlineStr">
        <is>
          <t>LD2410 mmWave presence</t>
        </is>
      </c>
      <c r="C88" s="69" t="inlineStr">
        <is>
          <t>Presence &amp; Occupancy</t>
        </is>
      </c>
      <c r="D88" s="36" t="inlineStr">
        <is>
          <t>mmWave radar</t>
        </is>
      </c>
      <c r="E88" s="36" t="inlineStr">
        <is>
          <t>Human presence (even motionless) + distance, 0-6m</t>
        </is>
      </c>
      <c r="F88" s="36" t="inlineStr">
        <is>
          <t>24GHz radar detects the micro-motion of breathing — it knows a still, sleeping human is present where PIR sees an empty room. Outputs presence + distance over UART.</t>
        </is>
      </c>
      <c r="G88" s="36" t="inlineStr">
        <is>
          <t>UART + IO pin</t>
        </is>
      </c>
      <c r="H88" s="36" t="inlineStr">
        <is>
          <t>5V (3.3V logic)</t>
        </is>
      </c>
      <c r="I88" s="37" t="n">
        <v>5</v>
      </c>
      <c r="J88" s="40" t="inlineStr">
        <is>
          <t>$$</t>
        </is>
      </c>
      <c r="K88" s="36" t="inlineStr">
        <is>
          <t>2 · easy</t>
        </is>
      </c>
      <c r="L88" s="36" t="inlineStr">
        <is>
          <t>80mA</t>
        </is>
      </c>
      <c r="M88" s="36" t="inlineStr">
        <is>
          <t>Static + moving targets, distance gates, app-tunable</t>
        </is>
      </c>
      <c r="N88" s="36" t="inlineStr">
        <is>
          <t>AliExpress · Amazon</t>
        </is>
      </c>
      <c r="O88" s="36" t="inlineStr">
        <is>
          <t>HLK-LD2410B (BLE config version)</t>
        </is>
      </c>
      <c r="P88" s="36" t="inlineStr">
        <is>
          <t>MyLD2410, ESPHome ld2410</t>
        </is>
      </c>
      <c r="Q88" s="36" t="inlineStr">
        <is>
          <t>Lights that never strand you in the dark, desk-occupancy, sleep presence, bathroom fans.</t>
        </is>
      </c>
      <c r="R88" s="36" t="inlineStr">
        <is>
          <t>The room finally knows you're reading quietly. Per-room presence at $5 makes whole-home true occupancy affordable — the single highest-value smart-home sensor today.</t>
        </is>
      </c>
      <c r="S88" s="36" t="inlineStr">
        <is>
          <t>ESPHome + Home Assistant, BH1750 to gate by darkness</t>
        </is>
      </c>
      <c r="T88" s="36" t="inlineStr">
        <is>
          <t>Home, Motion, Health</t>
        </is>
      </c>
      <c r="U88" s="39" t="inlineStr">
        <is>
          <t>Breathing-ripple detector (chest motion wobbles static-gate energy — presence-grade, not a rate meter); approach &amp; sudden-move detector (rate of gate-energy change); fan/curtain flagger (periodic gate energy turned signal)</t>
        </is>
      </c>
      <c r="V88" s="39" t="inlineStr">
        <is>
          <t>Per-gate moving/static energy over UART = multichannel time series, prime TinyML: gesture classifiers, fan-vs-human discriminators, presence anomaly baselines (ESPHome exposes gates)</t>
        </is>
      </c>
    </row>
    <row r="89" ht="85.5" customHeight="1" s="189">
      <c r="A89" s="67" t="inlineStr">
        <is>
          <t>S086</t>
        </is>
      </c>
      <c r="B89" s="68" t="inlineStr">
        <is>
          <t>LD2450 multi-target tracking radar</t>
        </is>
      </c>
      <c r="C89" s="69" t="inlineStr">
        <is>
          <t>Presence &amp; Occupancy</t>
        </is>
      </c>
      <c r="D89" s="36" t="inlineStr">
        <is>
          <t>mmWave radar</t>
        </is>
      </c>
      <c r="E89" s="36" t="inlineStr">
        <is>
          <t>X/Y position + speed of up to 3 people, 6m</t>
        </is>
      </c>
      <c r="F89" s="36" t="inlineStr">
        <is>
          <t>A 24GHz radar with angle resolution: streams live coordinates of up to three moving targets — a privacy-preserving people tracker on one tiny board.</t>
        </is>
      </c>
      <c r="G89" s="36" t="inlineStr">
        <is>
          <t>UART 256kbps</t>
        </is>
      </c>
      <c r="H89" s="36" t="inlineStr">
        <is>
          <t>5V</t>
        </is>
      </c>
      <c r="I89" s="37" t="n">
        <v>12</v>
      </c>
      <c r="J89" s="40" t="inlineStr">
        <is>
          <t>$$</t>
        </is>
      </c>
      <c r="K89" s="36" t="inlineStr">
        <is>
          <t>3 · some skill</t>
        </is>
      </c>
      <c r="L89" s="36" t="inlineStr">
        <is>
          <t>100mA</t>
        </is>
      </c>
      <c r="M89" s="36" t="inlineStr">
        <is>
          <t>±75° azimuth, 3 targets, 10Hz XY+velocity</t>
        </is>
      </c>
      <c r="N89" s="36" t="inlineStr">
        <is>
          <t>AliExpress · Amazon</t>
        </is>
      </c>
      <c r="O89" s="36" t="inlineStr">
        <is>
          <t>HLK-LD2450</t>
        </is>
      </c>
      <c r="P89" s="36" t="inlineStr">
        <is>
          <t>ESPHome custom, community parsers</t>
        </is>
      </c>
      <c r="Q89" s="36" t="inlineStr">
        <is>
          <t>Room-zone automation (which side of the room), queue analytics, interactive exhibits.</t>
        </is>
      </c>
      <c r="R89" s="36" t="inlineStr">
        <is>
          <t>Define invisible 'zones' in a room (couch, desk, door) and trigger per-zone scenes — or art that follows specific visitors through a gallery.</t>
        </is>
      </c>
      <c r="S89" s="36" t="inlineStr">
        <is>
          <t>MQTT zone events, projector/DMX lighting</t>
        </is>
      </c>
      <c r="T89" s="36" t="inlineStr">
        <is>
          <t>Home, Motion, Play</t>
        </is>
      </c>
      <c r="U89" s="39" t="inlineStr">
        <is>
          <t>Walking-speed &amp; flow analyzer (per-target velocity vectors); fall-suspicion flagger (velocity spike then a dead-still track — XY only, no height axis: heuristic, not detector); dwell heat-mapper for retail/exhibits (trajectories streamed)</t>
        </is>
      </c>
      <c r="V89" s="39" t="inlineStr">
        <is>
          <t>Streams XY+velocity for up to 3 targets at 10Hz — trajectory time series perfect for TinyML: path classifiers, dwell-zone clustering, spike-then-still fall heuristics</t>
        </is>
      </c>
    </row>
    <row r="90" ht="85.5" customHeight="1" s="189">
      <c r="A90" s="67" t="inlineStr">
        <is>
          <t>S087</t>
        </is>
      </c>
      <c r="B90" s="68" t="inlineStr">
        <is>
          <t>Seeed MR60BHA2 vital-sign radar</t>
        </is>
      </c>
      <c r="C90" s="69" t="inlineStr">
        <is>
          <t>Presence &amp; Occupancy</t>
        </is>
      </c>
      <c r="D90" s="36" t="inlineStr">
        <is>
          <t>mmWave radar (60GHz)</t>
        </is>
      </c>
      <c r="E90" s="36" t="inlineStr">
        <is>
          <t>Breathing &amp; heart rate at distance / fall detection</t>
        </is>
      </c>
      <c r="F90" s="36" t="inlineStr">
        <is>
          <t>60GHz FMCW radar resolves chest movement of fractions of a millimetre — contactless respiration and heartbeat, or (FDA2 firmware) fall events.</t>
        </is>
      </c>
      <c r="G90" s="36" t="inlineStr">
        <is>
          <t>UART</t>
        </is>
      </c>
      <c r="H90" s="36" t="inlineStr">
        <is>
          <t>5V</t>
        </is>
      </c>
      <c r="I90" s="37" t="n">
        <v>25</v>
      </c>
      <c r="J90" s="41" t="inlineStr">
        <is>
          <t>$$$</t>
        </is>
      </c>
      <c r="K90" s="36" t="inlineStr">
        <is>
          <t>3 · some skill</t>
        </is>
      </c>
      <c r="L90" s="36" t="inlineStr">
        <is>
          <t>~90mA</t>
        </is>
      </c>
      <c r="M90" s="36" t="inlineStr">
        <is>
          <t>Breath 10-25bpm, heart 60-100bpm class, 1.5m optimal</t>
        </is>
      </c>
      <c r="N90" s="36" t="inlineStr">
        <is>
          <t>Seeed Studio · AliExpress</t>
        </is>
      </c>
      <c r="O90" s="36" t="inlineStr">
        <is>
          <t>Seeed MR60BHA2 kit (XIAO ESP32-C6 carrier)</t>
        </is>
      </c>
      <c r="P90" s="36" t="inlineStr">
        <is>
          <t>Seeed Arduino libs, ESPHome</t>
        </is>
      </c>
      <c r="Q90" s="36" t="inlineStr">
        <is>
          <t>Sleep/respiration monitoring without wearables, elder fall alerts, baby breathing comfort monitors.</t>
        </is>
      </c>
      <c r="R90" s="36" t="inlineStr">
        <is>
          <t>A bedside 'nothing to wear' sleep lab: respiration + presence + LD2410 motion + SCD41 CO2 reconstructs sleep quality with zero contact.</t>
        </is>
      </c>
      <c r="S90" s="36" t="inlineStr">
        <is>
          <t>SCD41 + VEML7700 for a sleep-environment station</t>
        </is>
      </c>
      <c r="T90" s="36" t="inlineStr">
        <is>
          <t>Health, Home, Safety</t>
        </is>
      </c>
      <c r="U90" s="39" t="inlineStr">
        <is>
          <t>Breath-pacing biofeedback lamp (live respiration waveform over UART); restlessness &amp; sleep logger (body-move + rate trends — not true sleep staging); through-duvet occupied-bed sensor (bedding is transparent at 60GHz, a rising chest isn't)</t>
        </is>
      </c>
      <c r="V90" s="39" t="inlineStr">
        <is>
          <t>Breath/heart-rate + movement streams are honest TinyML fuel: restlessness anomaly baselines, occupied-vs-empty classifiers; raw phase never leaves the module — no vibrometry, no HRV</t>
        </is>
      </c>
    </row>
    <row r="91" ht="85.5" customHeight="1" s="189">
      <c r="A91" s="70" t="inlineStr">
        <is>
          <t>S088</t>
        </is>
      </c>
      <c r="B91" s="71" t="inlineStr">
        <is>
          <t>ADXL345 accelerometer</t>
        </is>
      </c>
      <c r="C91" s="72" t="inlineStr">
        <is>
          <t>Motion &amp; IMU</t>
        </is>
      </c>
      <c r="D91" s="36" t="inlineStr">
        <is>
          <t>3-axis accel</t>
        </is>
      </c>
      <c r="E91" s="36" t="inlineStr">
        <is>
          <t>±16g acceleration with tap/freefall detection</t>
        </is>
      </c>
      <c r="F91" s="36" t="inlineStr">
        <is>
          <t>Capacitive MEMS accelerometer with clever onboard event engines: single-tap, double-tap, freefall and activity interrupts without CPU involvement.</t>
        </is>
      </c>
      <c r="G91" s="36" t="inlineStr">
        <is>
          <t>I2C/SPI</t>
        </is>
      </c>
      <c r="H91" s="36" t="inlineStr">
        <is>
          <t>2.0-3.6V</t>
        </is>
      </c>
      <c r="I91" s="37" t="n">
        <v>3</v>
      </c>
      <c r="J91" s="38" t="inlineStr">
        <is>
          <t>$</t>
        </is>
      </c>
      <c r="K91" s="36" t="inlineStr">
        <is>
          <t>1 · plug &amp; play</t>
        </is>
      </c>
      <c r="L91" s="36" t="inlineStr">
        <is>
          <t>40µA</t>
        </is>
      </c>
      <c r="M91" s="36" t="inlineStr">
        <is>
          <t>13-bit, 3200Hz max ODR, FIFO</t>
        </is>
      </c>
      <c r="N91" s="36" t="inlineStr">
        <is>
          <t>AliExpress · Adafruit · SparkFun · DigiKey · Core Electronics</t>
        </is>
      </c>
      <c r="O91" s="36" t="inlineStr">
        <is>
          <t>GY-291, Adafruit 1231</t>
        </is>
      </c>
      <c r="P91" s="36" t="inlineStr">
        <is>
          <t>Adafruit_ADXL345</t>
        </is>
      </c>
      <c r="Q91" s="36" t="inlineStr">
        <is>
          <t>Knock/tap interfaces, package-drop logging, washing machine balance, fan vibration.</t>
        </is>
      </c>
      <c r="R91" s="36" t="inlineStr">
        <is>
          <t>Knock-code locks (knock pattern = password) on any surface, or shipping 'abuse loggers' that timestamp every drop your parcel suffered.</t>
        </is>
      </c>
      <c r="S91" s="36" t="inlineStr">
        <is>
          <t>Deep sleep + interrupt wake, RTC for abuse timestamps</t>
        </is>
      </c>
      <c r="T91" s="36" t="inlineStr">
        <is>
          <t>Motion, MachineHealth, Play</t>
        </is>
      </c>
      <c r="U91" s="39" t="inlineStr">
        <is>
          <t>Surface-vibration mic at 3200Hz ODR, SPI only — I2C caps ~800Hz (structure-borne audio; published accel speech side-channels); tilt/inclinometer (static 1g gravity vector); footstep detector on springy floors (marginal on slab)</t>
        </is>
      </c>
      <c r="V91" s="39" t="inlineStr">
        <is>
          <t>High-ODR triaxial stream feeds FFT vibration fingerprints + TinyML tap/gesture classifiers; anomaly baseline for appliance/machine health (Edge Impulse)</t>
        </is>
      </c>
    </row>
    <row r="92" ht="85.5" customHeight="1" s="189">
      <c r="A92" s="70" t="inlineStr">
        <is>
          <t>S089</t>
        </is>
      </c>
      <c r="B92" s="71" t="inlineStr">
        <is>
          <t>KX132 low-power accel</t>
        </is>
      </c>
      <c r="C92" s="72" t="inlineStr">
        <is>
          <t>Motion &amp; IMU</t>
        </is>
      </c>
      <c r="D92" s="36" t="inlineStr">
        <is>
          <t>3-axis accel</t>
        </is>
      </c>
      <c r="E92" s="36" t="inlineStr">
        <is>
          <t>±2-16g with rich engine + tiny current</t>
        </is>
      </c>
      <c r="F92" s="36" t="inlineStr">
        <is>
          <t>Kionix accel with onboard freefall/tap/orientation engines and buffer — strong choice for coin-cell impact and activity loggers.</t>
        </is>
      </c>
      <c r="G92" s="36" t="inlineStr">
        <is>
          <t>I2C/SPI</t>
        </is>
      </c>
      <c r="H92" s="36" t="inlineStr">
        <is>
          <t>1.7-3.6V</t>
        </is>
      </c>
      <c r="I92" s="37" t="n">
        <v>6</v>
      </c>
      <c r="J92" s="40" t="inlineStr">
        <is>
          <t>$$</t>
        </is>
      </c>
      <c r="K92" s="36" t="inlineStr">
        <is>
          <t>2 · easy</t>
        </is>
      </c>
      <c r="L92" s="36" t="inlineStr">
        <is>
          <t>0.5µA standby</t>
        </is>
      </c>
      <c r="M92" s="36" t="inlineStr">
        <is>
          <t>Up to 25.6kHz ODR for vibration work</t>
        </is>
      </c>
      <c r="N92" s="36" t="inlineStr">
        <is>
          <t>SparkFun · DigiKey · Mouser</t>
        </is>
      </c>
      <c r="O92" s="36" t="inlineStr">
        <is>
          <t>SparkFun KX132 Qwiic</t>
        </is>
      </c>
      <c r="P92" s="36" t="inlineStr">
        <is>
          <t>SparkFun KX13x</t>
        </is>
      </c>
      <c r="Q92" s="36" t="inlineStr">
        <is>
          <t>Vibration spectra (high ODR!), shipment loggers, wake-on-motion anything.</t>
        </is>
      </c>
      <c r="R92" s="36" t="inlineStr">
        <is>
          <t>25kHz sampling turns it into a poor-man's vibration analyser: FFT bearing signatures on machines — predictive maintenance for $6.</t>
        </is>
      </c>
      <c r="S92" s="36" t="inlineStr">
        <is>
          <t>ESP32-S3 FFT, MQTT spectrum snapshots</t>
        </is>
      </c>
      <c r="T92" s="36" t="inlineStr">
        <is>
          <t>MachineHealth, Motion, Energy</t>
        </is>
      </c>
      <c r="U92" s="39" t="inlineStr">
        <is>
          <t>Voice-band contact mic at 25.6kHz ODR — SPI required; MEMS resonance means it's not flat to 12.8k (structure-borne speech, not hi-fi); tilt (1g gravity vector); footstep &amp; occupancy (floor coupling); leak/impact pickup (broadband)</t>
        </is>
      </c>
      <c r="V92" s="39" t="inlineStr">
        <is>
          <t>25.6kHz triaxial vibration stream; ideal FFT bearing/motor fingerprints + TinyML machine-health anomaly baseline (Edge Impulse)</t>
        </is>
      </c>
    </row>
    <row r="93" ht="85.5" customHeight="1" s="189">
      <c r="A93" s="70" t="inlineStr">
        <is>
          <t>S090</t>
        </is>
      </c>
      <c r="B93" s="71" t="inlineStr">
        <is>
          <t>LIS3DH budget accel</t>
        </is>
      </c>
      <c r="C93" s="72" t="inlineStr">
        <is>
          <t>Motion &amp; IMU</t>
        </is>
      </c>
      <c r="D93" s="36" t="inlineStr">
        <is>
          <t>3-axis accel</t>
        </is>
      </c>
      <c r="E93" s="36" t="inlineStr">
        <is>
          <t>±2-16g, ultra-low power with smart wake</t>
        </is>
      </c>
      <c r="F93" s="36" t="inlineStr">
        <is>
          <t>ST's everywhere-accelerometer: nanoamp-class sleep with motion-wake interrupts plus an ADC mux — the default 'wake my project when it moves' part.</t>
        </is>
      </c>
      <c r="G93" s="36" t="inlineStr">
        <is>
          <t>I2C/SPI</t>
        </is>
      </c>
      <c r="H93" s="36" t="inlineStr">
        <is>
          <t>1.7-3.6V</t>
        </is>
      </c>
      <c r="I93" s="37" t="n">
        <v>3</v>
      </c>
      <c r="J93" s="38" t="inlineStr">
        <is>
          <t>$</t>
        </is>
      </c>
      <c r="K93" s="36" t="inlineStr">
        <is>
          <t>1 · plug &amp; play</t>
        </is>
      </c>
      <c r="L93" s="36" t="inlineStr">
        <is>
          <t>2µA @10Hz LP</t>
        </is>
      </c>
      <c r="M93" s="36" t="inlineStr">
        <is>
          <t>10-bit, click detection, 3 aux ADC inputs</t>
        </is>
      </c>
      <c r="N93" s="36" t="inlineStr">
        <is>
          <t>Adafruit · SparkFun · AliExpress · DigiKey</t>
        </is>
      </c>
      <c r="O93" s="36" t="inlineStr">
        <is>
          <t>Adafruit 2809</t>
        </is>
      </c>
      <c r="P93" s="36" t="inlineStr">
        <is>
          <t>Adafruit_LIS3DH</t>
        </is>
      </c>
      <c r="Q93" s="36" t="inlineStr">
        <is>
          <t>Motion-wake for battery gadgets, pedometers, vibration presence, bike alarms.</t>
        </is>
      </c>
      <c r="R93" s="36" t="inlineStr">
        <is>
          <t>A bike alarm that sleeps at 2µA until your bike is touched, then screams over the buzzer and pings your phone via BLE.</t>
        </is>
      </c>
      <c r="S93" s="36" t="inlineStr">
        <is>
          <t>Deep sleep EXT wake, buzzer, BLE advertisement burst</t>
        </is>
      </c>
      <c r="T93" s="36" t="inlineStr">
        <is>
          <t>Motion, Safety, Energy</t>
        </is>
      </c>
      <c r="U93" s="39" t="inlineStr">
        <is>
          <t>3 aux ADC pins piggyback slow analog sensors — thermistor/LDR only, ~0.8-1.6V input window, 10-bit, trend-grade (no mics); on-chip temp (relative, uncalibrated); tilt (1g gravity vector); knock/tap interface (click engine)</t>
        </is>
      </c>
      <c r="V93" s="39" t="inlineStr">
        <is>
          <t>Low - 10-bit, thresholds &amp; trends suffice; aux ADC channels let it host other sensors, feeding fusion as a context channel</t>
        </is>
      </c>
    </row>
    <row r="94" ht="85.5" customHeight="1" s="189">
      <c r="A94" s="70" t="inlineStr">
        <is>
          <t>S091</t>
        </is>
      </c>
      <c r="B94" s="71" t="inlineStr">
        <is>
          <t>BMI270 wearable IMU</t>
        </is>
      </c>
      <c r="C94" s="72" t="inlineStr">
        <is>
          <t>Motion &amp; IMU</t>
        </is>
      </c>
      <c r="D94" s="36" t="inlineStr">
        <is>
          <t>6-axis accel+gyro</t>
        </is>
      </c>
      <c r="E94" s="36" t="inlineStr">
        <is>
          <t>6-axis motion tuned for wearables</t>
        </is>
      </c>
      <c r="F94" s="36" t="inlineStr">
        <is>
          <t>Bosch's fitness-band IMU: built-in gesture/activity recognisers and superb µA budgets — the chip in half the smartwatches you've met.</t>
        </is>
      </c>
      <c r="G94" s="36" t="inlineStr">
        <is>
          <t>I2C/SPI</t>
        </is>
      </c>
      <c r="H94" s="36" t="inlineStr">
        <is>
          <t>1.7-3.6V</t>
        </is>
      </c>
      <c r="I94" s="37" t="n">
        <v>8</v>
      </c>
      <c r="J94" s="40" t="inlineStr">
        <is>
          <t>$$</t>
        </is>
      </c>
      <c r="K94" s="36" t="inlineStr">
        <is>
          <t>2 · easy</t>
        </is>
      </c>
      <c r="L94" s="36" t="inlineStr">
        <is>
          <t>685µA full 6-axis</t>
        </is>
      </c>
      <c r="M94" s="36" t="inlineStr">
        <is>
          <t>Wrist gestures, step counter, activity engine on-chip</t>
        </is>
      </c>
      <c r="N94" s="36" t="inlineStr">
        <is>
          <t>SparkFun · DigiKey · Mouser</t>
        </is>
      </c>
      <c r="O94" s="36" t="inlineStr">
        <is>
          <t>SparkFun BMI270 Qwiic</t>
        </is>
      </c>
      <c r="P94" s="36" t="inlineStr">
        <is>
          <t>SparkFun BMI270</t>
        </is>
      </c>
      <c r="Q94" s="36" t="inlineStr">
        <is>
          <t>Smart watches/bands, gesture wands, sleep movement tracking.</t>
        </is>
      </c>
      <c r="R94" s="36" t="inlineStr">
        <is>
          <t>A 'shake-to-log' field notebook: each distinct wrist gesture files a different observation type — hands-free data entry for surveys.</t>
        </is>
      </c>
      <c r="S94" s="36" t="inlineStr">
        <is>
          <t>ESP32-C3 wearable, BLE sync, haptic confirm</t>
        </is>
      </c>
      <c r="T94" s="36" t="inlineStr">
        <is>
          <t>Health, Motion, Play</t>
        </is>
      </c>
      <c r="U94" s="39" t="inlineStr">
        <is>
          <t>Wrist ballistocardiogram -&gt; pulse from micro-recoil (still arm + averaging, marginal); hand-tremor spectroscopy 4-6Hz (gyro); respiration from chest micro-motion (torso mount, trend); handwash/brushing classifier (motion signature)</t>
        </is>
      </c>
      <c r="V94" s="39" t="inlineStr">
        <is>
          <t>6-axis wearable stream feeds TinyML activity/gesture classifiers; tremor &amp; BCG pulse via FFT (marginal); on-chip step engine offloads ESP32</t>
        </is>
      </c>
    </row>
    <row r="95" ht="85.5" customHeight="1" s="189">
      <c r="A95" s="70" t="inlineStr">
        <is>
          <t>S092</t>
        </is>
      </c>
      <c r="B95" s="71" t="inlineStr">
        <is>
          <t>LSM6DSOX ML-core IMU</t>
        </is>
      </c>
      <c r="C95" s="72" t="inlineStr">
        <is>
          <t>Motion &amp; IMU</t>
        </is>
      </c>
      <c r="D95" s="36" t="inlineStr">
        <is>
          <t>6-axis accel+gyro</t>
        </is>
      </c>
      <c r="E95" s="36" t="inlineStr">
        <is>
          <t>6-axis motion + on-chip machine-learning core</t>
        </is>
      </c>
      <c r="F95" s="36" t="inlineStr">
        <is>
          <t>Modern ST IMU with a tiny decision-tree engine inside the sensor itself — it can classify activities (walk/run/still) and wake the ESP32 only on events.</t>
        </is>
      </c>
      <c r="G95" s="36" t="inlineStr">
        <is>
          <t>I2C/SPI</t>
        </is>
      </c>
      <c r="H95" s="36" t="inlineStr">
        <is>
          <t>1.7-3.6V</t>
        </is>
      </c>
      <c r="I95" s="37" t="n">
        <v>10</v>
      </c>
      <c r="J95" s="40" t="inlineStr">
        <is>
          <t>$$</t>
        </is>
      </c>
      <c r="K95" s="36" t="inlineStr">
        <is>
          <t>2 · easy</t>
        </is>
      </c>
      <c r="L95" s="36" t="inlineStr">
        <is>
          <t>0.55mA HP mode</t>
        </is>
      </c>
      <c r="M95" s="36" t="inlineStr">
        <is>
          <t>±2-16g, ±125-2000dps, MLC + FSM engines, FIFO</t>
        </is>
      </c>
      <c r="N95" s="36" t="inlineStr">
        <is>
          <t>Adafruit · SparkFun · DigiKey · Mouser</t>
        </is>
      </c>
      <c r="O95" s="36" t="inlineStr">
        <is>
          <t>Adafruit 4438, Seeed XIAO IMU</t>
        </is>
      </c>
      <c r="P95" s="36" t="inlineStr">
        <is>
          <t>Adafruit_LSM6DS, STM32duino MLC examples</t>
        </is>
      </c>
      <c r="Q95" s="36" t="inlineStr">
        <is>
          <t>Wearable activity classification, predictive-maintenance vibration, gesture devices with µA budgets.</t>
        </is>
      </c>
      <c r="R95" s="36" t="inlineStr">
        <is>
          <t>Train the in-sensor MLC to spot your dog's scratch-vs-walk-vs-shake on a collar — weeks of battery because the ESP32 sleeps through everything boring.</t>
        </is>
      </c>
      <c r="S95" s="36" t="inlineStr">
        <is>
          <t>Deep sleep + MLC interrupt, BLE for collar telemetry</t>
        </is>
      </c>
      <c r="T95" s="36" t="inlineStr">
        <is>
          <t>Motion, Health, MachineHealth</t>
        </is>
      </c>
      <c r="U95" s="39" t="inlineStr">
        <is>
          <t>Surface-vibration mic (structure-borne audio side-channel; 6.66kHz ODR covers voice band); gyro tremor &amp; rotational-vibration spectroscopy; tilt/inclinometer (1g gravity vector); machine-vibration FFT for predictive maintenance</t>
        </is>
      </c>
      <c r="V95" s="39" t="inlineStr">
        <is>
          <t>On-sensor MLC decision-tree is the canonical edge classifier - feed accel/gyro features, wake ESP32 only on event; FFT vibration fingerprints</t>
        </is>
      </c>
    </row>
    <row r="96" ht="85.5" customHeight="1" s="189">
      <c r="A96" s="70" t="inlineStr">
        <is>
          <t>S093</t>
        </is>
      </c>
      <c r="B96" s="71" t="inlineStr">
        <is>
          <t>MPU-6050 6-axis IMU</t>
        </is>
      </c>
      <c r="C96" s="72" t="inlineStr">
        <is>
          <t>Motion &amp; IMU</t>
        </is>
      </c>
      <c r="D96" s="36" t="inlineStr">
        <is>
          <t>6-axis accel+gyro</t>
        </is>
      </c>
      <c r="E96" s="36" t="inlineStr">
        <is>
          <t>3-axis acceleration + 3-axis rotation rate</t>
        </is>
      </c>
      <c r="F96" s="36" t="inlineStr">
        <is>
          <t>Micro test-masses deflect with acceleration (capacitive sensing); vibrating elements twist under rotation (Coriolis). The $2 chip behind a decade of self-balancing robots.</t>
        </is>
      </c>
      <c r="G96" s="36" t="inlineStr">
        <is>
          <t>I2C</t>
        </is>
      </c>
      <c r="H96" s="36" t="inlineStr">
        <is>
          <t>3.3-5V (board)</t>
        </is>
      </c>
      <c r="I96" s="37" t="n">
        <v>2</v>
      </c>
      <c r="J96" s="38" t="inlineStr">
        <is>
          <t>$</t>
        </is>
      </c>
      <c r="K96" s="36" t="inlineStr">
        <is>
          <t>2 · easy</t>
        </is>
      </c>
      <c r="L96" s="36" t="inlineStr">
        <is>
          <t>3.8mA</t>
        </is>
      </c>
      <c r="M96" s="36" t="inlineStr">
        <is>
          <t>±2-16g, ±250-2000°/s, onboard DMP fusion</t>
        </is>
      </c>
      <c r="N96" s="36" t="inlineStr">
        <is>
          <t>AliExpress · Amazon · DFRobot · Core Electronics</t>
        </is>
      </c>
      <c r="O96" s="36" t="inlineStr">
        <is>
          <t>GY-521</t>
        </is>
      </c>
      <c r="P96" s="36" t="inlineStr">
        <is>
          <t>MPU6050 (i2cdevlib), Adafruit_MPU6050</t>
        </is>
      </c>
      <c r="Q96" s="36" t="inlineStr">
        <is>
          <t>Self-balancing robots, gesture wands, vibration logging, tilt alarms, game controllers.</t>
        </is>
      </c>
      <c r="R96" s="36" t="inlineStr">
        <is>
          <t>Stick one on anything that moves and you've digitised it: washing machine (cycle detection), door (open/slam/knock), chair (fidget metrics), kite (flight dynamics).</t>
        </is>
      </c>
      <c r="S96" s="36" t="inlineStr">
        <is>
          <t>Kalman/Madgwick fusion code, ESP-NOW for wireless wands</t>
        </is>
      </c>
      <c r="T96" s="36" t="inlineStr">
        <is>
          <t>Motion, Play, MachineHealth</t>
        </is>
      </c>
      <c r="U96" s="39" t="inlineStr">
        <is>
          <t>On-chip die temp = free ambient trend (gyro-comp byproduct; self-heating offsets it); accel vibration pickup capped at 1kHz ODR — thumps &amp; machine rumble, not voice; tilt/inclinometer (1g gravity vector); rotational rumble (gyro)</t>
        </is>
      </c>
      <c r="V96" s="39" t="inlineStr">
        <is>
          <t>Classic 6-axis stream for TinyML gesture &amp; vibration FFT fingerprints; temp channel feeds sensor fusion as a context signal</t>
        </is>
      </c>
    </row>
    <row r="97" ht="85.5" customHeight="1" s="189">
      <c r="A97" s="70" t="inlineStr">
        <is>
          <t>S094</t>
        </is>
      </c>
      <c r="B97" s="71" t="inlineStr">
        <is>
          <t>ICM-20948 9-axis IMU</t>
        </is>
      </c>
      <c r="C97" s="72" t="inlineStr">
        <is>
          <t>Motion &amp; IMU</t>
        </is>
      </c>
      <c r="D97" s="36" t="inlineStr">
        <is>
          <t>9-axis (raw)</t>
        </is>
      </c>
      <c r="E97" s="36" t="inlineStr">
        <is>
          <t>Accel + gyro + magnetometer raw 9-DOF</t>
        </is>
      </c>
      <c r="F97" s="36" t="inlineStr">
        <is>
          <t>TDK's successor to the legendary MPU-9250: 9 raw axes with a DMP you can load for fusion — you do the math (or run Madgwick) but get full control.</t>
        </is>
      </c>
      <c r="G97" s="36" t="inlineStr">
        <is>
          <t>I2C/SPI</t>
        </is>
      </c>
      <c r="H97" s="36" t="inlineStr">
        <is>
          <t>1.71-3.6V</t>
        </is>
      </c>
      <c r="I97" s="37" t="n">
        <v>15</v>
      </c>
      <c r="J97" s="41" t="inlineStr">
        <is>
          <t>$$$</t>
        </is>
      </c>
      <c r="K97" s="36" t="inlineStr">
        <is>
          <t>3 · some skill</t>
        </is>
      </c>
      <c r="L97" s="36" t="inlineStr">
        <is>
          <t>3mA</t>
        </is>
      </c>
      <c r="M97" s="36" t="inlineStr">
        <is>
          <t>±16g, ±2000dps, ±4900µT, FIFO</t>
        </is>
      </c>
      <c r="N97" s="36" t="inlineStr">
        <is>
          <t>SparkFun · Adafruit · DigiKey · Mouser</t>
        </is>
      </c>
      <c r="O97" s="36" t="inlineStr">
        <is>
          <t>SparkFun 15335 Qwiic</t>
        </is>
      </c>
      <c r="P97" s="36" t="inlineStr">
        <is>
          <t>SparkFun ICM-20948</t>
        </is>
      </c>
      <c r="Q97" s="36" t="inlineStr">
        <is>
          <t>Drone/rocket flight computers, full-custom fusion research, motion-capture nodes.</t>
        </is>
      </c>
      <c r="R97" s="36" t="inlineStr">
        <is>
          <t>A body-worn 5-node mocap rig (ESP-NOW time-synced) for analysing your deadlift form or animating a game character with your body.</t>
        </is>
      </c>
      <c r="S97" s="36" t="inlineStr">
        <is>
          <t>ESP-NOW sync protocol, Madgwick filter, Blender import</t>
        </is>
      </c>
      <c r="T97" s="36" t="inlineStr">
        <is>
          <t>Motion, Play, Health</t>
        </is>
      </c>
      <c r="U97" s="39" t="inlineStr">
        <is>
          <t>Magnetometer as live-wire hum detector (100Hz mag ODR under-samples 50/60Hz — read variance: on/off, not an ammeter); ferrous &amp; door-magnet detector; motor on/off via stray field; on-chip temp; accel vibration mic; gyro tremor</t>
        </is>
      </c>
      <c r="V97" s="39" t="inlineStr">
        <is>
          <t>9-axis + mag stream; TinyML AHRS plus magnetic-signature classifier (appliance/motor on-off, door magnet); FFT vibration + anomaly baseline</t>
        </is>
      </c>
    </row>
    <row r="98" ht="85.5" customHeight="1" s="189">
      <c r="A98" s="70" t="inlineStr">
        <is>
          <t>S095</t>
        </is>
      </c>
      <c r="B98" s="71" t="inlineStr">
        <is>
          <t>MPU-9250 9-axis (legacy)</t>
        </is>
      </c>
      <c r="C98" s="72" t="inlineStr">
        <is>
          <t>Motion &amp; IMU</t>
        </is>
      </c>
      <c r="D98" s="36" t="inlineStr">
        <is>
          <t>9-axis (raw)</t>
        </is>
      </c>
      <c r="E98" s="36" t="inlineStr">
        <is>
          <t>Accel + gyro + magnetometer, the tutorial classic</t>
        </is>
      </c>
      <c r="F98" s="36" t="inlineStr">
        <is>
          <t>The discontinued-but-everywhere 9-DOF chip — countless guides, libraries and clone boards keep it relevant for learning fusion math.</t>
        </is>
      </c>
      <c r="G98" s="36" t="inlineStr">
        <is>
          <t>I2C/SPI</t>
        </is>
      </c>
      <c r="H98" s="36" t="inlineStr">
        <is>
          <t>2.4-3.6V</t>
        </is>
      </c>
      <c r="I98" s="37" t="n">
        <v>8</v>
      </c>
      <c r="J98" s="40" t="inlineStr">
        <is>
          <t>$$</t>
        </is>
      </c>
      <c r="K98" s="36" t="inlineStr">
        <is>
          <t>3 · some skill</t>
        </is>
      </c>
      <c r="L98" s="36" t="inlineStr">
        <is>
          <t>3.7mA</t>
        </is>
      </c>
      <c r="M98" s="36" t="inlineStr">
        <is>
          <t>Watch for fake/remarked chips on cheap boards</t>
        </is>
      </c>
      <c r="N98" s="36" t="inlineStr">
        <is>
          <t>AliExpress · Amazon</t>
        </is>
      </c>
      <c r="O98" s="36" t="inlineStr">
        <is>
          <t>GY-9250</t>
        </is>
      </c>
      <c r="P98" s="36" t="inlineStr">
        <is>
          <t>Bolder Flight MPU9250, Madgwick</t>
        </is>
      </c>
      <c r="Q98" s="36" t="inlineStr">
        <is>
          <t>Learning AHRS/fusion, drone builds from older guides, head trackers.</t>
        </is>
      </c>
      <c r="R98" s="36" t="inlineStr">
        <is>
          <t>An OpenTrack head-tracker for flight sims: 9-DOF on a cap brim, UDP to PC — sim immersion for $10.</t>
        </is>
      </c>
      <c r="S98" s="36" t="inlineStr">
        <is>
          <t>Wi-Fi UDP OpenTrack protocol, 3D-printed clip</t>
        </is>
      </c>
      <c r="T98" s="36" t="inlineStr">
        <is>
          <t>Play, Motion</t>
        </is>
      </c>
      <c r="U98" s="39" t="inlineStr">
        <is>
          <t>AK8963 mag flags live wires &amp; motors via stray-field variance (100Hz ODR under-samples mains — on/off only, no amps); ferrous/door-magnet detector; on-chip die temp (trend); accel surface-vibration mic; gyro rumble pickup</t>
        </is>
      </c>
      <c r="V98" s="39" t="inlineStr">
        <is>
          <t>9-axis + mag stream; TinyML AHRS + magnetic on/off classifier; FFT vibration fingerprints; remarked clones add noise - baseline per unit</t>
        </is>
      </c>
    </row>
    <row r="99" ht="85.5" customHeight="1" s="189">
      <c r="A99" s="70" t="inlineStr">
        <is>
          <t>S096</t>
        </is>
      </c>
      <c r="B99" s="71" t="inlineStr">
        <is>
          <t>BNO055 fusion IMU</t>
        </is>
      </c>
      <c r="C99" s="72" t="inlineStr">
        <is>
          <t>Motion &amp; IMU</t>
        </is>
      </c>
      <c r="D99" s="36" t="inlineStr">
        <is>
          <t>9-axis with onboard fusion</t>
        </is>
      </c>
      <c r="E99" s="36" t="inlineStr">
        <is>
          <t>Absolute orientation (Euler/quaternion) ready-made</t>
        </is>
      </c>
      <c r="F99" s="36" t="inlineStr">
        <is>
          <t>9-axis IMU plus an ARM core running Bosch's sensor-fusion firmware — it hands you 'which way am I facing' directly, no quaternion math on your side.</t>
        </is>
      </c>
      <c r="G99" s="36" t="inlineStr">
        <is>
          <t>I2C/UART</t>
        </is>
      </c>
      <c r="H99" s="36" t="inlineStr">
        <is>
          <t>3.3V (5V boards)</t>
        </is>
      </c>
      <c r="I99" s="37" t="n">
        <v>25</v>
      </c>
      <c r="J99" s="41" t="inlineStr">
        <is>
          <t>$$$</t>
        </is>
      </c>
      <c r="K99" s="36" t="inlineStr">
        <is>
          <t>2 · easy</t>
        </is>
      </c>
      <c r="L99" s="36" t="inlineStr">
        <is>
          <t>12mA</t>
        </is>
      </c>
      <c r="M99" s="36" t="inlineStr">
        <is>
          <t>100Hz fused orientation, auto-calibration states</t>
        </is>
      </c>
      <c r="N99" s="36" t="inlineStr">
        <is>
          <t>Adafruit · DigiKey · Mouser · Core Electronics</t>
        </is>
      </c>
      <c r="O99" s="36" t="inlineStr">
        <is>
          <t>Adafruit 4646</t>
        </is>
      </c>
      <c r="P99" s="36" t="inlineStr">
        <is>
          <t>Adafruit_BNO055</t>
        </is>
      </c>
      <c r="Q99" s="36" t="inlineStr">
        <is>
          <t>Camera gimbals, VR head tracking, robot heading, antenna pointers, physiotherapy angle measurement.</t>
        </is>
      </c>
      <c r="R99" s="36" t="inlineStr">
        <is>
          <t>A physio 'range-of-motion coach': strap to a limb, it speaks live joint angles and logs recovery curves between sessions.</t>
        </is>
      </c>
      <c r="S99" s="36" t="inlineStr">
        <is>
          <t>DAC/TTS audio feedback, BLE to phone dashboards</t>
        </is>
      </c>
      <c r="T99" s="36" t="inlineStr">
        <is>
          <t>Health, Motion, Robots</t>
        </is>
      </c>
      <c r="U99" s="39" t="inlineStr">
        <is>
          <t>Magnetometer flags ferrous/motor proximity via field disturbance (fusion cal drops); on-chip temp sensor readout; gravity-vector tiltmeter; linear-accel isolates taps/knocks from gravity</t>
        </is>
      </c>
      <c r="V99" s="39" t="inlineStr">
        <is>
          <t>Fused quaternion/gravity stream feeds pose &amp; swing TinyML (DTW/threshold); 100Hz-capped so mostly trends; mag-disturbance flag as context</t>
        </is>
      </c>
    </row>
    <row r="100" ht="85.5" customHeight="1" s="189">
      <c r="A100" s="70" t="inlineStr">
        <is>
          <t>S097</t>
        </is>
      </c>
      <c r="B100" s="71" t="inlineStr">
        <is>
          <t>BNO086 high-perf fusion IMU</t>
        </is>
      </c>
      <c r="C100" s="72" t="inlineStr">
        <is>
          <t>Motion &amp; IMU</t>
        </is>
      </c>
      <c r="D100" s="36" t="inlineStr">
        <is>
          <t>9-axis with onboard fusion</t>
        </is>
      </c>
      <c r="E100" s="36" t="inlineStr">
        <is>
          <t>Precision orientation + activity classification</t>
        </is>
      </c>
      <c r="F100" s="36" t="inlineStr">
        <is>
          <t>Hillcrest/CEVA fusion firmware on Bosch hardware — better drift performance than BNO055, plus built-in stability/activity classifiers and step counting.</t>
        </is>
      </c>
      <c r="G100" s="36" t="inlineStr">
        <is>
          <t>I2C/SPI/UART</t>
        </is>
      </c>
      <c r="H100" s="36" t="inlineStr">
        <is>
          <t>1.7-3.6V</t>
        </is>
      </c>
      <c r="I100" s="37" t="n">
        <v>22</v>
      </c>
      <c r="J100" s="41" t="inlineStr">
        <is>
          <t>$$$</t>
        </is>
      </c>
      <c r="K100" s="36" t="inlineStr">
        <is>
          <t>3 · some skill</t>
        </is>
      </c>
      <c r="L100" s="36" t="inlineStr">
        <is>
          <t>~10mA</t>
        </is>
      </c>
      <c r="M100" s="36" t="inlineStr">
        <is>
          <t>±2° heading typ, AR/VR-grade stabilisation outputs</t>
        </is>
      </c>
      <c r="N100" s="36" t="inlineStr">
        <is>
          <t>SparkFun · Adafruit · DigiKey · Mouser</t>
        </is>
      </c>
      <c r="O100" s="36" t="inlineStr">
        <is>
          <t>SparkFun Qwiic BNO086, Adafruit 4754</t>
        </is>
      </c>
      <c r="P100" s="36" t="inlineStr">
        <is>
          <t>SparkFun BNO08x, Adafruit BNO08x</t>
        </is>
      </c>
      <c r="Q100" s="36" t="inlineStr">
        <is>
          <t>Head-mounted displays, drone/rover navigation, golf/bat/racket swing analysers.</t>
        </is>
      </c>
      <c r="R100" s="36" t="inlineStr">
        <is>
          <t>Swing DNA: log a season of racket quaternions and TinyML-classify which stroke produced each — automatic match statistics.</t>
        </is>
      </c>
      <c r="S100" s="36" t="inlineStr">
        <is>
          <t>SD logging at 400Hz, TinyML stroke classifier</t>
        </is>
      </c>
      <c r="T100" s="36" t="inlineStr">
        <is>
          <t>Motion, Play, Health</t>
        </is>
      </c>
      <c r="U100" s="39" t="inlineStr">
        <is>
          <t>Built-in tap/shake/stability detectors repurposed as knock UI &amp; transport-mode sensing; magnetometer ferrous/motor proximity; on-chip temp; raw accel/gyro for tremor &amp; BCG pulse (marginal)</t>
        </is>
      </c>
      <c r="V100" s="39" t="inlineStr">
        <is>
          <t>Quaternion + on-sensor activity/step classifier; feed raw to TinyML swing/stroke DTW; built-in tap/shake events wake ESP32</t>
        </is>
      </c>
    </row>
    <row r="101" ht="85.5" customHeight="1" s="189">
      <c r="A101" s="70" t="inlineStr">
        <is>
          <t>S098</t>
        </is>
      </c>
      <c r="B101" s="71" t="inlineStr">
        <is>
          <t>High-g accel ADXL375</t>
        </is>
      </c>
      <c r="C101" s="72" t="inlineStr">
        <is>
          <t>Motion &amp; IMU</t>
        </is>
      </c>
      <c r="D101" s="36" t="inlineStr">
        <is>
          <t>High-g impact</t>
        </is>
      </c>
      <c r="E101" s="36" t="inlineStr">
        <is>
          <t>Impacts up to ±200g without clipping</t>
        </is>
      </c>
      <c r="F101" s="36" t="inlineStr">
        <is>
          <t>Stiffer MEMS structure stays linear at impacts that pin normal accelerometers — the difference between 'something happened' and an actual crash signature.</t>
        </is>
      </c>
      <c r="G101" s="36" t="inlineStr">
        <is>
          <t>I2C/SPI</t>
        </is>
      </c>
      <c r="H101" s="36" t="inlineStr">
        <is>
          <t>2.0-3.6V</t>
        </is>
      </c>
      <c r="I101" s="37" t="n">
        <v>18</v>
      </c>
      <c r="J101" s="41" t="inlineStr">
        <is>
          <t>$$$</t>
        </is>
      </c>
      <c r="K101" s="36" t="inlineStr">
        <is>
          <t>2 · easy</t>
        </is>
      </c>
      <c r="L101" s="36" t="inlineStr">
        <is>
          <t>140µA</t>
        </is>
      </c>
      <c r="M101" s="36" t="inlineStr">
        <is>
          <t>±200g, 49mg/LSB</t>
        </is>
      </c>
      <c r="N101" s="36" t="inlineStr">
        <is>
          <t>Adafruit · DigiKey · Mouser</t>
        </is>
      </c>
      <c r="O101" s="36" t="inlineStr">
        <is>
          <t>Adafruit 5374</t>
        </is>
      </c>
      <c r="P101" s="36" t="inlineStr">
        <is>
          <t>Adafruit_ADXL375</t>
        </is>
      </c>
      <c r="Q101" s="36" t="inlineStr">
        <is>
          <t>Helmet impact dosimetry, crash loggers, package drop-test rigs, sports-impact research.</t>
        </is>
      </c>
      <c r="R101" s="36" t="inlineStr">
        <is>
          <t>A helmet-sticker concussion witness: logs every impact's g-curve so sideline decisions use data, not 'he says he's fine'.</t>
        </is>
      </c>
      <c r="S101" s="36" t="inlineStr">
        <is>
          <t>Coin-cell + BLE, SD blackbox in karts/drones</t>
        </is>
      </c>
      <c r="T101" s="36" t="inlineStr">
        <is>
          <t>Health, Safety, Motion</t>
        </is>
      </c>
      <c r="U101" s="39" t="inlineStr">
        <is>
          <t>Blast/shockwave &amp; gunshot-recoil detector (200g range wont clip transients); heavy-machine hammer/press strike logger; punching-bag &amp; helmet impact scorer (peak-g curve); coarse tilt only (49mg/LSB)</t>
        </is>
      </c>
      <c r="V101" s="39" t="inlineStr">
        <is>
          <t>Shock-transient stream; peak-g threshold + impact g-curve TinyML classifier (crash vs bump vs drop); FFT of high-energy events</t>
        </is>
      </c>
    </row>
    <row r="102" ht="85.5" customHeight="1" s="189">
      <c r="A102" s="70" t="inlineStr">
        <is>
          <t>S099</t>
        </is>
      </c>
      <c r="B102" s="71" t="inlineStr">
        <is>
          <t>ADXL355 low-noise accel</t>
        </is>
      </c>
      <c r="C102" s="72" t="inlineStr">
        <is>
          <t>Motion &amp; IMU</t>
        </is>
      </c>
      <c r="D102" s="36" t="inlineStr">
        <is>
          <t>Precision/seismic accel</t>
        </is>
      </c>
      <c r="E102" s="36" t="inlineStr">
        <is>
          <t>±2-8g at seismometer-class noise floor</t>
        </is>
      </c>
      <c r="F102" s="36" t="inlineStr">
        <is>
          <t>A much larger, thermally-stable MEMS structure achieves 25µg/√Hz noise — quiet enough to record earthquakes, structural sway, and footsteps through a building.</t>
        </is>
      </c>
      <c r="G102" s="36" t="inlineStr">
        <is>
          <t>I2C/SPI</t>
        </is>
      </c>
      <c r="H102" s="36" t="inlineStr">
        <is>
          <t>2.25-3.6V</t>
        </is>
      </c>
      <c r="I102" s="37" t="n">
        <v>38</v>
      </c>
      <c r="J102" s="41" t="inlineStr">
        <is>
          <t>$$$</t>
        </is>
      </c>
      <c r="K102" s="36" t="inlineStr">
        <is>
          <t>3 · some skill</t>
        </is>
      </c>
      <c r="L102" s="36" t="inlineStr">
        <is>
          <t>200µA</t>
        </is>
      </c>
      <c r="M102" s="36" t="inlineStr">
        <is>
          <t>20-bit, 25µg/√Hz, low drift</t>
        </is>
      </c>
      <c r="N102" s="36" t="inlineStr">
        <is>
          <t>Adafruit · DigiKey · Mouser</t>
        </is>
      </c>
      <c r="O102" s="36" t="inlineStr">
        <is>
          <t>EVAL-ADXL355Z (Analog Devices), Sparkfun/3rd-party ADXL355 boards, CJMCU-355</t>
        </is>
      </c>
      <c r="P102" s="36" t="inlineStr">
        <is>
          <t>plasmapper/adxl355-arduino or a datasheet SPI driver (no Adafruit library exists)</t>
        </is>
      </c>
      <c r="Q102" s="36" t="inlineStr">
        <is>
          <t>DIY seismometry (Raspberry Shake class), bridge/building monitoring, tilt of dams/retaining walls.</t>
        </is>
      </c>
      <c r="R102" s="36" t="inlineStr">
        <is>
          <t>A neighbourhood earthquake early-warning mesh: 10 houses × ADXL355 nodes detect P-waves seconds before the shaking arrives.</t>
        </is>
      </c>
      <c r="S102" s="36" t="inlineStr">
        <is>
          <t>GPS time-sync (PPS), ESP-NOW/MQTT mesh</t>
        </is>
      </c>
      <c r="T102" s="36" t="inlineStr">
        <is>
          <t>Wild, MachineHealth, Safety</t>
        </is>
      </c>
      <c r="U102" s="39" t="inlineStr">
        <is>
          <t>Microradian-class tiltmeter with averaging + temp comp (gravity vector -&gt; structural lean/dam creep); MEMS seismometer for footsteps &amp; vehicles (ground coupling); building-sway modal analysis; ground-borne HVAC rumble; on-chip temp</t>
        </is>
      </c>
      <c r="V102" s="39" t="inlineStr">
        <is>
          <t>Low-noise seismic stream; FFT for structural modal frequencies + footstep/vehicle event detection; anomaly baseline for structural-health monitoring</t>
        </is>
      </c>
    </row>
    <row r="103" ht="85.5" customHeight="1" s="189">
      <c r="A103" s="73" t="inlineStr">
        <is>
          <t>S100</t>
        </is>
      </c>
      <c r="B103" s="74" t="inlineStr">
        <is>
          <t>MMC5603 precision magnetometer</t>
        </is>
      </c>
      <c r="C103" s="75" t="inlineStr">
        <is>
          <t>Magnetic &amp; Compass</t>
        </is>
      </c>
      <c r="D103" s="36" t="inlineStr">
        <is>
          <t>3-axis magnetometer</t>
        </is>
      </c>
      <c r="E103" s="36" t="inlineStr">
        <is>
          <t>±30 gauss field with 0.0625mG resolution</t>
        </is>
      </c>
      <c r="F103" s="36" t="inlineStr">
        <is>
          <t>AMR sensor with internal set/reset coils that flip polarity each sample to cancel offset drift automatically — much less calibration pain.</t>
        </is>
      </c>
      <c r="G103" s="36" t="inlineStr">
        <is>
          <t>I2C</t>
        </is>
      </c>
      <c r="H103" s="36" t="inlineStr">
        <is>
          <t>1.6-3.6V</t>
        </is>
      </c>
      <c r="I103" s="37" t="n">
        <v>6</v>
      </c>
      <c r="J103" s="40" t="inlineStr">
        <is>
          <t>$$</t>
        </is>
      </c>
      <c r="K103" s="36" t="inlineStr">
        <is>
          <t>2 · easy</t>
        </is>
      </c>
      <c r="L103" s="36" t="inlineStr">
        <is>
          <t>1µA @1Hz</t>
        </is>
      </c>
      <c r="M103" s="36" t="inlineStr">
        <is>
          <t>20-bit, 1000Hz max, low drift</t>
        </is>
      </c>
      <c r="N103" s="36" t="inlineStr">
        <is>
          <t>Adafruit · DigiKey · Mouser</t>
        </is>
      </c>
      <c r="O103" s="36" t="inlineStr">
        <is>
          <t>Adafruit 5579</t>
        </is>
      </c>
      <c r="P103" s="36" t="inlineStr">
        <is>
          <t>Adafruit_MMC56x3</t>
        </is>
      </c>
      <c r="Q103" s="36" t="inlineStr">
        <is>
          <t>Precision compassing, magnetic anomaly detection, door/window state via magnet.</t>
        </is>
      </c>
      <c r="R103" s="36" t="inlineStr">
        <is>
          <t>Magnetic fingerprinting indoor positioning: steel structure gives every metre of a building a unique field signature — localisation with zero beacons.</t>
        </is>
      </c>
      <c r="S103" s="36" t="inlineStr">
        <is>
          <t>IMU for dead reckoning fusion, site survey app</t>
        </is>
      </c>
      <c r="T103" s="36" t="inlineStr">
        <is>
          <t>Motion, Invisible, Home</t>
        </is>
      </c>
      <c r="U103" s="39" t="inlineStr">
        <is>
          <t>Contactless appliance logger (motor/transformer 50Hz stray field rides on Earth's — 1kHz ODR sees it at &lt;30cm); vehicle/lift tracker metres away (moving steel mass warps local field); motor RPM tach (rotor-magnet AC ripple, close range).</t>
        </is>
      </c>
      <c r="V103" s="39" t="inlineStr">
        <is>
          <t>3-axis field stream loves anomaly baselines: learn the room, flag new ferrous mass; FFT separates appliances by motor signature (TinyML-light, low rate).</t>
        </is>
      </c>
    </row>
    <row r="104" ht="85.5" customHeight="1" s="189">
      <c r="A104" s="73" t="inlineStr">
        <is>
          <t>S101</t>
        </is>
      </c>
      <c r="B104" s="74" t="inlineStr">
        <is>
          <t>QMC5883L compass</t>
        </is>
      </c>
      <c r="C104" s="75" t="inlineStr">
        <is>
          <t>Magnetic &amp; Compass</t>
        </is>
      </c>
      <c r="D104" s="36" t="inlineStr">
        <is>
          <t>3-axis magnetometer</t>
        </is>
      </c>
      <c r="E104" s="36" t="inlineStr">
        <is>
          <t>Earth's magnetic field → compass heading</t>
        </is>
      </c>
      <c r="F104" s="36" t="inlineStr">
        <is>
          <t>Magneto-resistive elements change resistance with field direction; after hard/soft-iron calibration you get heading. Note: most 'HMC5883L' boards sold today are actually QMC.</t>
        </is>
      </c>
      <c r="G104" s="36" t="inlineStr">
        <is>
          <t>I2C</t>
        </is>
      </c>
      <c r="H104" s="36" t="inlineStr">
        <is>
          <t>2.16-3.6V</t>
        </is>
      </c>
      <c r="I104" s="37" t="n">
        <v>2</v>
      </c>
      <c r="J104" s="38" t="inlineStr">
        <is>
          <t>$</t>
        </is>
      </c>
      <c r="K104" s="36" t="inlineStr">
        <is>
          <t>2 · easy</t>
        </is>
      </c>
      <c r="L104" s="36" t="inlineStr">
        <is>
          <t>75µA</t>
        </is>
      </c>
      <c r="M104" s="36" t="inlineStr">
        <is>
          <t>±8 gauss, 200Hz; calibration is essential</t>
        </is>
      </c>
      <c r="N104" s="36" t="inlineStr">
        <is>
          <t>AliExpress · Amazon · DFRobot</t>
        </is>
      </c>
      <c r="O104" s="36" t="inlineStr">
        <is>
          <t>GY-271</t>
        </is>
      </c>
      <c r="P104" s="36" t="inlineStr">
        <is>
          <t>QMC5883LCompass</t>
        </is>
      </c>
      <c r="Q104" s="36" t="inlineStr">
        <is>
          <t>Robot heading, sundial gadgets, metal detection (field distortion), vehicle detection in driveways.</t>
        </is>
      </c>
      <c r="R104" s="36" t="inlineStr">
        <is>
          <t>Bury one beside the driveway: a parked car warps Earth's field measurably — a $2 'is the car home?' sensor with no camera.</t>
        </is>
      </c>
      <c r="S104" s="36" t="inlineStr">
        <is>
          <t>GPS for heading-vs-track comparison, deep sleep nodes</t>
        </is>
      </c>
      <c r="T104" s="36" t="inlineStr">
        <is>
          <t>Motion, Home, Robots</t>
        </is>
      </c>
      <c r="U104" s="39" t="inlineStr">
        <is>
          <t>Appliance on/off logger (motor/transformer 50Hz stray field — trend-only); steel-door state with no magnet fitted (moving ferrous slab shifts field); crude DC current meter strapped to a battery cable (field ∝ amps — zero out Earth's field first).</t>
        </is>
      </c>
      <c r="V104" s="39" t="inlineStr">
        <is>
          <t>Slow 3-axis stream fits anomaly baseline: learn ambient field, flag cars/doors/tools; a small TinyML classifier tells 'which appliance' from transient shape.</t>
        </is>
      </c>
    </row>
    <row r="105" ht="85.5" customHeight="1" s="189">
      <c r="A105" s="73" t="inlineStr">
        <is>
          <t>S102</t>
        </is>
      </c>
      <c r="B105" s="74" t="inlineStr">
        <is>
          <t>MLX90393 wide-range 3D mag</t>
        </is>
      </c>
      <c r="C105" s="75" t="inlineStr">
        <is>
          <t>Magnetic &amp; Compass</t>
        </is>
      </c>
      <c r="D105" s="36" t="inlineStr">
        <is>
          <t>3D position sensing</t>
        </is>
      </c>
      <c r="E105" s="36" t="inlineStr">
        <is>
          <t>3-axis field ±50mT with programmable resolution</t>
        </is>
      </c>
      <c r="F105" s="36" t="inlineStr">
        <is>
          <t>Triaxis Hall technology with huge configurable range — from compass-weak to magnet-strong fields, plus wake-on-change for battery use.</t>
        </is>
      </c>
      <c r="G105" s="36" t="inlineStr">
        <is>
          <t>I2C/SPI</t>
        </is>
      </c>
      <c r="H105" s="36" t="inlineStr">
        <is>
          <t>2.2-3.6V</t>
        </is>
      </c>
      <c r="I105" s="37" t="n">
        <v>8</v>
      </c>
      <c r="J105" s="40" t="inlineStr">
        <is>
          <t>$$</t>
        </is>
      </c>
      <c r="K105" s="36" t="inlineStr">
        <is>
          <t>2 · easy</t>
        </is>
      </c>
      <c r="L105" s="36" t="inlineStr">
        <is>
          <t>100µA WOC mode</t>
        </is>
      </c>
      <c r="M105" s="36" t="inlineStr">
        <is>
          <t>16-bit, wake-on-change engine</t>
        </is>
      </c>
      <c r="N105" s="36" t="inlineStr">
        <is>
          <t>Adafruit · SparkFun · DigiKey · Mouser</t>
        </is>
      </c>
      <c r="O105" s="36" t="inlineStr">
        <is>
          <t>Adafruit 4022, SparkFun 14571</t>
        </is>
      </c>
      <c r="P105" s="36" t="inlineStr">
        <is>
          <t>Adafruit_MLX90393</t>
        </is>
      </c>
      <c r="Q105" s="36" t="inlineStr">
        <is>
          <t>Joysticks, current sensing (field near conductor), ferrous metal detectors, position feedback.</t>
        </is>
      </c>
      <c r="R105" s="36" t="inlineStr">
        <is>
          <t>A 'magnetic stethoscope' wand: sweep surfaces to visualise hidden live wiring, studs with screws, and rebar — field strength → LED bar + tone.</t>
        </is>
      </c>
      <c r="S105" s="36" t="inlineStr">
        <is>
          <t>WS2812 bar + piezo for AR-style feedback</t>
        </is>
      </c>
      <c r="T105" s="36" t="inlineStr">
        <is>
          <t>Invisible, MachineHealth, Play</t>
        </is>
      </c>
      <c r="U105" s="39" t="inlineStr">
        <is>
          <t>Contactless scale (magnet on a spring — displacement ∝ load); no-contact tach on slower magnet-rotor spindles (AC ripple = RPM; ~ms conversions cap pole-pass at a few hundred Hz); deadbolt state through a wooden door (steel bolt shifts the field vector).</t>
        </is>
      </c>
      <c r="V105" s="39" t="inlineStr">
        <is>
          <t>Wake-on-change makes it an event-driven anomaly node; FFT of field ripple fingerprints motor RPM and load — a strong low-power TinyML trigger.</t>
        </is>
      </c>
    </row>
    <row r="106" ht="85.5" customHeight="1" s="189">
      <c r="A106" s="73" t="inlineStr">
        <is>
          <t>S103</t>
        </is>
      </c>
      <c r="B106" s="74" t="inlineStr">
        <is>
          <t>TLV493D 3D magnetic</t>
        </is>
      </c>
      <c r="C106" s="75" t="inlineStr">
        <is>
          <t>Magnetic &amp; Compass</t>
        </is>
      </c>
      <c r="D106" s="36" t="inlineStr">
        <is>
          <t>3D position sensing</t>
        </is>
      </c>
      <c r="E106" s="36" t="inlineStr">
        <is>
          <t>3D position/rotation of a nearby magnet</t>
        </is>
      </c>
      <c r="F106" s="36" t="inlineStr">
        <is>
          <t>Hall plates in three axes track a magnet's vector — turn any magnet into a 3D joystick, dial, or contactless slider that works through plastic.</t>
        </is>
      </c>
      <c r="G106" s="36" t="inlineStr">
        <is>
          <t>I2C</t>
        </is>
      </c>
      <c r="H106" s="36" t="inlineStr">
        <is>
          <t>2.8-3.5V</t>
        </is>
      </c>
      <c r="I106" s="37" t="n">
        <v>6</v>
      </c>
      <c r="J106" s="40" t="inlineStr">
        <is>
          <t>$$</t>
        </is>
      </c>
      <c r="K106" s="36" t="inlineStr">
        <is>
          <t>2 · easy</t>
        </is>
      </c>
      <c r="L106" s="36" t="inlineStr">
        <is>
          <t>10µA-3.4mA</t>
        </is>
      </c>
      <c r="M106" s="36" t="inlineStr">
        <is>
          <t>±130mT, 0.098mT resolution</t>
        </is>
      </c>
      <c r="N106" s="36" t="inlineStr">
        <is>
          <t>Adafruit · DigiKey · Mouser</t>
        </is>
      </c>
      <c r="O106" s="36" t="inlineStr">
        <is>
          <t>Adafruit 4366, Infineon shield</t>
        </is>
      </c>
      <c r="P106" s="36" t="inlineStr">
        <is>
          <t>Adafruit_TLV493D, Infineon lib</t>
        </is>
      </c>
      <c r="Q106" s="36" t="inlineStr">
        <is>
          <t>Sealed control knobs (waterproof!), joystick replacements, valve-position sensing, magnetic levitation control loops.</t>
        </is>
      </c>
      <c r="R106" s="36" t="inlineStr">
        <is>
          <t>Fully sealed outdoor/medical control panels: knobs and joysticks with magnets inside, electronics potted behind solid plastic — nothing to corrode.</t>
        </is>
      </c>
      <c r="S106" s="36" t="inlineStr">
        <is>
          <t>Magnet + 3D-printed knob, ESPHome dashboards</t>
        </is>
      </c>
      <c r="T106" s="36" t="inlineStr">
        <is>
          <t>Touch, MachineHealth, Water</t>
        </is>
      </c>
      <c r="U106" s="39" t="inlineStr">
        <is>
          <t>Liquid level through plastic tank walls (magnet in a float — field vector = height; steel shields it); flow meter (magnet on an impeller spins the vector, count revs); knock pickup (cantilever magnet wobbles the vector — crude, low-freq only).</t>
        </is>
      </c>
      <c r="V106" s="39" t="inlineStr">
        <is>
          <t>3D vector of a moving magnet is gesture-rich: TinyML turns one magnet into a swipe/twist/press UI; FFT of vector wobble reads impeller speed.</t>
        </is>
      </c>
    </row>
    <row r="107" ht="85.5" customHeight="1" s="189">
      <c r="A107" s="73" t="inlineStr">
        <is>
          <t>S104</t>
        </is>
      </c>
      <c r="B107" s="74" t="inlineStr">
        <is>
          <t>A3144 / SS49E Hall switches</t>
        </is>
      </c>
      <c r="C107" s="75" t="inlineStr">
        <is>
          <t>Magnetic &amp; Compass</t>
        </is>
      </c>
      <c r="D107" s="36" t="inlineStr">
        <is>
          <t>Hall switch/linear</t>
        </is>
      </c>
      <c r="E107" s="36" t="inlineStr">
        <is>
          <t>Magnet present? (A3144) / field strength (SS49E)</t>
        </is>
      </c>
      <c r="F107" s="36" t="inlineStr">
        <is>
          <t>The Hall effect: current through silicon deflects in a magnetic field, making a measurable voltage. Digital versions snap on/off; linear versions output proportionally.</t>
        </is>
      </c>
      <c r="G107" s="36" t="inlineStr">
        <is>
          <t>Digital / Analog</t>
        </is>
      </c>
      <c r="H107" s="36" t="inlineStr">
        <is>
          <t>4.5-24V / 2.7-6.5V</t>
        </is>
      </c>
      <c r="I107" s="37" t="n">
        <v>0.4</v>
      </c>
      <c r="J107" s="38" t="inlineStr">
        <is>
          <t>$</t>
        </is>
      </c>
      <c r="K107" s="36" t="inlineStr">
        <is>
          <t>1 · plug &amp; play</t>
        </is>
      </c>
      <c r="L107" s="36" t="inlineStr">
        <is>
          <t>3-8mA</t>
        </is>
      </c>
      <c r="M107" s="36" t="inlineStr">
        <is>
          <t>A3144 unipolar switch; SS49E 1.4mV/G</t>
        </is>
      </c>
      <c r="N107" s="36" t="inlineStr">
        <is>
          <t>AliExpress · Amazon · DigiKey · Core Electronics</t>
        </is>
      </c>
      <c r="O107" s="36" t="inlineStr">
        <is>
          <t>Bare TO-92, KY-003/KY-035 modules</t>
        </is>
      </c>
      <c r="P107" s="36" t="inlineStr">
        <is>
          <t>digitalRead/analogRead</t>
        </is>
      </c>
      <c r="Q107" s="36" t="inlineStr">
        <is>
          <t>Wheel RPM (magnet on spoke), door state, flow meter pulses, brushless rotor position, end-stops.</t>
        </is>
      </c>
      <c r="R107" s="36" t="inlineStr">
        <is>
          <t>Anemometer from a bearing + magnets + A3144, current sensing via SS49E taped to a mains cable (field sniffing) — magnetic sensing is everywhere once you look.</t>
        </is>
      </c>
      <c r="S107" s="36" t="inlineStr">
        <is>
          <t>PCNT peripheral counts pulses with zero CPU</t>
        </is>
      </c>
      <c r="T107" s="36" t="inlineStr">
        <is>
          <t>Motion, Energy, MachineHealth</t>
        </is>
      </c>
      <c r="U107" s="39" t="inlineStr">
        <is>
          <t>SS49E = linear position slider (ramp a magnet past it, mV ∝ gap); relay/solenoid actuation logger (coil field spike — no wiring into the circuit); speaker activity tap (voice-coil AC field leaking past the magnet — loud bass only, trend-only).</t>
        </is>
      </c>
      <c r="V107" s="39" t="inlineStr">
        <is>
          <t>Pulse trains via PCNT give rate + jitter features: thresholds cover most; rate-jitter anomaly baseline flags roughness on anything spinning.</t>
        </is>
      </c>
    </row>
    <row r="108" ht="85.5" customHeight="1" s="189">
      <c r="A108" s="73" t="inlineStr">
        <is>
          <t>S105</t>
        </is>
      </c>
      <c r="B108" s="74" t="inlineStr">
        <is>
          <t>Reed switch</t>
        </is>
      </c>
      <c r="C108" s="75" t="inlineStr">
        <is>
          <t>Magnetic &amp; Compass</t>
        </is>
      </c>
      <c r="D108" s="36" t="inlineStr">
        <is>
          <t>Mechanical magnetic</t>
        </is>
      </c>
      <c r="E108" s="36" t="inlineStr">
        <is>
          <t>Magnet proximity (mechanical contact)</t>
        </is>
      </c>
      <c r="F108" s="36" t="inlineStr">
        <is>
          <t>Two ferromagnetic blades in a glass tube snap together in a magnetic field — a switch with zero standby power, perfect for years-long battery sensors.</t>
        </is>
      </c>
      <c r="G108" s="36" t="inlineStr">
        <is>
          <t>Dry contact (GPIO + pullup)</t>
        </is>
      </c>
      <c r="H108" s="36" t="inlineStr">
        <is>
          <t>any</t>
        </is>
      </c>
      <c r="I108" s="37" t="n">
        <v>0.5</v>
      </c>
      <c r="J108" s="38" t="inlineStr">
        <is>
          <t>$</t>
        </is>
      </c>
      <c r="K108" s="36" t="inlineStr">
        <is>
          <t>1 · plug &amp; play</t>
        </is>
      </c>
      <c r="L108" s="36" t="inlineStr">
        <is>
          <t>0 (zero!)</t>
        </is>
      </c>
      <c r="M108" s="36" t="inlineStr">
        <is>
          <t>~10^8 operations, plastic door-pair housings common</t>
        </is>
      </c>
      <c r="N108" s="36" t="inlineStr">
        <is>
          <t>AliExpress · Amazon · DigiKey · Core Electronics</t>
        </is>
      </c>
      <c r="O108" s="36" t="inlineStr">
        <is>
          <t>Door/window pair sets</t>
        </is>
      </c>
      <c r="P108" s="36" t="inlineStr">
        <is>
          <t>digitalRead + interrupt/wake</t>
        </is>
      </c>
      <c r="Q108" s="36" t="inlineStr">
        <is>
          <t>Door/window state, mail-slot triggers, lid detection, tamper switches, rain-gauge tipping buckets.</t>
        </is>
      </c>
      <c r="R108" s="36" t="inlineStr">
        <is>
          <t>Zero-power is a superpower: reed → ESP32 EXT1 wake means a door sensor that literally consumes nothing until the door actually moves.</t>
        </is>
      </c>
      <c r="S108" s="36" t="inlineStr">
        <is>
          <t>Deep sleep wake, ESP-NOW 50ms burst report</t>
        </is>
      </c>
      <c r="T108" s="36" t="inlineStr">
        <is>
          <t>Home, Safety, Energy</t>
        </is>
      </c>
      <c r="U108" s="39" t="inlineStr">
        <is>
          <t>Zero-power shock/tamper trigger (magnet on a soft spring — a bump chatters the contacts and wakes ESP32 from deep sleep); pendulum tilt switch (swinging magnet); solenoid-energised detector (coil field closes the reed, no electrical contact).</t>
        </is>
      </c>
      <c r="V108" s="39" t="inlineStr">
        <is>
          <t>Low — one bit; thresholds and event timing suffice. Inter-event rhythm (door cadence, tip rate) feeds fusion as a context channel.</t>
        </is>
      </c>
    </row>
    <row r="109" ht="85.5" customHeight="1" s="189">
      <c r="A109" s="76" t="inlineStr">
        <is>
          <t>S106</t>
        </is>
      </c>
      <c r="B109" s="77" t="inlineStr">
        <is>
          <t>MAX4466 adjustable mic amp</t>
        </is>
      </c>
      <c r="C109" s="78" t="inlineStr">
        <is>
          <t>Sound &amp; Audio</t>
        </is>
      </c>
      <c r="D109" s="36" t="inlineStr">
        <is>
          <t>Analog mic</t>
        </is>
      </c>
      <c r="E109" s="36" t="inlineStr">
        <is>
          <t>Audio with manual gain trim</t>
        </is>
      </c>
      <c r="F109" s="36" t="inlineStr">
        <is>
          <t>Electret + low-noise opamp with a gain pot — when you want raw analog audio under your own control rather than AGC's opinions.</t>
        </is>
      </c>
      <c r="G109" s="36" t="inlineStr">
        <is>
          <t>Analog</t>
        </is>
      </c>
      <c r="H109" s="36" t="inlineStr">
        <is>
          <t>2.4-5.5V</t>
        </is>
      </c>
      <c r="I109" s="37" t="n">
        <v>6</v>
      </c>
      <c r="J109" s="40" t="inlineStr">
        <is>
          <t>$$</t>
        </is>
      </c>
      <c r="K109" s="36" t="inlineStr">
        <is>
          <t>1 · plug &amp; play</t>
        </is>
      </c>
      <c r="L109" s="36" t="inlineStr">
        <is>
          <t>0.3mA</t>
        </is>
      </c>
      <c r="M109" s="36" t="inlineStr">
        <is>
          <t>25-125x gain via trim pot</t>
        </is>
      </c>
      <c r="N109" s="36" t="inlineStr">
        <is>
          <t>Adafruit · AliExpress · DigiKey</t>
        </is>
      </c>
      <c r="O109" s="36" t="inlineStr">
        <is>
          <t>Adafruit 1063</t>
        </is>
      </c>
      <c r="P109" s="36" t="inlineStr">
        <is>
          <t>analogRead/I2S-ADC</t>
        </is>
      </c>
      <c r="Q109" s="36" t="inlineStr">
        <is>
          <t>Sound-level estimation, FFT music visualisers, recording experiments.</t>
        </is>
      </c>
      <c r="R109" s="36" t="inlineStr">
        <is>
          <t>A 'room rhythm' lamp: continuous FFT drives colour by spectral balance — conversations, music and silence each paint differently.</t>
        </is>
      </c>
      <c r="S109" s="36" t="inlineStr">
        <is>
          <t>FFT + WS2812, smoothing math</t>
        </is>
      </c>
      <c r="T109" s="36" t="inlineStr">
        <is>
          <t>Sound, Play, Home</t>
        </is>
      </c>
      <c r="U109" s="39" t="inlineStr">
        <is>
          <t>Blow/breath switch (turbulence roar on the capsule swamps all ambient); general AC preamp (swap the electret for a piezo disc or coil pickup — a 25-125x front-end for any weak signal); crude contact mic taped to surfaces (capsule microphonics).</t>
        </is>
      </c>
      <c r="V109" s="39" t="inlineStr">
        <is>
          <t>ADC audio to ~20kHz: FFT band-energy clap/whistle/hum classifiers work fine; noisy ESP32 ADC caps fidelity — graduate to I2S for serious TinyML.</t>
        </is>
      </c>
    </row>
    <row r="110" ht="85.5" customHeight="1" s="189">
      <c r="A110" s="76" t="inlineStr">
        <is>
          <t>S107</t>
        </is>
      </c>
      <c r="B110" s="77" t="inlineStr">
        <is>
          <t>MAX9814 AGC mic amp</t>
        </is>
      </c>
      <c r="C110" s="78" t="inlineStr">
        <is>
          <t>Sound &amp; Audio</t>
        </is>
      </c>
      <c r="D110" s="36" t="inlineStr">
        <is>
          <t>Analog mic + AGC</t>
        </is>
      </c>
      <c r="E110" s="36" t="inlineStr">
        <is>
          <t>Audio envelope/waveform with auto gain</t>
        </is>
      </c>
      <c r="F110" s="36" t="inlineStr">
        <is>
          <t>Electret mic plus automatic-gain-control amplifier: quiet sounds boosted, loud sounds compressed — ideal when you care about 'what sound' not 'how loud'.</t>
        </is>
      </c>
      <c r="G110" s="36" t="inlineStr">
        <is>
          <t>Analog (ADC)</t>
        </is>
      </c>
      <c r="H110" s="36" t="inlineStr">
        <is>
          <t>2.7-5.5V</t>
        </is>
      </c>
      <c r="I110" s="37" t="n">
        <v>7</v>
      </c>
      <c r="J110" s="40" t="inlineStr">
        <is>
          <t>$$</t>
        </is>
      </c>
      <c r="K110" s="36" t="inlineStr">
        <is>
          <t>1 · plug &amp; play</t>
        </is>
      </c>
      <c r="L110" s="36" t="inlineStr">
        <is>
          <t>3mA</t>
        </is>
      </c>
      <c r="M110" s="36" t="inlineStr">
        <is>
          <t>40/50/60dB selectable max gain</t>
        </is>
      </c>
      <c r="N110" s="36" t="inlineStr">
        <is>
          <t>Adafruit · AliExpress · DigiKey</t>
        </is>
      </c>
      <c r="O110" s="36" t="inlineStr">
        <is>
          <t>Adafruit 1713</t>
        </is>
      </c>
      <c r="P110" s="36" t="inlineStr">
        <is>
          <t>analogRead/I2S-ADC</t>
        </is>
      </c>
      <c r="Q110" s="36" t="inlineStr">
        <is>
          <t>Clap/whistle switches, music-reactive LEDs, baby-cry detectors, coarse audio events.</t>
        </is>
      </c>
      <c r="R110" s="36" t="inlineStr">
        <is>
          <t>Whistle-controlled home: different whistle pitches (FFT on ADC) trigger different scenes — a hands-free remote you can't lose.</t>
        </is>
      </c>
      <c r="S110" s="36" t="inlineStr">
        <is>
          <t>FFT lib + WS2812, relay scenes</t>
        </is>
      </c>
      <c r="T110" s="36" t="inlineStr">
        <is>
          <t>Sound, Play, Home</t>
        </is>
      </c>
      <c r="U110" s="39" t="inlineStr">
        <is>
          <t>Breath/blow detector (turbulence spike punches through AGC); room-empty sensing via noise floor (AGC pumps gain to max in silence — floor jump = nobody home); taped-down machine-buzz pickup (capsule microphonics hear the mount).</t>
        </is>
      </c>
      <c r="V110" s="39" t="inlineStr">
        <is>
          <t>AGC erases loudness features — train on spectral shape only: cry/bark/alarm TinyML classes and envelope-rate events survive the compression.</t>
        </is>
      </c>
    </row>
    <row r="111" ht="85.5" customHeight="1" s="189">
      <c r="A111" s="76" t="inlineStr">
        <is>
          <t>S108</t>
        </is>
      </c>
      <c r="B111" s="77" t="inlineStr">
        <is>
          <t>DFRobot dB meter</t>
        </is>
      </c>
      <c r="C111" s="78" t="inlineStr">
        <is>
          <t>Sound &amp; Audio</t>
        </is>
      </c>
      <c r="D111" s="36" t="inlineStr">
        <is>
          <t>Calibrated SPL</t>
        </is>
      </c>
      <c r="E111" s="36" t="inlineStr">
        <is>
          <t>Sound pressure level 30-130 dB(A), factory calibrated</t>
        </is>
      </c>
      <c r="F111" s="36" t="inlineStr">
        <is>
          <t>A complete metering front-end (mic, A-weighting filter, RMS) outputting a clean analog voltage that maps directly to decibels — skip the DSP homework.</t>
        </is>
      </c>
      <c r="G111" s="36" t="inlineStr">
        <is>
          <t>Analog (10mV/dB)</t>
        </is>
      </c>
      <c r="H111" s="36" t="inlineStr">
        <is>
          <t>3.3-5V</t>
        </is>
      </c>
      <c r="I111" s="37" t="n">
        <v>37</v>
      </c>
      <c r="J111" s="41" t="inlineStr">
        <is>
          <t>$$$</t>
        </is>
      </c>
      <c r="K111" s="36" t="inlineStr">
        <is>
          <t>1 · plug &amp; play</t>
        </is>
      </c>
      <c r="L111" s="36" t="inlineStr">
        <is>
          <t>22mA</t>
        </is>
      </c>
      <c r="M111" s="36" t="inlineStr">
        <is>
          <t>±1.5dB(A), 125ms response</t>
        </is>
      </c>
      <c r="N111" s="36" t="inlineStr">
        <is>
          <t>DFRobot · DigiKey · Mouser</t>
        </is>
      </c>
      <c r="O111" s="36" t="inlineStr">
        <is>
          <t>Gravity module</t>
        </is>
      </c>
      <c r="P111" s="36" t="inlineStr">
        <is>
          <t>analogRead × 0.1 = dB</t>
        </is>
      </c>
      <c r="Q111" s="36" t="inlineStr">
        <is>
          <t>Workplace/classroom noise dashboards, venue SPL compliance, machine-loudness QA.</t>
        </is>
      </c>
      <c r="R111" s="36" t="inlineStr">
        <is>
          <t>A classroom 'noise thermometer' display students can see — rooms self-regulate when the number is public (proven effect).</t>
        </is>
      </c>
      <c r="S111" s="36" t="inlineStr">
        <is>
          <t>Big LED display, MQTT history</t>
        </is>
      </c>
      <c r="T111" s="36" t="inlineStr">
        <is>
          <t>Sound, Health, Home</t>
        </is>
      </c>
      <c r="U111" s="39" t="inlineStr">
        <is>
          <t>Rain-rate gauge under a roof (drop-impact noise tracks mm/h — acoustic rain gauges are published); wind-speed proxy (turbulence roar over the port — A-weighting mutes the low rumble, so calibrate per site); fridge/HVAC duty logger (compressor steps the dB(A) baseline).</t>
        </is>
      </c>
      <c r="V111" s="39" t="inlineStr">
        <is>
          <t>One clean dB(A) scalar at 8Hz: anomaly baseline + duty-cycle trends, not classification — the ML-rich raw audio was filtered away upstream by design.</t>
        </is>
      </c>
    </row>
    <row r="112" ht="85.5" customHeight="1" s="189">
      <c r="A112" s="76" t="inlineStr">
        <is>
          <t>S109</t>
        </is>
      </c>
      <c r="B112" s="77" t="inlineStr">
        <is>
          <t>Piezo contact mic / disc</t>
        </is>
      </c>
      <c r="C112" s="78" t="inlineStr">
        <is>
          <t>Sound &amp; Audio</t>
        </is>
      </c>
      <c r="D112" s="36" t="inlineStr">
        <is>
          <t>Contact/structure-borne</t>
        </is>
      </c>
      <c r="E112" s="36" t="inlineStr">
        <is>
          <t>Vibration IN solid objects (structure-borne sound)</t>
        </is>
      </c>
      <c r="F112" s="36" t="inlineStr">
        <is>
          <t>A piezoelectric ceramic generates voltage when flexed — taped to a surface it hears knocks, scratches and machinery through the material itself, ignoring airborne noise.</t>
        </is>
      </c>
      <c r="G112" s="36" t="inlineStr">
        <is>
          <t>Analog (+1MΩ load)</t>
        </is>
      </c>
      <c r="H112" s="36" t="inlineStr">
        <is>
          <t>passive</t>
        </is>
      </c>
      <c r="I112" s="37" t="n">
        <v>0.5</v>
      </c>
      <c r="J112" s="38" t="inlineStr">
        <is>
          <t>$</t>
        </is>
      </c>
      <c r="K112" s="36" t="inlineStr">
        <is>
          <t>2 · easy</t>
        </is>
      </c>
      <c r="L112" s="36" t="inlineStr">
        <is>
          <t>0 (generates!)</t>
        </is>
      </c>
      <c r="M112" s="36" t="inlineStr">
        <is>
          <t>Sensitive to taps/flex. ⚠ A struck piezo can generate tens of volts — you MUST clamp it (two diodes to 3.3V/GND) plus a ~1MΩ bleed resistor before it touches an ESP32 ADC pin.</t>
        </is>
      </c>
      <c r="N112" s="36" t="inlineStr">
        <is>
          <t>AliExpress · Amazon · SparkFun · Core Electronics</t>
        </is>
      </c>
      <c r="O112" s="36" t="inlineStr">
        <is>
          <t>Bare discs, drum-trigger modules</t>
        </is>
      </c>
      <c r="P112" s="36" t="inlineStr">
        <is>
          <t>analogRead + peak detect</t>
        </is>
      </c>
      <c r="Q112" s="36" t="inlineStr">
        <is>
          <t>Drum triggers, knock sensors, instrument pickups, leak listening on pipes, footstep detection via floor.</t>
        </is>
      </c>
      <c r="R112" s="36" t="inlineStr">
        <is>
          <t>Glue to your 3D printer frame: each layer's vibration signature becomes a remote 'print failed' detector when the signature goes wrong.</t>
        </is>
      </c>
      <c r="S112" s="36" t="inlineStr">
        <is>
          <t>ESP32 ADC + TinyML on vibration spectra</t>
        </is>
      </c>
      <c r="T112" s="36" t="inlineStr">
        <is>
          <t>Sound, MachineHealth, Play</t>
        </is>
      </c>
      <c r="U112" s="39" t="inlineStr">
        <is>
          <t>Under-mattress heartbeat + respiration (ballistocardiography — published); rain gauge (counts per-drop panel impacts); heat-transient detector (PZT is pyroelectric — a heat gun makes volts, a hovering hand mere millivolts; a datasheet 'error source').</t>
        </is>
      </c>
      <c r="V112" s="39" t="inlineStr">
        <is>
          <t>Tap/knock waveforms are prime TinyML: surface-gesture classifiers and machine-signature FFTs at modest sample rates — classic Edge Impulse demo territory.</t>
        </is>
      </c>
    </row>
    <row r="113" ht="85.5" customHeight="1" s="189">
      <c r="A113" s="76" t="inlineStr">
        <is>
          <t>S110</t>
        </is>
      </c>
      <c r="B113" s="77" t="inlineStr">
        <is>
          <t>ICS-43434 I2S mic</t>
        </is>
      </c>
      <c r="C113" s="78" t="inlineStr">
        <is>
          <t>Sound &amp; Audio</t>
        </is>
      </c>
      <c r="D113" s="36" t="inlineStr">
        <is>
          <t>Digital I2S mic</t>
        </is>
      </c>
      <c r="E113" s="36" t="inlineStr">
        <is>
          <t>Audio with flatter response than INMP441</t>
        </is>
      </c>
      <c r="F113" s="36" t="inlineStr">
        <is>
          <t>Successor-grade MEMS mic with better SNR and tighter frequency response — preferred for measurement and music capture on I2S.</t>
        </is>
      </c>
      <c r="G113" s="36" t="inlineStr">
        <is>
          <t>I2S</t>
        </is>
      </c>
      <c r="H113" s="36" t="inlineStr">
        <is>
          <t>1.65-3.63V</t>
        </is>
      </c>
      <c r="I113" s="37" t="n">
        <v>5</v>
      </c>
      <c r="J113" s="40" t="inlineStr">
        <is>
          <t>$$</t>
        </is>
      </c>
      <c r="K113" s="36" t="inlineStr">
        <is>
          <t>2 · easy</t>
        </is>
      </c>
      <c r="L113" s="36" t="inlineStr">
        <is>
          <t>490µA</t>
        </is>
      </c>
      <c r="M113" s="36" t="inlineStr">
        <is>
          <t>65dB SNR, 50Hz-20kHz</t>
        </is>
      </c>
      <c r="N113" s="36" t="inlineStr">
        <is>
          <t>AliExpress · DigiKey · Mouser · Pimoroni</t>
        </is>
      </c>
      <c r="O113" s="36" t="inlineStr">
        <is>
          <t>Pimoroni/AE breakouts</t>
        </is>
      </c>
      <c r="P113" s="36" t="inlineStr">
        <is>
          <t>ESP-IDF I2S</t>
        </is>
      </c>
      <c r="Q113" s="36" t="inlineStr">
        <is>
          <t>Calibrated dB(A) noise meters, field recording, acoustic measurement rigs.</t>
        </is>
      </c>
      <c r="R113" s="36" t="inlineStr">
        <is>
          <t>A legal-ish neighbourhood noise logger: timestamped dB(A) histories of that one neighbour's parties, sealed with hash-chained logs.</t>
        </is>
      </c>
      <c r="S113" s="36" t="inlineStr">
        <is>
          <t>RTC + SD, sound-level math (A-weighting) libs</t>
        </is>
      </c>
      <c r="T113" s="36" t="inlineStr">
        <is>
          <t>Sound, Home, Safety</t>
        </is>
      </c>
      <c r="U113" s="39" t="inlineStr">
        <is>
          <t>Active sonar with any speaker (chirp, log the room impulse response — FingerIO-style presence/gesture research); ad-beacon sniffing (18-24kHz fits under 48kHz Nyquist — no overclock needed); door-slam thump detector (broadband transient clears the 50Hz corner).</t>
        </is>
      </c>
      <c r="V113" s="39" t="inlineStr">
        <is>
          <t>Measurement-grade I2S stream — the richest TinyML input on ESP32: wake words, glass-break, appliance-hum FFT fingerprints (ESP-SR, Edge Impulse).</t>
        </is>
      </c>
    </row>
    <row r="114" ht="85.5" customHeight="1" s="189">
      <c r="A114" s="76" t="inlineStr">
        <is>
          <t>S111</t>
        </is>
      </c>
      <c r="B114" s="77" t="inlineStr">
        <is>
          <t>INMP441 I2S MEMS mic</t>
        </is>
      </c>
      <c r="C114" s="78" t="inlineStr">
        <is>
          <t>Sound &amp; Audio</t>
        </is>
      </c>
      <c r="D114" s="36" t="inlineStr">
        <is>
          <t>Digital I2S mic</t>
        </is>
      </c>
      <c r="E114" s="36" t="inlineStr">
        <is>
          <t>Audio waveform, 60Hz-15kHz, digital output</t>
        </is>
      </c>
      <c r="F114" s="36" t="inlineStr">
        <is>
          <t>A MEMS membrane's capacitance changes with sound pressure; an onboard ADC streams 24-bit samples over I2S straight into the ESP32 — no analog stage, no noise pickup.</t>
        </is>
      </c>
      <c r="G114" s="36" t="inlineStr">
        <is>
          <t>I2S</t>
        </is>
      </c>
      <c r="H114" s="36" t="inlineStr">
        <is>
          <t>1.8-3.3V</t>
        </is>
      </c>
      <c r="I114" s="37" t="n">
        <v>3</v>
      </c>
      <c r="J114" s="38" t="inlineStr">
        <is>
          <t>$</t>
        </is>
      </c>
      <c r="K114" s="36" t="inlineStr">
        <is>
          <t>2 · easy</t>
        </is>
      </c>
      <c r="L114" s="36" t="inlineStr">
        <is>
          <t>1.4mA</t>
        </is>
      </c>
      <c r="M114" s="36" t="inlineStr">
        <is>
          <t>61dB SNR, omnidirectional; the default ESP32 mic</t>
        </is>
      </c>
      <c r="N114" s="36" t="inlineStr">
        <is>
          <t>AliExpress · Amazon</t>
        </is>
      </c>
      <c r="O114" s="36" t="inlineStr">
        <is>
          <t>INMP441 breakout</t>
        </is>
      </c>
      <c r="P114" s="36" t="inlineStr">
        <is>
          <t>ESP-IDF I2S, arduino-audio-tools, ESP-SR</t>
        </is>
      </c>
      <c r="Q114" s="36" t="inlineStr">
        <is>
          <t>Wake-word devices, sound-level meters, voice control, audio-event detection (glass break, dog bark).</t>
        </is>
      </c>
      <c r="R114" s="36" t="inlineStr">
        <is>
          <t>Train TinyML to recognise YOUR appliances by hum: kettle done, washing machine finished, doorbell rang — one mic, whole-kitchen awareness.</t>
        </is>
      </c>
      <c r="S114" s="36" t="inlineStr">
        <is>
          <t>ESP32-S3 + ESP-SR wake words, TinyML audio classifiers</t>
        </is>
      </c>
      <c r="T114" s="36" t="inlineStr">
        <is>
          <t>Sound, Home, Play</t>
        </is>
      </c>
      <c r="U114" s="39" t="inlineStr">
        <is>
          <t>Grid-frequency ENF logger via mains hum (track the 100Hz harmonic — 50Hz sits below the mic's 60Hz corner; the audio-forensics timestamping trick); appliance ID by hum harmonics (motor signature); near-ultrasound ad-beacon detector (response runs past the 15kHz spec).</t>
        </is>
      </c>
      <c r="V114" s="39" t="inlineStr">
        <is>
          <t>The default ESP32 TinyML mic: I2S stream feeds wake words, cough/bark/glass-break classifiers, hum FFT fingerprints (ESP-SR, Edge Impulse tutorials galore).</t>
        </is>
      </c>
    </row>
    <row r="115" ht="85.5" customHeight="1" s="189">
      <c r="A115" s="76" t="inlineStr">
        <is>
          <t>S112</t>
        </is>
      </c>
      <c r="B115" s="77" t="inlineStr">
        <is>
          <t>SPH0645 I2S mic</t>
        </is>
      </c>
      <c r="C115" s="78" t="inlineStr">
        <is>
          <t>Sound &amp; Audio</t>
        </is>
      </c>
      <c r="D115" s="36" t="inlineStr">
        <is>
          <t>Digital I2S mic</t>
        </is>
      </c>
      <c r="E115" s="36" t="inlineStr">
        <is>
          <t>Audio, bottom-port MEMS, I2S</t>
        </is>
      </c>
      <c r="F115" s="36" t="inlineStr">
        <is>
          <t>Knowles MEMS mic on Adafruit's classic I2S breakout — slightly quirky data format but huge tutorial base.</t>
        </is>
      </c>
      <c r="G115" s="36" t="inlineStr">
        <is>
          <t>I2S</t>
        </is>
      </c>
      <c r="H115" s="36" t="inlineStr">
        <is>
          <t>1.62-3.6V</t>
        </is>
      </c>
      <c r="I115" s="37" t="n">
        <v>7</v>
      </c>
      <c r="J115" s="40" t="inlineStr">
        <is>
          <t>$$</t>
        </is>
      </c>
      <c r="K115" s="36" t="inlineStr">
        <is>
          <t>2 · easy</t>
        </is>
      </c>
      <c r="L115" s="36" t="inlineStr">
        <is>
          <t>600µA</t>
        </is>
      </c>
      <c r="M115" s="36" t="inlineStr">
        <is>
          <t>65dB SNR</t>
        </is>
      </c>
      <c r="N115" s="36" t="inlineStr">
        <is>
          <t>Adafruit · DigiKey · Core Electronics</t>
        </is>
      </c>
      <c r="O115" s="36" t="inlineStr">
        <is>
          <t>Adafruit 3421</t>
        </is>
      </c>
      <c r="P115" s="36" t="inlineStr">
        <is>
          <t>ESP-IDF I2S (18-bit handling)</t>
        </is>
      </c>
      <c r="Q115" s="36" t="inlineStr">
        <is>
          <t>Voice assistants, audio logging, classroom DSP experiments.</t>
        </is>
      </c>
      <c r="R115" s="36" t="inlineStr">
        <is>
          <t>Two mics at known spacing = sound direction finding via time-difference — build a 'who's talking' camera pointer.</t>
        </is>
      </c>
      <c r="S115" s="36" t="inlineStr">
        <is>
          <t>Second mic + cross-correlation, servo pan head</t>
        </is>
      </c>
      <c r="T115" s="36" t="inlineStr">
        <is>
          <t>Sound, Play, Robots</t>
        </is>
      </c>
      <c r="U115" s="39" t="inlineStr">
        <is>
          <t>Laser-audio injection testbed (MEMS diaphragms demodulate modulated light — 'Light Commands' research); stereo-pair direction finding (L/R on one I2S bus; cross-correlation TDOA points at the talker); crude wind logger (turbulence noise scales with airspeed).</t>
        </is>
      </c>
      <c r="V115" s="39" t="inlineStr">
        <is>
          <t>Same I2S TinyML pipeline as INMP441 — wake words, event FFT fingerprints; its quirky 18-bit-in-32 framing is the only tax (Edge Impulse handles it).</t>
        </is>
      </c>
    </row>
    <row r="116" ht="85.5" customHeight="1" s="189">
      <c r="A116" s="76" t="inlineStr">
        <is>
          <t>S113</t>
        </is>
      </c>
      <c r="B116" s="77" t="inlineStr">
        <is>
          <t>KY-037/038 sound modules</t>
        </is>
      </c>
      <c r="C116" s="78" t="inlineStr">
        <is>
          <t>Sound &amp; Audio</t>
        </is>
      </c>
      <c r="D116" s="36" t="inlineStr">
        <is>
          <t>Threshold detector</t>
        </is>
      </c>
      <c r="E116" s="36" t="inlineStr">
        <is>
          <t>Sound above a set loudness (digital) + crude analog</t>
        </is>
      </c>
      <c r="F116" s="36" t="inlineStr">
        <is>
          <t>Mic + comparator with a sensitivity pot — fires a digital pulse on claps, knocks, barks. Zero nuance, instant gratification.</t>
        </is>
      </c>
      <c r="G116" s="36" t="inlineStr">
        <is>
          <t>Digital + analog</t>
        </is>
      </c>
      <c r="H116" s="36" t="inlineStr">
        <is>
          <t>3.3-5V</t>
        </is>
      </c>
      <c r="I116" s="37" t="n">
        <v>1</v>
      </c>
      <c r="J116" s="38" t="inlineStr">
        <is>
          <t>$</t>
        </is>
      </c>
      <c r="K116" s="36" t="inlineStr">
        <is>
          <t>1 · plug &amp; play</t>
        </is>
      </c>
      <c r="L116" s="36" t="inlineStr">
        <is>
          <t>&lt;5mA</t>
        </is>
      </c>
      <c r="M116" s="36" t="inlineStr">
        <is>
          <t>Threshold only; not for measurement</t>
        </is>
      </c>
      <c r="N116" s="36" t="inlineStr">
        <is>
          <t>AliExpress · Amazon · Core Electronics</t>
        </is>
      </c>
      <c r="O116" s="36" t="inlineStr">
        <is>
          <t>KY-037 (big mic) / KY-038</t>
        </is>
      </c>
      <c r="P116" s="36" t="inlineStr">
        <is>
          <t>digitalRead</t>
        </is>
      </c>
      <c r="Q116" s="36" t="inlineStr">
        <is>
          <t>Clap switches, bark counters, knock-triggered cameras.</t>
        </is>
      </c>
      <c r="R116" s="36" t="inlineStr">
        <is>
          <t>A dog-bark hourly histogram while you're at work: the first honest answer to 'does he bark all day?'</t>
        </is>
      </c>
      <c r="S116" s="36" t="inlineStr">
        <is>
          <t>RTC + counter, treat-dispenser experiment</t>
        </is>
      </c>
      <c r="T116" s="36" t="inlineStr">
        <is>
          <t>Sound, Home, Play</t>
        </is>
      </c>
      <c r="U116" s="39" t="inlineStr">
        <is>
          <t>Blow-to-activate switch (breath turbulence beats any clap); rain-drop counter taped inside a window (impact ticks); crude knock/vibration pickup screwed to a door or machine (electret capsule microphonics hear through the mount).</t>
        </is>
      </c>
      <c r="V116" s="39" t="inlineStr">
        <is>
          <t>Low — thresholds and event-rate histograms suffice (claps/hour, barks/hour); feeds fusion as a context channel. The analog pin is too noisy for real classification.</t>
        </is>
      </c>
    </row>
    <row r="117" ht="85.5" customHeight="1" s="189">
      <c r="A117" s="76" t="inlineStr">
        <is>
          <t>S114</t>
        </is>
      </c>
      <c r="B117" s="77" t="inlineStr">
        <is>
          <t>Ultrasonic mic experiments</t>
        </is>
      </c>
      <c r="C117" s="78" t="inlineStr">
        <is>
          <t>Sound &amp; Audio</t>
        </is>
      </c>
      <c r="D117" s="36" t="inlineStr">
        <is>
          <t>Ultrasound capture</t>
        </is>
      </c>
      <c r="E117" s="36" t="inlineStr">
        <is>
          <t>Ultrasound 20-80kHz+ (bat calls, leaks, corona)</t>
        </is>
      </c>
      <c r="F117" s="36" t="inlineStr">
        <is>
          <t>Some MEMS mics respond far above human hearing; sampled fast (I2S/ADC) and pitch-shifted down, the ultrasonic world becomes audible.</t>
        </is>
      </c>
      <c r="G117" s="36" t="inlineStr">
        <is>
          <t>Analog/PDM fast-sampled</t>
        </is>
      </c>
      <c r="H117" s="36" t="inlineStr">
        <is>
          <t>1.5-3.6V</t>
        </is>
      </c>
      <c r="I117" s="37" t="n">
        <v>6</v>
      </c>
      <c r="J117" s="40" t="inlineStr">
        <is>
          <t>$$</t>
        </is>
      </c>
      <c r="K117" s="36" t="inlineStr">
        <is>
          <t>4 · advanced</t>
        </is>
      </c>
      <c r="L117" s="36" t="inlineStr">
        <is>
          <t>&lt;1mA</t>
        </is>
      </c>
      <c r="M117" s="36" t="inlineStr">
        <is>
          <t>Needs ≥192kHz sampling for bats</t>
        </is>
      </c>
      <c r="N117" s="36" t="inlineStr">
        <is>
          <t>DigiKey · Mouser · AliExpress</t>
        </is>
      </c>
      <c r="O117" s="36" t="inlineStr">
        <is>
          <t>Bare SMD + custom carrier; ESP32-S3 I2S @ high rate</t>
        </is>
      </c>
      <c r="P117" s="36" t="inlineStr">
        <is>
          <t>Custom DSP, heterodyne mix</t>
        </is>
      </c>
      <c r="Q117" s="36" t="inlineStr">
        <is>
          <t>Bat detectors, compressed-air leak finders, rodent ultrasound monitoring, corona discharge detection.</t>
        </is>
      </c>
      <c r="R117" s="36" t="inlineStr">
        <is>
          <t>A garden bat census station: nightly call counts and species-guess spectra uploaded — contribute to actual ecology datasets.</t>
        </is>
      </c>
      <c r="S117" s="36" t="inlineStr">
        <is>
          <t>SD spectrogram logging, TinyML species classifier</t>
        </is>
      </c>
      <c r="T117" s="36" t="inlineStr">
        <is>
          <t>Wild, Invisible, Sound</t>
        </is>
      </c>
      <c r="U117" s="39" t="inlineStr">
        <is>
          <t>Ad/tracking-beacon sniffer (retail cross-device ultrasound at 18-21kHz); early bearing-wear listening (metal friction emits ultrasound long before audible noise); pest-repeller verifier (finally prove whether that plug-in emits anything).</t>
        </is>
      </c>
      <c r="V117" s="39" t="inlineStr">
        <is>
          <t>Downshifted spectrograms are fertile: bat-species and leak-vs-arc FFT classifiers; 192kHz+ capture strains ESP32 RAM — window and decimate on the fly.</t>
        </is>
      </c>
    </row>
    <row r="118" ht="85.5" customHeight="1" s="189">
      <c r="A118" s="79" t="inlineStr">
        <is>
          <t>S115</t>
        </is>
      </c>
      <c r="B118" s="80" t="inlineStr">
        <is>
          <t>801S vibration sensor</t>
        </is>
      </c>
      <c r="C118" s="81" t="inlineStr">
        <is>
          <t>Vibration &amp; Shock</t>
        </is>
      </c>
      <c r="D118" s="36" t="inlineStr">
        <is>
          <t>Analog sensitivity</t>
        </is>
      </c>
      <c r="E118" s="36" t="inlineStr">
        <is>
          <t>Vibration intensity (analog) at higher sensitivity</t>
        </is>
      </c>
      <c r="F118" s="36" t="inlineStr">
        <is>
          <t>Spring-mass element with analog output proportional-ish to vibration energy — between a crude switch and a real accelerometer.</t>
        </is>
      </c>
      <c r="G118" s="36" t="inlineStr">
        <is>
          <t>Analog + digital</t>
        </is>
      </c>
      <c r="H118" s="36" t="inlineStr">
        <is>
          <t>5V</t>
        </is>
      </c>
      <c r="I118" s="37" t="n">
        <v>3</v>
      </c>
      <c r="J118" s="38" t="inlineStr">
        <is>
          <t>$</t>
        </is>
      </c>
      <c r="K118" s="36" t="inlineStr">
        <is>
          <t>1 · plug &amp; play</t>
        </is>
      </c>
      <c r="L118" s="36" t="inlineStr">
        <is>
          <t>&lt;5mA</t>
        </is>
      </c>
      <c r="M118" s="36" t="inlineStr">
        <is>
          <t>Gold-plated contact version of the genre</t>
        </is>
      </c>
      <c r="N118" s="36" t="inlineStr">
        <is>
          <t>AliExpress · Amazon</t>
        </is>
      </c>
      <c r="O118" s="36" t="inlineStr">
        <is>
          <t>801S module</t>
        </is>
      </c>
      <c r="P118" s="36" t="inlineStr">
        <is>
          <t>analogRead</t>
        </is>
      </c>
      <c r="Q118" s="36" t="inlineStr">
        <is>
          <t>Pump/compressor health trending, washing machine end-of-cycle, fan imbalance.</t>
        </is>
      </c>
      <c r="R118" s="36" t="inlineStr">
        <is>
          <t>Trend, don't threshold: daily vibration averages drifting upward = bearing wearing out — the cheapest predictive maintenance there is.</t>
        </is>
      </c>
      <c r="S118" s="36" t="inlineStr">
        <is>
          <t>MQTT + dashboard trend lines</t>
        </is>
      </c>
      <c r="T118" s="36" t="inlineStr">
        <is>
          <t>MachineHealth, Home, Energy</t>
        </is>
      </c>
      <c r="U118" s="39" t="inlineStr">
        <is>
          <t>Floor-coupled footstep presence sensor (structure-borne vibration, no line of sight); wind-gust logger clamped to a mast or fence (sway excitation); parcel rough-handling recorder (shock-energy trend in transit — add a battery).</t>
        </is>
      </c>
      <c r="V118" s="39" t="inlineStr">
        <is>
          <t>Analog envelope, not waveform: anomaly baselines and drift trends (bearing wear) are the play; too crude for spectral TinyML — that's an accelerometer's job.</t>
        </is>
      </c>
    </row>
    <row r="119" ht="85.5" customHeight="1" s="189">
      <c r="A119" s="79" t="inlineStr">
        <is>
          <t>S116</t>
        </is>
      </c>
      <c r="B119" s="80" t="inlineStr">
        <is>
          <t>Piezo shock/knock element</t>
        </is>
      </c>
      <c r="C119" s="81" t="inlineStr">
        <is>
          <t>Vibration &amp; Shock</t>
        </is>
      </c>
      <c r="D119" s="36" t="inlineStr">
        <is>
          <t>Piezo film</t>
        </is>
      </c>
      <c r="E119" s="36" t="inlineStr">
        <is>
          <t>Flex, shock, and vibration as voltage spikes</t>
        </is>
      </c>
      <c r="F119" s="36" t="inlineStr">
        <is>
          <t>PVDF piezo film on a flexible substrate — bends generate clean voltage spikes; with a tip mass it becomes a tuned vibration sensor.</t>
        </is>
      </c>
      <c r="G119" s="36" t="inlineStr">
        <is>
          <t>Analog</t>
        </is>
      </c>
      <c r="H119" s="36" t="inlineStr">
        <is>
          <t>passive</t>
        </is>
      </c>
      <c r="I119" s="37" t="n">
        <v>3</v>
      </c>
      <c r="J119" s="38" t="inlineStr">
        <is>
          <t>$</t>
        </is>
      </c>
      <c r="K119" s="36" t="inlineStr">
        <is>
          <t>2 · easy</t>
        </is>
      </c>
      <c r="L119" s="36" t="inlineStr">
        <is>
          <t>0</t>
        </is>
      </c>
      <c r="M119" s="36" t="inlineStr">
        <is>
          <t>Resonant ~180Hz with mass; very high impedance</t>
        </is>
      </c>
      <c r="N119" s="36" t="inlineStr">
        <is>
          <t>DigiKey · Mouser · SparkFun</t>
        </is>
      </c>
      <c r="O119" s="36" t="inlineStr">
        <is>
          <t>LDT0-028K bare film</t>
        </is>
      </c>
      <c r="P119" s="36" t="inlineStr">
        <is>
          <t>analogRead + clamp diodes</t>
        </is>
      </c>
      <c r="Q119" s="36" t="inlineStr">
        <is>
          <t>Impact counting, flap/flutter detection, low-frequency vibration energy studies.</t>
        </is>
      </c>
      <c r="R119" s="36" t="inlineStr">
        <is>
          <t>Window-tap doorbell for a workshop: knock the glass twice, the film hears it, the door buzzes open — no exposed hardware outside.</t>
        </is>
      </c>
      <c r="S119" s="36" t="inlineStr">
        <is>
          <t>Comparator wake circuits for zero-idle-power sensing</t>
        </is>
      </c>
      <c r="T119" s="36" t="inlineStr">
        <is>
          <t>Touch, Play, Safety</t>
        </is>
      </c>
      <c r="U119" s="39" t="inlineStr">
        <is>
          <t>Near-range heat tripwire (PVDF is strongly pyroelectric — a close hand makes millivolts, a heat gun volts; no optics = no PIR range); respiration/heartbeat bed or chest strap (micro-motion, medical literature); flutter anemometer (flap frequency tracks airspeed).</t>
        </is>
      </c>
      <c r="V119" s="39" t="inlineStr">
        <is>
          <t>Impact/flex waveforms suit tiny classifiers: knock-pattern door locks, gait ID via floor strips; low sample rates keep models trivial on ESP32.</t>
        </is>
      </c>
    </row>
    <row r="120" ht="85.5" customHeight="1" s="189">
      <c r="A120" s="79" t="inlineStr">
        <is>
          <t>S117</t>
        </is>
      </c>
      <c r="B120" s="80" t="inlineStr">
        <is>
          <t>Geophone SM-24</t>
        </is>
      </c>
      <c r="C120" s="81" t="inlineStr">
        <is>
          <t>Vibration &amp; Shock</t>
        </is>
      </c>
      <c r="D120" s="36" t="inlineStr">
        <is>
          <t>Seismic (ground)</t>
        </is>
      </c>
      <c r="E120" s="36" t="inlineStr">
        <is>
          <t>Ground velocity — footsteps, vehicles, earthquakes</t>
        </is>
      </c>
      <c r="F120" s="36" t="inlineStr">
        <is>
          <t>A magnet suspended on springs inside a coil: ground motion moves the coil through the field, generating voltage proportional to velocity. Pure analog physics, exquisitely sensitive.</t>
        </is>
      </c>
      <c r="G120" s="36" t="inlineStr">
        <is>
          <t>Analog (needs amp/ADC)</t>
        </is>
      </c>
      <c r="H120" s="36" t="inlineStr">
        <is>
          <t>passive</t>
        </is>
      </c>
      <c r="I120" s="37" t="n">
        <v>30</v>
      </c>
      <c r="J120" s="41" t="inlineStr">
        <is>
          <t>$$$</t>
        </is>
      </c>
      <c r="K120" s="36" t="inlineStr">
        <is>
          <t>4 · advanced</t>
        </is>
      </c>
      <c r="L120" s="36" t="inlineStr">
        <is>
          <t>0 (generates)</t>
        </is>
      </c>
      <c r="M120" s="36" t="inlineStr">
        <is>
          <t>10Hz natural freq, 28.8 V/(m/s); pair with 24-bit ADC</t>
        </is>
      </c>
      <c r="N120" s="36" t="inlineStr">
        <is>
          <t>SparkFun · DigiKey · Mouser</t>
        </is>
      </c>
      <c r="O120" s="36" t="inlineStr">
        <is>
          <t>SparkFun SEN-11744 + ADS1256/ADS1115</t>
        </is>
      </c>
      <c r="P120" s="36" t="inlineStr">
        <is>
          <t>Custom ADC pipeline</t>
        </is>
      </c>
      <c r="Q120" s="36" t="inlineStr">
        <is>
          <t>Footstep perimeter detection, traffic counting through ground, quarry-blast logging, DIY seismology.</t>
        </is>
      </c>
      <c r="R120" s="36" t="inlineStr">
        <is>
          <t>Buried driveway sensor that counts vehicles and distinguishes footsteps from cars by spectral signature — invisible, unjammable, weatherproof.</t>
        </is>
      </c>
      <c r="S120" s="36" t="inlineStr">
        <is>
          <t>ADS1115/1256 ADC, TinyML signature classifier</t>
        </is>
      </c>
      <c r="T120" s="36" t="inlineStr">
        <is>
          <t>Wild, Safety, Invisible</t>
        </is>
      </c>
      <c r="U120" s="39" t="inlineStr">
        <is>
          <t>Bed-frame heart &amp; breathing monitor (geophone BCG — published, research-grade HR from a bed leg); thunder/sonic-boom/quarry-blast logger (air-to-ground coupled shock, Raspberry Shake territory); whole-house appliance health (the floor carries every motor's signature).</t>
        </is>
      </c>
      <c r="V120" s="39" t="inlineStr">
        <is>
          <t>With a 24-bit ADC this is prime TinyML dirt: footstep-vs-vehicle-vs-rain seismic classifiers, spectral fingerprints, anomaly baselines — the ground's own microphone.</t>
        </is>
      </c>
    </row>
    <row r="121" ht="85.5" customHeight="1" s="189">
      <c r="A121" s="79" t="inlineStr">
        <is>
          <t>S118</t>
        </is>
      </c>
      <c r="B121" s="80" t="inlineStr">
        <is>
          <t>SW-420 vibration switch</t>
        </is>
      </c>
      <c r="C121" s="81" t="inlineStr">
        <is>
          <t>Vibration &amp; Shock</t>
        </is>
      </c>
      <c r="D121" s="36" t="inlineStr">
        <is>
          <t>Threshold switch</t>
        </is>
      </c>
      <c r="E121" s="36" t="inlineStr">
        <is>
          <t>Vibration above a crude threshold (on/off)</t>
        </is>
      </c>
      <c r="F121" s="36" t="inlineStr">
        <is>
          <t>A springy conductor inside a tube breaks contact when shaken; a comparator turns that into a digital pulse — no spectra, just 'it shook'.</t>
        </is>
      </c>
      <c r="G121" s="36" t="inlineStr">
        <is>
          <t>Digital</t>
        </is>
      </c>
      <c r="H121" s="36" t="inlineStr">
        <is>
          <t>3.3-5V</t>
        </is>
      </c>
      <c r="I121" s="37" t="n">
        <v>1</v>
      </c>
      <c r="J121" s="38" t="inlineStr">
        <is>
          <t>$</t>
        </is>
      </c>
      <c r="K121" s="36" t="inlineStr">
        <is>
          <t>1 · plug &amp; play</t>
        </is>
      </c>
      <c r="L121" s="36" t="inlineStr">
        <is>
          <t>&lt;5mA</t>
        </is>
      </c>
      <c r="M121" s="36" t="inlineStr">
        <is>
          <t>Pot-adjustable sensitivity, bouncy output</t>
        </is>
      </c>
      <c r="N121" s="36" t="inlineStr">
        <is>
          <t>AliExpress · Amazon · DFRobot</t>
        </is>
      </c>
      <c r="O121" s="36" t="inlineStr">
        <is>
          <t>SW-420 comparator module</t>
        </is>
      </c>
      <c r="P121" s="36" t="inlineStr">
        <is>
          <t>digitalRead + debounce</t>
        </is>
      </c>
      <c r="Q121" s="36" t="inlineStr">
        <is>
          <t>Tamper alarms, machine on/off detection, earthquake toys, bike movement alarms.</t>
        </is>
      </c>
      <c r="R121" s="36" t="inlineStr">
        <is>
          <t>Cheap fleet thinking: $1 per machine tells you duty cycles of every appliance in a workshop — utilisation data for nearly nothing.</t>
        </is>
      </c>
      <c r="S121" s="36" t="inlineStr">
        <is>
          <t>PCNT to count events, ESP-NOW reporting</t>
        </is>
      </c>
      <c r="T121" s="36" t="inlineStr">
        <is>
          <t>MachineHealth, Safety, Home</t>
        </is>
      </c>
      <c r="U121" s="39" t="inlineStr">
        <is>
          <t>Wake-on-motion for battery loggers (raw spring contact on an RTC GPIO wakes a deep-sleeping ESP32 only when the world moves); door/cabinet-open detector on the frame (opening transient); deck/stair footstep tripwire (floor impact pulse on springy timber).</t>
        </is>
      </c>
      <c r="V121" s="39" t="inlineStr">
        <is>
          <t>Low — thresholds and trends suffice; it outputs events, not waveforms. Count, debounce, histogram; feeds fusion as a context channel.</t>
        </is>
      </c>
    </row>
    <row r="122" ht="85.5" customHeight="1" s="189">
      <c r="A122" s="82" t="inlineStr">
        <is>
          <t>S119</t>
        </is>
      </c>
      <c r="B122" s="83" t="inlineStr">
        <is>
          <t>Capacitive liquid/force FDC1004</t>
        </is>
      </c>
      <c r="C122" s="84" t="inlineStr">
        <is>
          <t>Force &amp; Weight</t>
        </is>
      </c>
      <c r="D122" s="36" t="inlineStr">
        <is>
          <t>Capacitance measurement</t>
        </is>
      </c>
      <c r="E122" s="36" t="inlineStr">
        <is>
          <t>Capacitance changes — liquid level through walls, proximity, touch-force</t>
        </is>
      </c>
      <c r="F122" s="36" t="inlineStr">
        <is>
          <t>Measures femtofarad capacitance changes on 4 channels — copper tape on a tank wall becomes a non-contact liquid level gauge; foam + plates become force pads.</t>
        </is>
      </c>
      <c r="G122" s="36" t="inlineStr">
        <is>
          <t>I2C</t>
        </is>
      </c>
      <c r="H122" s="36" t="inlineStr">
        <is>
          <t>3.3V</t>
        </is>
      </c>
      <c r="I122" s="37" t="n">
        <v>9</v>
      </c>
      <c r="J122" s="40" t="inlineStr">
        <is>
          <t>$$</t>
        </is>
      </c>
      <c r="K122" s="36" t="inlineStr">
        <is>
          <t>3 · some skill</t>
        </is>
      </c>
      <c r="L122" s="36" t="inlineStr">
        <is>
          <t>750µA</t>
        </is>
      </c>
      <c r="M122" s="36" t="inlineStr">
        <is>
          <t>±15pF range, 0.5fF resolution, shield drive</t>
        </is>
      </c>
      <c r="N122" s="36" t="inlineStr">
        <is>
          <t>DigiKey · Mouser · AliExpress</t>
        </is>
      </c>
      <c r="O122" s="36" t="inlineStr">
        <is>
          <t>FDC1004 breakout (Protocentral)</t>
        </is>
      </c>
      <c r="P122" s="36" t="inlineStr">
        <is>
          <t>Protocentral FDC1004</t>
        </is>
      </c>
      <c r="Q122" s="36" t="inlineStr">
        <is>
          <t>Non-contact tank levels, stud/wire finding, proximity pads, material moisture.</t>
        </is>
      </c>
      <c r="R122" s="36" t="inlineStr">
        <is>
          <t>Liquid level WITHOUT touching the liquid: tape strips outside any plastic tank — soap, milk, fuel, chemicals — no contamination, no corrosion ever.</t>
        </is>
      </c>
      <c r="S122" s="36" t="inlineStr">
        <is>
          <t>ePaper level gauge, pump automation</t>
        </is>
      </c>
      <c r="T122" s="36" t="inlineStr">
        <is>
          <t>Water, Invisible, Home</t>
        </is>
      </c>
      <c r="U122" s="39" t="inlineStr">
        <is>
          <t>Contactless respiration monitor (chest motion modulates body-electrode capacitance — documented under-mattress FDC1004 work); ice-vs-water discriminator (dielectric drops ~80→~4 at its 25kHz sense band on freezing); hover-swipe at 2-8cm (body E-field loads 4 pads)</t>
        </is>
      </c>
      <c r="V122" s="39" t="inlineStr">
        <is>
          <t>4ch femtofarad slow stream: TinyML hover-gesture classifier, respiration-rate FFT, drift-anomaly baselines for level/moisture creep</t>
        </is>
      </c>
    </row>
    <row r="123" ht="85.5" customHeight="1" s="189">
      <c r="A123" s="82" t="inlineStr">
        <is>
          <t>S120</t>
        </is>
      </c>
      <c r="B123" s="83" t="inlineStr">
        <is>
          <t>Velostat pressure sheets</t>
        </is>
      </c>
      <c r="C123" s="84" t="inlineStr">
        <is>
          <t>Force &amp; Weight</t>
        </is>
      </c>
      <c r="D123" s="36" t="inlineStr">
        <is>
          <t>DIY pressure matrix</t>
        </is>
      </c>
      <c r="E123" s="36" t="inlineStr">
        <is>
          <t>Pressure maps over large DIY areas</t>
        </is>
      </c>
      <c r="F123" s="36" t="inlineStr">
        <is>
          <t>A carbon-loaded film whose resistance falls under pressure; sandwich it between conductive-thread rows and columns to build pressure-imaging mats of any size.</t>
        </is>
      </c>
      <c r="G123" s="36" t="inlineStr">
        <is>
          <t>Analog matrix scan</t>
        </is>
      </c>
      <c r="H123" s="36" t="inlineStr">
        <is>
          <t>any</t>
        </is>
      </c>
      <c r="I123" s="37" t="n">
        <v>5</v>
      </c>
      <c r="J123" s="40" t="inlineStr">
        <is>
          <t>$$</t>
        </is>
      </c>
      <c r="K123" s="36" t="inlineStr">
        <is>
          <t>4 · advanced</t>
        </is>
      </c>
      <c r="L123" s="36" t="inlineStr">
        <is>
          <t>scan dependent</t>
        </is>
      </c>
      <c r="M123" s="36" t="inlineStr">
        <is>
          <t>You define resolution; needs mux scanning</t>
        </is>
      </c>
      <c r="N123" s="36" t="inlineStr">
        <is>
          <t>Adafruit · AliExpress</t>
        </is>
      </c>
      <c r="O123" s="36" t="inlineStr">
        <is>
          <t>Raw film + copper tape / conductive thread</t>
        </is>
      </c>
      <c r="P123" s="36" t="inlineStr">
        <is>
          <t>Custom row/col scan via CD74HC4067</t>
        </is>
      </c>
      <c r="Q123" s="36" t="inlineStr">
        <is>
          <t>Sleep posture mats, smart yoga mats, foot-pressure insoles, interactive dance floors.</t>
        </is>
      </c>
      <c r="R123" s="36" t="inlineStr">
        <is>
          <t>A bed-sized posture map for pressure-sore prevention in home care — commercial mats cost thousands; Velostat + ESP32 costs $40.</t>
        </is>
      </c>
      <c r="S123" s="36" t="inlineStr">
        <is>
          <t>2x CD74HC4067 mux, TinyML posture classifier</t>
        </is>
      </c>
      <c r="T123" s="36" t="inlineStr">
        <is>
          <t>Health, Touch, Play</t>
        </is>
      </c>
      <c r="U123" s="39" t="inlineStr">
        <is>
          <t>Crude flex/bend strips (bending shears carbon particle contacts, same resistance drop as pressure); under-mattress respiration &amp; restlessness (breathing redistributes load — trend-only, needs averaging); object ID via pressure footprint (contact-shape imaging)</t>
        </is>
      </c>
      <c r="V123" s="39" t="inlineStr">
        <is>
          <t>Low-res pressure 'images' are prime CNN food: gait/person ID, sleep-posture classes, object-footprint recognition — classic TinyML on ESP32</t>
        </is>
      </c>
    </row>
    <row r="124" ht="85.5" customHeight="1" s="189">
      <c r="A124" s="82" t="inlineStr">
        <is>
          <t>S121</t>
        </is>
      </c>
      <c r="B124" s="83" t="inlineStr">
        <is>
          <t>FSR402 force resistor</t>
        </is>
      </c>
      <c r="C124" s="84" t="inlineStr">
        <is>
          <t>Force &amp; Weight</t>
        </is>
      </c>
      <c r="D124" s="36" t="inlineStr">
        <is>
          <t>Force-sensitive resistor</t>
        </is>
      </c>
      <c r="E124" s="36" t="inlineStr">
        <is>
          <t>Press force 0.1-10N (qualitative)</t>
        </is>
      </c>
      <c r="F124" s="36" t="inlineStr">
        <is>
          <t>Conductive polymer ink whose particle contacts increase with pressure, dropping resistance — a squeeze-sensitive sticker, repeatable-ish but not a scale.</t>
        </is>
      </c>
      <c r="G124" s="36" t="inlineStr">
        <is>
          <t>Analog (divider)</t>
        </is>
      </c>
      <c r="H124" s="36" t="inlineStr">
        <is>
          <t>any</t>
        </is>
      </c>
      <c r="I124" s="37" t="n">
        <v>7</v>
      </c>
      <c r="J124" s="40" t="inlineStr">
        <is>
          <t>$$</t>
        </is>
      </c>
      <c r="K124" s="36" t="inlineStr">
        <is>
          <t>1 · plug &amp; play</t>
        </is>
      </c>
      <c r="L124" s="36" t="inlineStr">
        <is>
          <t>divider µA</t>
        </is>
      </c>
      <c r="M124" s="36" t="inlineStr">
        <is>
          <t>0.1N threshold, 10% repeatability</t>
        </is>
      </c>
      <c r="N124" s="36" t="inlineStr">
        <is>
          <t>Adafruit · SparkFun · DigiKey · Core Electronics</t>
        </is>
      </c>
      <c r="O124" s="36" t="inlineStr">
        <is>
          <t>Interlink FSR402 (round) / 406 (square)</t>
        </is>
      </c>
      <c r="P124" s="36" t="inlineStr">
        <is>
          <t>analogRead</t>
        </is>
      </c>
      <c r="Q124" s="36" t="inlineStr">
        <is>
          <t>Grip strength toys, seat/bed occupancy, pressure-sensitive drum pads, robot gripper feedback.</t>
        </is>
      </c>
      <c r="R124" s="36" t="inlineStr">
        <is>
          <t>A medication-bottle coaster that knows when the bottle was lifted (dose taken) — adherence tracking with zero patient effort.</t>
        </is>
      </c>
      <c r="S124" s="36" t="inlineStr">
        <is>
          <t>RTC for dose times, BLE to caregiver app</t>
        </is>
      </c>
      <c r="T124" s="36" t="inlineStr">
        <is>
          <t>Touch, Health, Home</t>
        </is>
      </c>
      <c r="U124" s="39" t="inlineStr">
        <is>
          <t>Gripper slip detector (micro-slip makes resistance flutter — robotics incipient-slip standard); direct-contact respiration/occupancy pad under torso or seat (body load flexes the ink — trend-only, drift-limited); knock/tap sensor on panels (dynamic force transient)</t>
        </is>
      </c>
      <c r="V124" s="39" t="inlineStr">
        <is>
          <t>Force time-series feeds TinyML slip-onset and tap-rhythm classifiers; otherwise threshold+trend covers occupancy and dose events</t>
        </is>
      </c>
    </row>
    <row r="125" ht="85.5" customHeight="1" s="189">
      <c r="A125" s="82" t="inlineStr">
        <is>
          <t>S122</t>
        </is>
      </c>
      <c r="B125" s="83" t="inlineStr">
        <is>
          <t>HX711 + load cell</t>
        </is>
      </c>
      <c r="C125" s="84" t="inlineStr">
        <is>
          <t>Force &amp; Weight</t>
        </is>
      </c>
      <c r="D125" s="36" t="inlineStr">
        <is>
          <t>Load cell ADC</t>
        </is>
      </c>
      <c r="E125" s="36" t="inlineStr">
        <is>
          <t>Weight/force from grams to hundreds of kg</t>
        </is>
      </c>
      <c r="F125" s="36" t="inlineStr">
        <is>
          <t>Strain gauges on an aluminium beam change resistance microscopically under load; the HX711's 24-bit ADC amplifies that whisper into stable grams.</t>
        </is>
      </c>
      <c r="G125" s="36" t="inlineStr">
        <is>
          <t>2-wire serial (HX711)</t>
        </is>
      </c>
      <c r="H125" s="36" t="inlineStr">
        <is>
          <t>2.6-5.5V</t>
        </is>
      </c>
      <c r="I125" s="37" t="n">
        <v>5</v>
      </c>
      <c r="J125" s="40" t="inlineStr">
        <is>
          <t>$$</t>
        </is>
      </c>
      <c r="K125" s="36" t="inlineStr">
        <is>
          <t>2 · easy</t>
        </is>
      </c>
      <c r="L125" s="36" t="inlineStr">
        <is>
          <t>1.5mA (sleep 1µA)</t>
        </is>
      </c>
      <c r="M125" s="36" t="inlineStr">
        <is>
          <t>24-bit, with 4 cells = full platform scale</t>
        </is>
      </c>
      <c r="N125" s="36" t="inlineStr">
        <is>
          <t>AliExpress · SparkFun · Amazon · DFRobot · Core Electronics</t>
        </is>
      </c>
      <c r="O125" s="36" t="inlineStr">
        <is>
          <t>HX711 green board + bar/disc cells</t>
        </is>
      </c>
      <c r="P125" s="36" t="inlineStr">
        <is>
          <t>HX711 (bogde)</t>
        </is>
      </c>
      <c r="Q125" s="36" t="inlineStr">
        <is>
          <t>Kitchen/parcel scales, beehive weight, keg/propane levels, filament remaining, pet food bowls.</t>
        </is>
      </c>
      <c r="R125" s="36" t="inlineStr">
        <is>
          <t>Weigh EVERYTHING that depletes: coffee beans, cat food, gas bottle, 3D filament — weight-over-time is the most underrated household telemetry.</t>
        </is>
      </c>
      <c r="S125" s="36" t="inlineStr">
        <is>
          <t>ePaper 'days remaining' display, MQTT pantry dashboard</t>
        </is>
      </c>
      <c r="T125" s="36" t="inlineStr">
        <is>
          <t>Home, Grow, MachineHealth</t>
        </is>
      </c>
      <c r="U125" s="39" t="inlineStr">
        <is>
          <t>Bed-leg ballistocardiograph (heartbeat/respiration force ripple at 80SPS — sleep-research staple); plant lysimeter (transpiration = grams/hour weight-loss slope); force-plate gait biometric (step force curve identifies the person)</t>
        </is>
      </c>
      <c r="V125" s="39" t="inlineStr">
        <is>
          <t>24-bit force stream: step-signature person ID, pour/flow-curve classifiers, depletion-slope forecasting; BCG peaks need only DSP</t>
        </is>
      </c>
    </row>
    <row r="126" ht="85.5" customHeight="1" s="189">
      <c r="A126" s="82" t="inlineStr">
        <is>
          <t>S123</t>
        </is>
      </c>
      <c r="B126" s="83" t="inlineStr">
        <is>
          <t>Nano33-style 1kg beam scale kit</t>
        </is>
      </c>
      <c r="C126" s="84" t="inlineStr">
        <is>
          <t>Force &amp; Weight</t>
        </is>
      </c>
      <c r="D126" s="36" t="inlineStr">
        <is>
          <t>Load cell ADC</t>
        </is>
      </c>
      <c r="E126" s="36" t="inlineStr">
        <is>
          <t>Small forces 100g-1kg with lab-ish precision</t>
        </is>
      </c>
      <c r="F126" s="36" t="inlineStr">
        <is>
          <t>Miniature machined-beam load cells for gram-scale projects — the precision end of the HX711 family for dosing and science.</t>
        </is>
      </c>
      <c r="G126" s="36" t="inlineStr">
        <is>
          <t>HX711</t>
        </is>
      </c>
      <c r="H126" s="36" t="inlineStr">
        <is>
          <t>3.3-5V</t>
        </is>
      </c>
      <c r="I126" s="37" t="n">
        <v>8</v>
      </c>
      <c r="J126" s="40" t="inlineStr">
        <is>
          <t>$$</t>
        </is>
      </c>
      <c r="K126" s="36" t="inlineStr">
        <is>
          <t>2 · easy</t>
        </is>
      </c>
      <c r="L126" s="36" t="inlineStr">
        <is>
          <t>1.5mA</t>
        </is>
      </c>
      <c r="M126" s="36" t="inlineStr">
        <is>
          <t>0.05% class, M3 mounting</t>
        </is>
      </c>
      <c r="N126" s="36" t="inlineStr">
        <is>
          <t>SparkFun · DigiKey · AliExpress</t>
        </is>
      </c>
      <c r="O126" s="36" t="inlineStr">
        <is>
          <t>SparkFun TAL221 + Qwiic Scale NAU7802</t>
        </is>
      </c>
      <c r="P126" s="36" t="inlineStr">
        <is>
          <t>SparkFun NAU7802 (I2C, nicer than HX711)</t>
        </is>
      </c>
      <c r="Q126" s="36" t="inlineStr">
        <is>
          <t>Espresso scales (0.1g), chemistry dosing, insect/small-animal research, drip-rate measurement.</t>
        </is>
      </c>
      <c r="R126" s="36" t="inlineStr">
        <is>
          <t>A barista robot's tongue: 0.1g pour tracking + flow-rate curve = repeatable pour-over, logged shot by shot.</t>
        </is>
      </c>
      <c r="S126" s="36" t="inlineStr">
        <is>
          <t>NAU7802 (I2C scale ADC), pump control PWM</t>
        </is>
      </c>
      <c r="T126" s="36" t="inlineStr">
        <is>
          <t>Play, Grow, Health</t>
        </is>
      </c>
      <c r="U126" s="39" t="inlineStr">
        <is>
          <t>Proof-mass vibration/seismic pickup (bolt a weight to the beam — inertial force at NAU7802's 320SPS catches footsteps, machinery); mg-resolution evaporation lysimeter (weight-loss slope); magnet pull-force tester (holding force on a fixed magnet — strength QC, not field-in-gauss)</t>
        </is>
      </c>
      <c r="V126" s="39" t="inlineStr">
        <is>
          <t>Precision force curves suit trend ML: drip/pour-profile classification, evaporation-slope anomaly baseline; mostly threshold+trend territory</t>
        </is>
      </c>
    </row>
    <row r="127" ht="85.5" customHeight="1" s="189">
      <c r="A127" s="82" t="inlineStr">
        <is>
          <t>S124</t>
        </is>
      </c>
      <c r="B127" s="83" t="inlineStr">
        <is>
          <t>Strain gauge + amp</t>
        </is>
      </c>
      <c r="C127" s="84" t="inlineStr">
        <is>
          <t>Force &amp; Weight</t>
        </is>
      </c>
      <c r="D127" s="36" t="inlineStr">
        <is>
          <t>Structural strain</t>
        </is>
      </c>
      <c r="E127" s="36" t="inlineStr">
        <is>
          <t>Micro-deformation of structures (µε)</t>
        </is>
      </c>
      <c r="F127" s="36" t="inlineStr">
        <is>
          <t>A zigzag foil glued to a structure stretches with it, changing resistance by parts-per-million; bridge amplification reveals bending of 'rigid' things like beams and frames.</t>
        </is>
      </c>
      <c r="G127" s="36" t="inlineStr">
        <is>
          <t>Bridge → HX711/ADC</t>
        </is>
      </c>
      <c r="H127" s="36" t="inlineStr">
        <is>
          <t>bridge excitation</t>
        </is>
      </c>
      <c r="I127" s="37" t="n">
        <v>4</v>
      </c>
      <c r="J127" s="38" t="inlineStr">
        <is>
          <t>$</t>
        </is>
      </c>
      <c r="K127" s="36" t="inlineStr">
        <is>
          <t>4 · advanced</t>
        </is>
      </c>
      <c r="L127" s="36" t="inlineStr">
        <is>
          <t>bridge mA</t>
        </is>
      </c>
      <c r="M127" s="36" t="inlineStr">
        <is>
          <t>350Ω foil gauges; gluing technique matters most</t>
        </is>
      </c>
      <c r="N127" s="36" t="inlineStr">
        <is>
          <t>AliExpress · DigiKey · Mouser</t>
        </is>
      </c>
      <c r="O127" s="36" t="inlineStr">
        <is>
          <t>BF350-3AA gauges + HX711</t>
        </is>
      </c>
      <c r="P127" s="36" t="inlineStr">
        <is>
          <t>HX711 libs</t>
        </is>
      </c>
      <c r="Q127" s="36" t="inlineStr">
        <is>
          <t>Shelf overload warnings, bike-frame fatigue studies, torque wrenches, climbing-hold force.</t>
        </is>
      </c>
      <c r="R127" s="36" t="inlineStr">
        <is>
          <t>Instrument a climbing wall: every hold reports grip force live — training analytics and crowd 'ghost climber' replays.</t>
        </is>
      </c>
      <c r="S127" s="36" t="inlineStr">
        <is>
          <t>Many HX711s + ESP-NOW aggregation</t>
        </is>
      </c>
      <c r="T127" s="36" t="inlineStr">
        <is>
          <t>MachineHealth, Play, Motion</t>
        </is>
      </c>
      <c r="U127" s="39" t="inlineStr">
        <is>
          <t>Floor-joist footstep detector (body weight flexes joists by µε — one gauge covers a room); quasi-static crack/creep monitor (slow strain-offset drift flags loosening — HX711's 80SPS rules out true resonance FFT); crude thermometer on unloaded metal (thermal apparent strain — its #1 datasheet error)</t>
        </is>
      </c>
      <c r="V127" s="39" t="inlineStr">
        <is>
          <t>Strain stream → footstep-cadence + load-cycle counts; slow strain-offset baseline flags cracks/creep. True resonance FFT needs a faster ADC than HX711's 80SPS</t>
        </is>
      </c>
    </row>
    <row r="128" ht="85.5" customHeight="1" s="189">
      <c r="A128" s="85" t="inlineStr">
        <is>
          <t>S125</t>
        </is>
      </c>
      <c r="B128" s="86" t="inlineStr">
        <is>
          <t>ESP32 native touch pins</t>
        </is>
      </c>
      <c r="C128" s="87" t="inlineStr">
        <is>
          <t>Touch &amp; Capacitive</t>
        </is>
      </c>
      <c r="D128" s="36" t="inlineStr">
        <is>
          <t>Built-in (free!)</t>
        </is>
      </c>
      <c r="E128" s="36" t="inlineStr">
        <is>
          <t>Up to 10 capacitive touch channels with NO extra hardware</t>
        </is>
      </c>
      <c r="F128" s="36" t="inlineStr">
        <is>
          <t>The ESP32 itself measures pin capacitance — wire, foil or PCB pad straight to a touch pin. Can even wake the chip from deep sleep on touch.</t>
        </is>
      </c>
      <c r="G128" s="36" t="inlineStr">
        <is>
          <t>Built-in</t>
        </is>
      </c>
      <c r="H128" s="36" t="inlineStr">
        <is>
          <t>—</t>
        </is>
      </c>
      <c r="I128" s="37" t="n">
        <v>0</v>
      </c>
      <c r="J128" s="38" t="inlineStr">
        <is>
          <t>$</t>
        </is>
      </c>
      <c r="K128" s="36" t="inlineStr">
        <is>
          <t>1 · plug &amp; play</t>
        </is>
      </c>
      <c r="L128" s="36" t="inlineStr">
        <is>
          <t>touch wake ~µA</t>
        </is>
      </c>
      <c r="M128" s="36" t="inlineStr">
        <is>
          <t>10 channels (classic), wake-from-sleep, water-tolerant tuning</t>
        </is>
      </c>
      <c r="N128" s="36" t="inlineStr">
        <is>
          <t>—</t>
        </is>
      </c>
      <c r="O128" s="36" t="inlineStr">
        <is>
          <t>Any ESP32 board</t>
        </is>
      </c>
      <c r="P128" s="36" t="inlineStr">
        <is>
          <t>touchRead(), touchAttachInterrupt()</t>
        </is>
      </c>
      <c r="Q128" s="36" t="inlineStr">
        <is>
          <t>Free buttons on any project, fruit pianos, water-level sensing (capacitance up a tube), wake-on-touch gadgets.</t>
        </is>
      </c>
      <c r="R128" s="36" t="inlineStr">
        <is>
          <t>The zero-BOM interface: a bare screw head on your enclosure becomes a wake/touch button. Ten of them. For free. Most people never use this.</t>
        </is>
      </c>
      <c r="S128" s="36" t="inlineStr">
        <is>
          <t>Deep sleep touch-wake, foil sliders (multi-pad interpolation)</t>
        </is>
      </c>
      <c r="T128" s="36" t="inlineStr">
        <is>
          <t>Touch, Energy, Play</t>
        </is>
      </c>
      <c r="U128" s="39" t="inlineStr">
        <is>
          <t>Free soil-moisture probe (insulated wire's capacitance tracks soil-water dielectric — corrosion-free); 1-5cm body proximity with a big foil electrode (capacitive loading); rain/condensation pad (droplet dielectric spikes the count)</t>
        </is>
      </c>
      <c r="V128" s="39" t="inlineStr">
        <is>
          <t>10 parallel cap channels: pad-array swipe/gesture TinyML, per-pad presence anomaly baselines; single pads are threshold+trend</t>
        </is>
      </c>
    </row>
    <row r="129" ht="85.5" customHeight="1" s="189">
      <c r="A129" s="85" t="inlineStr">
        <is>
          <t>S126</t>
        </is>
      </c>
      <c r="B129" s="86" t="inlineStr">
        <is>
          <t>MPR121 12-pad cap touch</t>
        </is>
      </c>
      <c r="C129" s="87" t="inlineStr">
        <is>
          <t>Touch &amp; Capacitive</t>
        </is>
      </c>
      <c r="D129" s="36" t="inlineStr">
        <is>
          <t>Multi-pad controller</t>
        </is>
      </c>
      <c r="E129" s="36" t="inlineStr">
        <is>
          <t>Touch on 12 electrodes (anything conductive)</t>
        </is>
      </c>
      <c r="F129" s="36" t="inlineStr">
        <is>
          <t>Charges each electrode and times the charge cycle; a finger adds capacitance and slows it. Any conductive thing — foil, fruit, wire, water — becomes a button.</t>
        </is>
      </c>
      <c r="G129" s="36" t="inlineStr">
        <is>
          <t>I2C</t>
        </is>
      </c>
      <c r="H129" s="36" t="inlineStr">
        <is>
          <t>2.5-3.6V</t>
        </is>
      </c>
      <c r="I129" s="37" t="n">
        <v>6</v>
      </c>
      <c r="J129" s="40" t="inlineStr">
        <is>
          <t>$$</t>
        </is>
      </c>
      <c r="K129" s="36" t="inlineStr">
        <is>
          <t>1 · plug &amp; play</t>
        </is>
      </c>
      <c r="L129" s="36" t="inlineStr">
        <is>
          <t>29µA</t>
        </is>
      </c>
      <c r="M129" s="36" t="inlineStr">
        <is>
          <t>12 channels, auto-baseline, IRQ pin</t>
        </is>
      </c>
      <c r="N129" s="36" t="inlineStr">
        <is>
          <t>Adafruit · SparkFun · AliExpress · DigiKey</t>
        </is>
      </c>
      <c r="O129" s="36" t="inlineStr">
        <is>
          <t>Adafruit 1982</t>
        </is>
      </c>
      <c r="P129" s="36" t="inlineStr">
        <is>
          <t>Adafruit_MPR121</t>
        </is>
      </c>
      <c r="Q129" s="36" t="inlineStr">
        <is>
          <t>Banana pianos, hidden furniture controls, wearable e-textile buttons, museum exhibits.</t>
        </is>
      </c>
      <c r="R129" s="36" t="inlineStr">
        <is>
          <t>Conductive-paint wall murals where painted shapes ARE the light switches — interior design and circuitry become the same craft.</t>
        </is>
      </c>
      <c r="S129" s="36" t="inlineStr">
        <is>
          <t>Conductive paint/copper tape, MIDI over BLE</t>
        </is>
      </c>
      <c r="T129" s="36" t="inlineStr">
        <is>
          <t>Touch, Play, Home</t>
        </is>
      </c>
      <c r="U129" s="39" t="inlineStr">
        <is>
          <t>Pseudo-force touch (raw counts track fingertip contact area, which grows with press); 12-pad ladder = through-wall liquid level gauge; several-cm whole-hand proximity (13th virtual electrode sums pads — the datasheet ELEPROX mode, rarely used)</t>
        </is>
      </c>
      <c r="V129" s="39" t="inlineStr">
        <is>
          <t>12ch raw-cap stream: tap-rhythm user ID, grid-swipe gesture TinyML; the auto-baseline tracker doubles as a wetness/presence anomaly signal</t>
        </is>
      </c>
    </row>
    <row r="130" ht="85.5" customHeight="1" s="189">
      <c r="A130" s="85" t="inlineStr">
        <is>
          <t>S127</t>
        </is>
      </c>
      <c r="B130" s="86" t="inlineStr">
        <is>
          <t>Water level capacitive strip</t>
        </is>
      </c>
      <c r="C130" s="87" t="inlineStr">
        <is>
          <t>Touch &amp; Capacitive</t>
        </is>
      </c>
      <c r="D130" s="36" t="inlineStr">
        <is>
          <t>Non-contact liquid</t>
        </is>
      </c>
      <c r="E130" s="36" t="inlineStr">
        <is>
          <t>Liquid present at a point — through container walls</t>
        </is>
      </c>
      <c r="F130" s="36" t="inlineStr">
        <is>
          <t>Capacitive sensing tuned for liquid dielectric through up to ~13mm of plastic/glass — strap to the outside of any tank/pipe for a no-contact level switch.</t>
        </is>
      </c>
      <c r="G130" s="36" t="inlineStr">
        <is>
          <t>Digital</t>
        </is>
      </c>
      <c r="H130" s="36" t="inlineStr">
        <is>
          <t>5-24V</t>
        </is>
      </c>
      <c r="I130" s="37" t="n">
        <v>7</v>
      </c>
      <c r="J130" s="40" t="inlineStr">
        <is>
          <t>$$</t>
        </is>
      </c>
      <c r="K130" s="36" t="inlineStr">
        <is>
          <t>1 · plug &amp; play</t>
        </is>
      </c>
      <c r="L130" s="36" t="inlineStr">
        <is>
          <t>5mA</t>
        </is>
      </c>
      <c r="M130" s="36" t="inlineStr">
        <is>
          <t>Through-wall, no fluid contact, IP67. ⚠ OUTPUT SWINGS TO VCC — at 12/24V it will destroy an ESP32 GPIO. Run the sensor at 5V and level-shift, or use a divider/optocoupler.</t>
        </is>
      </c>
      <c r="N130" s="36" t="inlineStr">
        <is>
          <t>AliExpress · DFRobot · Amazon</t>
        </is>
      </c>
      <c r="O130" s="36" t="inlineStr">
        <is>
          <t>XKC-Y25-V sealed puck</t>
        </is>
      </c>
      <c r="P130" s="36" t="inlineStr">
        <is>
          <t>digitalRead</t>
        </is>
      </c>
      <c r="Q130" s="36" t="inlineStr">
        <is>
          <t>Pump dry-run protection, coffee-machine reservoir alerts, aquarium top-off, chemical tanks.</t>
        </is>
      </c>
      <c r="R130" s="36" t="inlineStr">
        <is>
          <t>Auto top-off for everything with a reservoir: humidifier, coffee maker, hydroponics — the sensor never touches (or contaminates) the liquid.</t>
        </is>
      </c>
      <c r="S130" s="36" t="inlineStr">
        <is>
          <t>Peristaltic pump + relay, leak sensor as failsafe</t>
        </is>
      </c>
      <c r="T130" s="36" t="inlineStr">
        <is>
          <t>Water, Home, Grow</t>
        </is>
      </c>
      <c r="U130" s="39" t="inlineStr">
        <is>
          <t>Hidden hand switch behind any ≤13mm panel (a palm reads as 'liquid' to its dielectric trigger); bulk-solids point level for grain/flour/pellets (dielectric loading — retune sensitivity); damp-laundry flag (crude — wet cloth trips it)</t>
        </is>
      </c>
      <c r="V130" s="39" t="inlineStr">
        <is>
          <t>Low — one digital bit; thresholds and trends suffice. Feeds fusion as a context channel (reservoir OK / hand present)</t>
        </is>
      </c>
    </row>
    <row r="131" ht="85.5" customHeight="1" s="189">
      <c r="A131" s="85" t="inlineStr">
        <is>
          <t>S128</t>
        </is>
      </c>
      <c r="B131" s="86" t="inlineStr">
        <is>
          <t>Trill flexible touch sliders</t>
        </is>
      </c>
      <c r="C131" s="87" t="inlineStr">
        <is>
          <t>Touch &amp; Capacitive</t>
        </is>
      </c>
      <c r="D131" s="36" t="inlineStr">
        <is>
          <t>Position-sensing touch</t>
        </is>
      </c>
      <c r="E131" s="36" t="inlineStr">
        <is>
          <t>Finger POSITION (not just presence) on slider/2D surfaces</t>
        </is>
      </c>
      <c r="F131" s="36" t="inlineStr">
        <is>
          <t>Many interleaved capacitive pads with centroid interpolation give continuous position and multi-touch — musical-instrument-grade touch from Bela.</t>
        </is>
      </c>
      <c r="G131" s="36" t="inlineStr">
        <is>
          <t>I2C</t>
        </is>
      </c>
      <c r="H131" s="36" t="inlineStr">
        <is>
          <t>3.3-5V</t>
        </is>
      </c>
      <c r="I131" s="37" t="n">
        <v>20</v>
      </c>
      <c r="J131" s="41" t="inlineStr">
        <is>
          <t>$$$</t>
        </is>
      </c>
      <c r="K131" s="36" t="inlineStr">
        <is>
          <t>2 · easy</t>
        </is>
      </c>
      <c r="L131" s="36" t="inlineStr">
        <is>
          <t>~5mA</t>
        </is>
      </c>
      <c r="M131" s="36" t="inlineStr">
        <is>
          <t>Bar: 5 touches with position+size; Craft: 30 raw channels</t>
        </is>
      </c>
      <c r="N131" s="36" t="inlineStr">
        <is>
          <t>Bela · DigiKey · Pimoroni</t>
        </is>
      </c>
      <c r="O131" s="36" t="inlineStr">
        <is>
          <t>Bela Trill series</t>
        </is>
      </c>
      <c r="P131" s="36" t="inlineStr">
        <is>
          <t>Trill Arduino lib</t>
        </is>
      </c>
      <c r="Q131" s="36" t="inlineStr">
        <is>
          <t>Expressive MIDI controllers, ribbon controllers, precise touch UI, custom e-textile instruments.</t>
        </is>
      </c>
      <c r="R131" s="36" t="inlineStr">
        <is>
          <t>A fretless 'light theremin ribbon' instrument: position = pitch, pressure-ish size = volume, BLE-MIDI to any synth app.</t>
        </is>
      </c>
      <c r="S131" s="36" t="inlineStr">
        <is>
          <t>BLE-MIDI, DAC audio synthesis on ESP32</t>
        </is>
      </c>
      <c r="T131" s="36" t="inlineStr">
        <is>
          <t>Sound, Touch, Play</t>
        </is>
      </c>
      <c r="U131" s="39" t="inlineStr">
        <is>
          <t>Raindrop tracker on a window (each droplet's dielectric registers as a moving 'touch'); few-mm hover sensing (fringe-field loading before contact); Craft's 30 raw channels = DIY electrode array for e-textile sweat/moisture mapping</t>
        </is>
      </c>
      <c r="V131" s="39" t="inlineStr">
        <is>
          <t>Position+size time-series is gesture-ML gold: on-device character/swipe recognition, per-user touch-dynamics biometrics (documented TinyML field)</t>
        </is>
      </c>
    </row>
    <row r="132" ht="85.5" customHeight="1" s="189">
      <c r="A132" s="85" t="inlineStr">
        <is>
          <t>S129</t>
        </is>
      </c>
      <c r="B132" s="86" t="inlineStr">
        <is>
          <t>TTP223 single touch</t>
        </is>
      </c>
      <c r="C132" s="87" t="inlineStr">
        <is>
          <t>Touch &amp; Capacitive</t>
        </is>
      </c>
      <c r="D132" s="36" t="inlineStr">
        <is>
          <t>Single pad</t>
        </is>
      </c>
      <c r="E132" s="36" t="inlineStr">
        <is>
          <t>One capacitive touch point</t>
        </is>
      </c>
      <c r="F132" s="36" t="inlineStr">
        <is>
          <t>A self-contained cap-touch IC: one pad, one digital output, configurable momentary/toggle — the simplest possible touch control.</t>
        </is>
      </c>
      <c r="G132" s="36" t="inlineStr">
        <is>
          <t>Digital</t>
        </is>
      </c>
      <c r="H132" s="36" t="inlineStr">
        <is>
          <t>2.0-5.5V</t>
        </is>
      </c>
      <c r="I132" s="37" t="n">
        <v>0.5</v>
      </c>
      <c r="J132" s="38" t="inlineStr">
        <is>
          <t>$</t>
        </is>
      </c>
      <c r="K132" s="36" t="inlineStr">
        <is>
          <t>1 · plug &amp; play</t>
        </is>
      </c>
      <c r="L132" s="36" t="inlineStr">
        <is>
          <t>1.5-9µA</t>
        </is>
      </c>
      <c r="M132" s="36" t="inlineStr">
        <is>
          <t>Works through 0-3mm plastic</t>
        </is>
      </c>
      <c r="N132" s="36" t="inlineStr">
        <is>
          <t>AliExpress · Amazon · DFRobot</t>
        </is>
      </c>
      <c r="O132" s="36" t="inlineStr">
        <is>
          <t>TTP223 mini module</t>
        </is>
      </c>
      <c r="P132" s="36" t="inlineStr">
        <is>
          <t>digitalRead</t>
        </is>
      </c>
      <c r="Q132" s="36" t="inlineStr">
        <is>
          <t>Hidden power buttons through enclosures, lamp dimmer steps, sealed waterproof controls.</t>
        </is>
      </c>
      <c r="R132" s="36" t="inlineStr">
        <is>
          <t>Buttons through solid surfaces: glue behind a wooden desk top — touch the wood grain to control your lights, hardware invisible.</t>
        </is>
      </c>
      <c r="S132" s="36" t="inlineStr">
        <is>
          <t>Any project needing a sealed 'button'</t>
        </is>
      </c>
      <c r="T132" s="36" t="inlineStr">
        <is>
          <t>Touch, Home, Play</t>
        </is>
      </c>
      <c r="U132" s="39" t="inlineStr">
        <is>
          <t>Point liquid-level switch through thin walls (water's dielectric trips it like a finger); rain-splash detector on an exposed pad (droplet capacitance); 1-3cm proximity with an enlarged electrode + sensitivity-cap tweak</t>
        </is>
      </c>
      <c r="V132" s="39" t="inlineStr">
        <is>
          <t>Low — one clean bit; debounce and thresholds suffice. Tap-rhythm unlock codes are the lone ML-adjacent trick</t>
        </is>
      </c>
    </row>
    <row r="133" ht="85.5" customHeight="1" s="189">
      <c r="A133" s="88" t="inlineStr">
        <is>
          <t>S130</t>
        </is>
      </c>
      <c r="B133" s="89" t="inlineStr">
        <is>
          <t>Flex sensor 2.2"</t>
        </is>
      </c>
      <c r="C133" s="90" t="inlineStr">
        <is>
          <t>Flex &amp; Stretch</t>
        </is>
      </c>
      <c r="D133" s="36" t="inlineStr">
        <is>
          <t>Bend resistor</t>
        </is>
      </c>
      <c r="E133" s="36" t="inlineStr">
        <is>
          <t>Bend angle 0-90°+ as resistance change</t>
        </is>
      </c>
      <c r="F133" s="36" t="inlineStr">
        <is>
          <t>Conductive ink on plastic cracks apart microscopically when bent, raising resistance smoothly with curvature — the glove-controller classic.</t>
        </is>
      </c>
      <c r="G133" s="36" t="inlineStr">
        <is>
          <t>Analog (divider)</t>
        </is>
      </c>
      <c r="H133" s="36" t="inlineStr">
        <is>
          <t>any</t>
        </is>
      </c>
      <c r="I133" s="37" t="n">
        <v>8</v>
      </c>
      <c r="J133" s="40" t="inlineStr">
        <is>
          <t>$$</t>
        </is>
      </c>
      <c r="K133" s="36" t="inlineStr">
        <is>
          <t>1 · plug &amp; play</t>
        </is>
      </c>
      <c r="L133" s="36" t="inlineStr">
        <is>
          <t>divider µA</t>
        </is>
      </c>
      <c r="M133" s="36" t="inlineStr">
        <is>
          <t>~25kΩ flat → ~100kΩ at 90°</t>
        </is>
      </c>
      <c r="N133" s="36" t="inlineStr">
        <is>
          <t>SparkFun · Adafruit · DigiKey · Core Electronics</t>
        </is>
      </c>
      <c r="O133" s="36" t="inlineStr">
        <is>
          <t>2.2" and 4.5" strips</t>
        </is>
      </c>
      <c r="P133" s="36" t="inlineStr">
        <is>
          <t>analogRead</t>
        </is>
      </c>
      <c r="Q133" s="36" t="inlineStr">
        <is>
          <t>Data gloves, animatronic puppets, door-hinge angle, posture wearables, page-fold detection.</t>
        </is>
      </c>
      <c r="R133" s="36" t="inlineStr">
        <is>
          <t>A sign-language-letters glove demo, or a fishing-rod 'bite amplifier' that buzzes your wrist when the rod tip flexes in the rhythm of a fish.</t>
        </is>
      </c>
      <c r="S133" s="36" t="inlineStr">
        <is>
          <t>5x on a glove + BLE, haptic feedback</t>
        </is>
      </c>
      <c r="T133" s="36" t="inlineStr">
        <is>
          <t>Touch, Motion, Play</t>
        </is>
      </c>
      <c r="U133" s="39" t="inlineStr">
        <is>
          <t>Cantilever airflow sensor (air drag bends the strip — flag anemometer, trend-only); chest-band respiration (breathing arcs the strip — well documented); cushion/mattress occupancy (body curvature preloads a bend)</t>
        </is>
      </c>
      <c r="V133" s="39" t="inlineStr">
        <is>
          <t>1D bend waveform: glove letter/gesture TinyML classifier is the canonical demo; breathing-rate FFT; single sensors are threshold+trend</t>
        </is>
      </c>
    </row>
    <row r="134" ht="85.5" customHeight="1" s="189">
      <c r="A134" s="88" t="inlineStr">
        <is>
          <t>S131</t>
        </is>
      </c>
      <c r="B134" s="89" t="inlineStr">
        <is>
          <t>Bend Labs digital flex (1-axis)</t>
        </is>
      </c>
      <c r="C134" s="90" t="inlineStr">
        <is>
          <t>Flex &amp; Stretch</t>
        </is>
      </c>
      <c r="D134" s="36" t="inlineStr">
        <is>
          <t>Precision angle</t>
        </is>
      </c>
      <c r="E134" s="36" t="inlineStr">
        <is>
          <t>True angular displacement ±0.5° digitally</t>
        </is>
      </c>
      <c r="F134" s="36" t="inlineStr">
        <is>
          <t>A capacitive differential structure in silicone measures actual bend angle (not just 'some resistance change') with calibrated I2C output.</t>
        </is>
      </c>
      <c r="G134" s="36" t="inlineStr">
        <is>
          <t>I2C</t>
        </is>
      </c>
      <c r="H134" s="36" t="inlineStr">
        <is>
          <t>1.7-3.6V</t>
        </is>
      </c>
      <c r="I134" s="37" t="n">
        <v>70</v>
      </c>
      <c r="J134" s="66" t="inlineStr">
        <is>
          <t>$$$$</t>
        </is>
      </c>
      <c r="K134" s="36" t="inlineStr">
        <is>
          <t>2 · easy</t>
        </is>
      </c>
      <c r="L134" s="36" t="inlineStr">
        <is>
          <t>2mA</t>
        </is>
      </c>
      <c r="M134" s="36" t="inlineStr">
        <is>
          <t>±0.5°, no drift with temperature like ink sensors</t>
        </is>
      </c>
      <c r="N134" s="36" t="inlineStr">
        <is>
          <t>SparkFun · DigiKey</t>
        </is>
      </c>
      <c r="O134" s="36" t="inlineStr">
        <is>
          <t>SparkFun SEN-15245</t>
        </is>
      </c>
      <c r="P134" s="36" t="inlineStr">
        <is>
          <t>SparkFun ADS lib</t>
        </is>
      </c>
      <c r="Q134" s="36" t="inlineStr">
        <is>
          <t>Clinical joint-angle measurement, precision animatronics, robotic soft grippers.</t>
        </is>
      </c>
      <c r="R134" s="36" t="inlineStr">
        <is>
          <t>Knee-rehab compliance tracker prescribing 'angle dose': did the patient actually hit 110° flexion 30 times today? Now you know.</t>
        </is>
      </c>
      <c r="S134" s="36" t="inlineStr">
        <is>
          <t>BLE + phone PT app, haptic coaching</t>
        </is>
      </c>
      <c r="T134" s="36" t="inlineStr">
        <is>
          <t>Health, Motion, Robots</t>
        </is>
      </c>
      <c r="U134" s="39" t="inlineStr">
        <is>
          <t>Structural-movement logger (bridge a crack/joint — drift-free angle resolves slow relative creep over months, not calibrated width); Parkinsonian tremor meter (4-6Hz finger-joint oscillation); neck-worn swallow/chew counter (throat flexion events — dysphagia research)</t>
        </is>
      </c>
      <c r="V134" s="39" t="inlineStr">
        <is>
          <t>Clean drift-free angle stream: rep-counting + movement-quality scoring for rehab TinyML; tremor-band FFT power; low noise means tiny models work</t>
        </is>
      </c>
    </row>
    <row r="135" ht="85.5" customHeight="1" s="189">
      <c r="A135" s="88" t="inlineStr">
        <is>
          <t>S132</t>
        </is>
      </c>
      <c r="B135" s="89" t="inlineStr">
        <is>
          <t>Conductive rubber stretch cord</t>
        </is>
      </c>
      <c r="C135" s="90" t="inlineStr">
        <is>
          <t>Flex &amp; Stretch</t>
        </is>
      </c>
      <c r="D135" s="36" t="inlineStr">
        <is>
          <t>Stretch resistor</t>
        </is>
      </c>
      <c r="E135" s="36" t="inlineStr">
        <is>
          <t>Elongation — resistance rises ~stretch</t>
        </is>
      </c>
      <c r="F135" s="36" t="inlineStr">
        <is>
          <t>Carbon-loaded silicone cord whose resistance increases as it stretches (~150Ω/cm relaxed); slow to relax but wonderfully fabric-friendly.</t>
        </is>
      </c>
      <c r="G135" s="36" t="inlineStr">
        <is>
          <t>Analog (divider)</t>
        </is>
      </c>
      <c r="H135" s="36" t="inlineStr">
        <is>
          <t>any</t>
        </is>
      </c>
      <c r="I135" s="37" t="n">
        <v>10</v>
      </c>
      <c r="J135" s="40" t="inlineStr">
        <is>
          <t>$$</t>
        </is>
      </c>
      <c r="K135" s="36" t="inlineStr">
        <is>
          <t>2 · easy</t>
        </is>
      </c>
      <c r="L135" s="36" t="inlineStr">
        <is>
          <t>divider µA</t>
        </is>
      </c>
      <c r="M135" s="36" t="inlineStr">
        <is>
          <t>Stretch to ~1.5-2x length; hysteresis is real</t>
        </is>
      </c>
      <c r="N135" s="36" t="inlineStr">
        <is>
          <t>Adafruit · AliExpress</t>
        </is>
      </c>
      <c r="O135" s="36" t="inlineStr">
        <is>
          <t>Adafruit 519 (1m cord)</t>
        </is>
      </c>
      <c r="P135" s="36" t="inlineStr">
        <is>
          <t>analogRead + smoothing</t>
        </is>
      </c>
      <c r="Q135" s="36" t="inlineStr">
        <is>
          <t>Breathing-band chest sensors, soft-robot proprioception, stretch-aware garments, drawer-open sensing.</t>
        </is>
      </c>
      <c r="R135" s="36" t="inlineStr">
        <is>
          <t>A breathing-paced meditation hoodie: chest stretch drives LED pulses in your hood's brim — biofeedback you wear.</t>
        </is>
      </c>
      <c r="S135" s="36" t="inlineStr">
        <is>
          <t>WS2812, low-pass filtering, BLE to phone</t>
        </is>
      </c>
      <c r="T135" s="36" t="inlineStr">
        <is>
          <t>Health, Touch, Play</t>
        </is>
      </c>
      <c r="U135" s="39" t="inlineStr">
        <is>
          <t>Forearm force-myography band (gripping bulges muscles, stretching the cord — crude gesture pickup, FMG literature); limb-edema logger (daily calf/ankle circumference trend); hanging spring scale (stretch ∝ load — hysteresis-limited)</t>
        </is>
      </c>
      <c r="V135" s="39" t="inlineStr">
        <is>
          <t>Stretch waveform suits TinyML: FMG grip-gesture classes, breathing-pattern/apnea anomaly baselines; hysteresis demands per-session recalibration</t>
        </is>
      </c>
    </row>
    <row r="136" ht="85.5" customHeight="1" s="189">
      <c r="A136" s="91" t="inlineStr">
        <is>
          <t>S133</t>
        </is>
      </c>
      <c r="B136" s="92" t="inlineStr">
        <is>
          <t>MAX30205 clinical body temp</t>
        </is>
      </c>
      <c r="C136" s="93" t="inlineStr">
        <is>
          <t>Biometric &amp; Health</t>
        </is>
      </c>
      <c r="D136" s="36" t="inlineStr">
        <is>
          <t>Body temperature</t>
        </is>
      </c>
      <c r="E136" s="36" t="inlineStr">
        <is>
          <t>Skin/body temperature to medical accuracy</t>
        </is>
      </c>
      <c r="F136" s="36" t="inlineStr">
        <is>
          <t>A bandgap sensor factory-trimmed to ±0.1°C across the clinical range — the wearable-certified way to track body temperature.</t>
        </is>
      </c>
      <c r="G136" s="36" t="inlineStr">
        <is>
          <t>I2C</t>
        </is>
      </c>
      <c r="H136" s="36" t="inlineStr">
        <is>
          <t>2.7-3.3V</t>
        </is>
      </c>
      <c r="I136" s="37" t="n">
        <v>9</v>
      </c>
      <c r="J136" s="40" t="inlineStr">
        <is>
          <t>$$</t>
        </is>
      </c>
      <c r="K136" s="36" t="inlineStr">
        <is>
          <t>1 · plug &amp; play</t>
        </is>
      </c>
      <c r="L136" s="36" t="inlineStr">
        <is>
          <t>600µA</t>
        </is>
      </c>
      <c r="M136" s="36" t="inlineStr">
        <is>
          <t>±0.1°C (37-39°C), 16-bit</t>
        </is>
      </c>
      <c r="N136" s="36" t="inlineStr">
        <is>
          <t>DigiKey · Mouser · AliExpress</t>
        </is>
      </c>
      <c r="O136" s="36" t="inlineStr">
        <is>
          <t>ProtoCentral/CJMCU boards</t>
        </is>
      </c>
      <c r="P136" s="36" t="inlineStr">
        <is>
          <t>ProtoCentral MAX30205</t>
        </is>
      </c>
      <c r="Q136" s="36" t="inlineStr">
        <is>
          <t>Fever-watch wearables, basal body temperature (fertility), athlete heat-stress monitoring.</t>
        </is>
      </c>
      <c r="R136" s="36" t="inlineStr">
        <is>
          <t>An under-mattress basal thermometer that charts cycle phases automatically — no 6am beeping thermometer ritual.</t>
        </is>
      </c>
      <c r="S136" s="36" t="inlineStr">
        <is>
          <t>MAX30102 + IMU = vitals patch trio</t>
        </is>
      </c>
      <c r="T136" s="36" t="inlineStr">
        <is>
          <t>Health</t>
        </is>
      </c>
      <c r="U136" s="39" t="inlineStr">
        <is>
          <t>Skin-contact presence detector (small I2C package warms toward 33°C on touch); press-and-settle contact surface thermometer; breath-phase near a nostril (exhale warmth spikes, 0.004°C 16-bit LSB resolves the swing).</t>
        </is>
      </c>
      <c r="V136" s="39" t="inlineStr">
        <is>
          <t>Low — thresholds and trends suffice; 16-bit temp feeds a fever-onset anomaly baseline and a fusion context channel.</t>
        </is>
      </c>
    </row>
    <row r="137" ht="85.5" customHeight="1" s="189">
      <c r="A137" s="91" t="inlineStr">
        <is>
          <t>S134</t>
        </is>
      </c>
      <c r="B137" s="92" t="inlineStr">
        <is>
          <t>AD8232 ECG front-end</t>
        </is>
      </c>
      <c r="C137" s="93" t="inlineStr">
        <is>
          <t>Biometric &amp; Health</t>
        </is>
      </c>
      <c r="D137" s="36" t="inlineStr">
        <is>
          <t>Electrical vitals</t>
        </is>
      </c>
      <c r="E137" s="36" t="inlineStr">
        <is>
          <t>Heart's electrical waveform (single-lead ECG)</t>
        </is>
      </c>
      <c r="F137" s="36" t="inlineStr">
        <is>
          <t>An instrumentation amplifier extracts the heart's millivolt electrical signal from three skin electrodes while rejecting mains hum — a real ECG trace into any ADC.</t>
        </is>
      </c>
      <c r="G137" s="36" t="inlineStr">
        <is>
          <t>Analog out</t>
        </is>
      </c>
      <c r="H137" s="36" t="inlineStr">
        <is>
          <t>2.0-3.5V</t>
        </is>
      </c>
      <c r="I137" s="37" t="n">
        <v>10</v>
      </c>
      <c r="J137" s="40" t="inlineStr">
        <is>
          <t>$$</t>
        </is>
      </c>
      <c r="K137" s="36" t="inlineStr">
        <is>
          <t>3 · some skill</t>
        </is>
      </c>
      <c r="L137" s="36" t="inlineStr">
        <is>
          <t>170µA</t>
        </is>
      </c>
      <c r="M137" s="36" t="inlineStr">
        <is>
          <t>Single lead, leads-off detection; NOT a medical device</t>
        </is>
      </c>
      <c r="N137" s="36" t="inlineStr">
        <is>
          <t>SparkFun · AliExpress · DigiKey · DFRobot</t>
        </is>
      </c>
      <c r="O137" s="36" t="inlineStr">
        <is>
          <t>SparkFun SEN-12650 + electrode pads</t>
        </is>
      </c>
      <c r="P137" s="36" t="inlineStr">
        <is>
          <t>analogRead @ 250Hz+</t>
        </is>
      </c>
      <c r="Q137" s="36" t="inlineStr">
        <is>
          <t>ECG learning projects, HRV research, biofeedback art, R-peak triggered experiments.</t>
        </is>
      </c>
      <c r="R137" s="36" t="inlineStr">
        <is>
          <t>Art that beats with you: your live ECG drives a room's light pulse. Or two people's hearts race each other on a wall display.</t>
        </is>
      </c>
      <c r="S137" s="36" t="inlineStr">
        <is>
          <t>I2S-ADC sampling, WS2812 wall, SD research logs</t>
        </is>
      </c>
      <c r="T137" s="36" t="inlineStr">
        <is>
          <t>Health, Play, Sound</t>
        </is>
      </c>
      <c r="U137" s="39" t="inlineStr">
        <is>
          <t>EMG muscle-effort (shares the mV band, but the board's ~40Hz low-pass clips fast EMG); ECG-derived respiration (R-peak amplitude modulation survives the filter); mains-hum/live-wire sniffer (floating electrode = 50/60Hz antenna).</t>
        </is>
      </c>
      <c r="V137" s="39" t="inlineStr">
        <is>
          <t>250Hz+ ECG wave is TinyML-rich: R-peak/HRV features, arrhythmia-morphology anomaly baseline, beat-shape classifier (Edge Impulse time-series).</t>
        </is>
      </c>
    </row>
    <row r="138" ht="85.5" customHeight="1" s="189">
      <c r="A138" s="91" t="inlineStr">
        <is>
          <t>S135</t>
        </is>
      </c>
      <c r="B138" s="92" t="inlineStr">
        <is>
          <t>BioAmp EXG Pill</t>
        </is>
      </c>
      <c r="C138" s="93" t="inlineStr">
        <is>
          <t>Biometric &amp; Health</t>
        </is>
      </c>
      <c r="D138" s="36" t="inlineStr">
        <is>
          <t>Electrical vitals</t>
        </is>
      </c>
      <c r="E138" s="36" t="inlineStr">
        <is>
          <t>ECG, EMG, EOG (eye movement), EEG-adjacent signals</t>
        </is>
      </c>
      <c r="F138" s="36" t="inlineStr">
        <is>
          <t>A general-purpose biopotential amplifier pill — one board for heart, muscle, and eye signals depending on electrode placement.</t>
        </is>
      </c>
      <c r="G138" s="36" t="inlineStr">
        <is>
          <t>Analog</t>
        </is>
      </c>
      <c r="H138" s="36" t="inlineStr">
        <is>
          <t>3.3-5V</t>
        </is>
      </c>
      <c r="I138" s="37" t="n">
        <v>25</v>
      </c>
      <c r="J138" s="41" t="inlineStr">
        <is>
          <t>$$$</t>
        </is>
      </c>
      <c r="K138" s="36" t="inlineStr">
        <is>
          <t>4 · advanced</t>
        </is>
      </c>
      <c r="L138" s="36" t="inlineStr">
        <is>
          <t>&lt;5mA</t>
        </is>
      </c>
      <c r="M138" s="36" t="inlineStr">
        <is>
          <t>x10000 gain chain, needs clean ADC sampling</t>
        </is>
      </c>
      <c r="N138" s="36" t="inlineStr">
        <is>
          <t>Upside Down Labs · Amazon</t>
        </is>
      </c>
      <c r="O138" s="36" t="inlineStr">
        <is>
          <t>BioAmp EXG Pill + gel electrodes</t>
        </is>
      </c>
      <c r="P138" s="36" t="inlineStr">
        <is>
          <t>Upside Down Labs examples</t>
        </is>
      </c>
      <c r="Q138" s="36" t="inlineStr">
        <is>
          <t>Eye-controlled interfaces (EOG), blink switches for accessibility, multi-modal biosignal research.</t>
        </is>
      </c>
      <c r="R138" s="36" t="inlineStr">
        <is>
          <t>Accessibility switch from a blink: EOG blink-detection drives switch-access for people who can only move their eyes — life-changing for tens of dollars.</t>
        </is>
      </c>
      <c r="S138" s="36" t="inlineStr">
        <is>
          <t>BLE HID keyboard emulation, debounced blink classifier</t>
        </is>
      </c>
      <c r="T138" s="36" t="inlineStr">
        <is>
          <t>Health, Robots</t>
        </is>
      </c>
      <c r="U138" s="39" t="inlineStr">
        <is>
          <t>EEG-adjacent alpha/blink capture (temple/scalp electrodes); 50/60Hz field/live-wire antenna (floating input); electrode-off check via rail-saturation/noise burst (AC-coupled chain, so no DC-drift readout); triboelectric static-event catcher.</t>
        </is>
      </c>
      <c r="V138" s="39" t="inlineStr">
        <is>
          <t>High-gain biopotential stream is TinyML gold: gesture/blink/EOG-direction classifiers and muscle-effort envelopes — time-series NN on-device (Edge Impulse).</t>
        </is>
      </c>
    </row>
    <row r="139" ht="85.5" customHeight="1" s="189">
      <c r="A139" s="91" t="inlineStr">
        <is>
          <t>S136</t>
        </is>
      </c>
      <c r="B139" s="92" t="inlineStr">
        <is>
          <t>Fingerprint reader R503</t>
        </is>
      </c>
      <c r="C139" s="93" t="inlineStr">
        <is>
          <t>Biometric &amp; Health</t>
        </is>
      </c>
      <c r="D139" s="36" t="inlineStr">
        <is>
          <t>Identification</t>
        </is>
      </c>
      <c r="E139" s="36" t="inlineStr">
        <is>
          <t>Fingerprint enrolment + 1:N matching onboard</t>
        </is>
      </c>
      <c r="F139" s="36" t="inlineStr">
        <is>
          <t>An OPTICAL imaging window with a processor that stores templates and does the matching on-module — your ESP32 just hears 'finger #3 matched' over UART. (Capacitive readers such as the GT-521F52 family work differently and are not interchangeable.)</t>
        </is>
      </c>
      <c r="G139" s="36" t="inlineStr">
        <is>
          <t>UART</t>
        </is>
      </c>
      <c r="H139" s="36" t="inlineStr">
        <is>
          <t>3.3V</t>
        </is>
      </c>
      <c r="I139" s="37" t="n">
        <v>20</v>
      </c>
      <c r="J139" s="41" t="inlineStr">
        <is>
          <t>$$$</t>
        </is>
      </c>
      <c r="K139" s="36" t="inlineStr">
        <is>
          <t>2 · easy</t>
        </is>
      </c>
      <c r="L139" s="36" t="inlineStr">
        <is>
          <t>20mA (touch-wake ring)</t>
        </is>
      </c>
      <c r="M139" s="36" t="inlineStr">
        <is>
          <t>R503: round, RGB ring, 200 prints, IP65 face</t>
        </is>
      </c>
      <c r="N139" s="36" t="inlineStr">
        <is>
          <t>AliExpress · SparkFun · DFRobot</t>
        </is>
      </c>
      <c r="O139" s="36" t="inlineStr">
        <is>
          <t>R503 (round) / GT-521F52</t>
        </is>
      </c>
      <c r="P139" s="36" t="inlineStr">
        <is>
          <t>Adafruit_Fingerprint</t>
        </is>
      </c>
      <c r="Q139" s="36" t="inlineStr">
        <is>
          <t>Door/locker locks, tool-crib checkout, machine operator authorisation, attendance.</t>
        </is>
      </c>
      <c r="R139" s="36" t="inlineStr">
        <is>
          <t>A 'dangerous tool' interlock: table saw only spins for enrolled adults — fingerprint ring glows green, contactor closes.</t>
        </is>
      </c>
      <c r="S139" s="36" t="inlineStr">
        <is>
          <t>Relay/contactor, solenoid latch, audit log to SD</t>
        </is>
      </c>
      <c r="T139" s="36" t="inlineStr">
        <is>
          <t>Safety, Home, MachineHealth</t>
        </is>
      </c>
      <c r="U139" s="39" t="inlineStr">
        <is>
          <t>Capacitive touch-wake ring = a finger-touch button/doorbell (touch the metal ring — contact, not distance proximity); wet-vs-dry finger flag (module's reported image-quality score drops on moist skin); presence gate via the touch interrupt.</t>
        </is>
      </c>
      <c r="V139" s="39" t="inlineStr">
        <is>
          <t>Low — matching runs on-module; ESP32 sees only match-ID/quality events. Feeds fusion as an identity/presence context channel, not a raw stream.</t>
        </is>
      </c>
    </row>
    <row r="140" ht="85.5" customHeight="1" s="189">
      <c r="A140" s="91" t="inlineStr">
        <is>
          <t>S137</t>
        </is>
      </c>
      <c r="B140" s="92" t="inlineStr">
        <is>
          <t>MAX86150 ECG+PPG combo</t>
        </is>
      </c>
      <c r="C140" s="93" t="inlineStr">
        <is>
          <t>Biometric &amp; Health</t>
        </is>
      </c>
      <c r="D140" s="36" t="inlineStr">
        <is>
          <t>Multi-modal vitals</t>
        </is>
      </c>
      <c r="E140" s="36" t="inlineStr">
        <is>
          <t>ECG AND optical pulse in one chip (PTT possible!)</t>
        </is>
      </c>
      <c r="F140" s="36" t="inlineStr">
        <is>
          <t>Synchronised electrical (ECG) + optical (PPG) acquisition lets you measure pulse-transit-time — the research route to cuffless blood-pressure estimation.</t>
        </is>
      </c>
      <c r="G140" s="36" t="inlineStr">
        <is>
          <t>I2C</t>
        </is>
      </c>
      <c r="H140" s="36" t="inlineStr">
        <is>
          <t>1.8/3.3V</t>
        </is>
      </c>
      <c r="I140" s="37" t="n">
        <v>23</v>
      </c>
      <c r="J140" s="41" t="inlineStr">
        <is>
          <t>$$$</t>
        </is>
      </c>
      <c r="K140" s="36" t="inlineStr">
        <is>
          <t>4 · advanced</t>
        </is>
      </c>
      <c r="L140" s="36" t="inlineStr">
        <is>
          <t>&lt;1mA typ</t>
        </is>
      </c>
      <c r="M140" s="36" t="inlineStr">
        <is>
          <t>Synchronised ECG+PPG FIFO</t>
        </is>
      </c>
      <c r="N140" s="36" t="inlineStr">
        <is>
          <t>ProtoCentral · DigiKey · Mouser · AliExpress</t>
        </is>
      </c>
      <c r="O140" s="36" t="inlineStr">
        <is>
          <t>ProtoCentral MAX86150 board</t>
        </is>
      </c>
      <c r="P140" s="36" t="inlineStr">
        <is>
          <t>ProtoCentral lib</t>
        </is>
      </c>
      <c r="Q140" s="36" t="inlineStr">
        <is>
          <t>PTT/BP-trend research, advanced HRV, cardiology learning rigs.</t>
        </is>
      </c>
      <c r="R140" s="36" t="inlineStr">
        <is>
          <t>Cuffless BP-trend wearable (research-grade honesty required) — PTT shifts track BP changes; calibrate against a real cuff and study yourself.</t>
        </is>
      </c>
      <c r="S140" s="36" t="inlineStr">
        <is>
          <t>Dry electrodes in a grip bar, BLE logging</t>
        </is>
      </c>
      <c r="T140" s="36" t="inlineStr">
        <is>
          <t>Health</t>
        </is>
      </c>
      <c r="U140" s="39" t="inlineStr">
        <is>
          <t>IR-reflectance finger/wear-detect and crude optical proximity (LEDs off = photodiode ambient-light meter); respiration from PPG amplitude modulation + ECG baseline wander; motion/tremor via PPG artifact.</t>
        </is>
      </c>
      <c r="V140" s="39" t="inlineStr">
        <is>
          <t>Synchronized ECG+PPG FIFO is a dual-channel TinyML feast: PTT/BP-trend regression, HRV features, arrhythmia + motion-artifact classifiers on-device.</t>
        </is>
      </c>
    </row>
    <row r="141" ht="85.5" customHeight="1" s="189">
      <c r="A141" s="91" t="inlineStr">
        <is>
          <t>S138</t>
        </is>
      </c>
      <c r="B141" s="92" t="inlineStr">
        <is>
          <t>MyoWare 2.0 EMG</t>
        </is>
      </c>
      <c r="C141" s="93" t="inlineStr">
        <is>
          <t>Biometric &amp; Health</t>
        </is>
      </c>
      <c r="D141" s="36" t="inlineStr">
        <is>
          <t>Muscle electrical</t>
        </is>
      </c>
      <c r="E141" s="36" t="inlineStr">
        <is>
          <t>Muscle activation intensity (electromyography)</t>
        </is>
      </c>
      <c r="F141" s="36" t="inlineStr">
        <is>
          <t>Surface electrodes pick up the microvolt electrical chatter of contracting muscle fibres; onboard amps rectify and smooth it into an envelope your ADC reads as 'effort'.</t>
        </is>
      </c>
      <c r="G141" s="36" t="inlineStr">
        <is>
          <t>Analog (env+raw)</t>
        </is>
      </c>
      <c r="H141" s="36" t="inlineStr">
        <is>
          <t>3.3-5V</t>
        </is>
      </c>
      <c r="I141" s="37" t="n">
        <v>40</v>
      </c>
      <c r="J141" s="41" t="inlineStr">
        <is>
          <t>$$$</t>
        </is>
      </c>
      <c r="K141" s="36" t="inlineStr">
        <is>
          <t>3 · some skill</t>
        </is>
      </c>
      <c r="L141" s="36" t="inlineStr">
        <is>
          <t>14mA</t>
        </is>
      </c>
      <c r="M141" s="36" t="inlineStr">
        <is>
          <t>Snap electrodes, shielded design, stackable</t>
        </is>
      </c>
      <c r="N141" s="36" t="inlineStr">
        <is>
          <t>SparkFun · DigiKey · Mouser · Core Electronics</t>
        </is>
      </c>
      <c r="O141" s="36" t="inlineStr">
        <is>
          <t>MyoWare 2.0 + electrode 3-packs</t>
        </is>
      </c>
      <c r="P141" s="36" t="inlineStr">
        <is>
          <t>analogRead</t>
        </is>
      </c>
      <c r="Q141" s="36" t="inlineStr">
        <is>
          <t>Muscle-controlled prosthetics/robots, gaming inputs, physio progress, posture-muscle alarms.</t>
        </is>
      </c>
      <c r="R141" s="36" t="inlineStr">
        <is>
          <t>Flex-to-control anything: a forearm band where clenching drives a robot gripper — the most visceral human-machine demo you can build in a day.</t>
        </is>
      </c>
      <c r="S141" s="36" t="inlineStr">
        <is>
          <t>Servo gripper, BLE wearable hub, haptic confirm</t>
        </is>
      </c>
      <c r="T141" s="36" t="inlineStr">
        <is>
          <t>Health, Robots, Motion</t>
        </is>
      </c>
      <c r="U141" s="39" t="inlineStr">
        <is>
          <t>Picks up ECG/heartbeat over the torso (QRS bleeds into the EMG band); jaw-clench/swallow/facial-gesture detector via electrode placement; muscle-fatigue tracker (raw median-frequency downshift); mains-hum proximity antenna on the floating input.</t>
        </is>
      </c>
      <c r="V141" s="39" t="inlineStr">
        <is>
          <t>Raw + envelope EMG is a TinyML natural: gesture classifiers, effort thresholds, fatigue spectral-shift anomaly baseline (Edge Impulse biosignal).</t>
        </is>
      </c>
    </row>
    <row r="142" ht="85.5" customHeight="1" s="189">
      <c r="A142" s="91" t="inlineStr">
        <is>
          <t>S139</t>
        </is>
      </c>
      <c r="B142" s="92" t="inlineStr">
        <is>
          <t>MLX90614 forehead mode</t>
        </is>
      </c>
      <c r="C142" s="93" t="inlineStr">
        <is>
          <t>Biometric &amp; Health</t>
        </is>
      </c>
      <c r="D142" s="36" t="inlineStr">
        <is>
          <t>Non-contact temp</t>
        </is>
      </c>
      <c r="E142" s="36" t="inlineStr">
        <is>
          <t>Body temp at 3-5cm without contact</t>
        </is>
      </c>
      <c r="F142" s="36" t="inlineStr">
        <is>
          <t>Medical-accuracy gradient-compensated variant of the IR thermometer with narrow field of view for forehead screening.</t>
        </is>
      </c>
      <c r="G142" s="36" t="inlineStr">
        <is>
          <t>I2C</t>
        </is>
      </c>
      <c r="H142" s="36" t="inlineStr">
        <is>
          <t>3.3V</t>
        </is>
      </c>
      <c r="I142" s="37" t="n">
        <v>25</v>
      </c>
      <c r="J142" s="41" t="inlineStr">
        <is>
          <t>$$$</t>
        </is>
      </c>
      <c r="K142" s="36" t="inlineStr">
        <is>
          <t>1 · plug &amp; play</t>
        </is>
      </c>
      <c r="L142" s="36" t="inlineStr">
        <is>
          <t>1.5mA</t>
        </is>
      </c>
      <c r="M142" s="36" t="inlineStr">
        <is>
          <t>±0.2°C medical band, 5° FOV variant</t>
        </is>
      </c>
      <c r="N142" s="36" t="inlineStr">
        <is>
          <t>DigiKey · Mouser · AliExpress</t>
        </is>
      </c>
      <c r="O142" s="36" t="inlineStr">
        <is>
          <t>GY-906-DCI</t>
        </is>
      </c>
      <c r="P142" s="36" t="inlineStr">
        <is>
          <t>Adafruit_MLX90614</t>
        </is>
      </c>
      <c r="Q142" s="36" t="inlineStr">
        <is>
          <t>Entry screening gadgets, contactless baby thermometers, incubator monitoring.</t>
        </is>
      </c>
      <c r="R142" s="36" t="inlineStr">
        <is>
          <t>Crib-side fever sentinel: periodic contactless forehead reads while baby sleeps; trend alarm, no waking, no wearable.</t>
        </is>
      </c>
      <c r="S142" s="36" t="inlineStr">
        <is>
          <t>Servo aiming + camera framing, push alerts</t>
        </is>
      </c>
      <c r="T142" s="36" t="inlineStr">
        <is>
          <t>Health, Home</t>
        </is>
      </c>
      <c r="U142" s="39" t="inlineStr">
        <is>
          <t>Non-contact occupancy sensor (warm body in 5° FOV spikes object temp — absolute, unlike PIR); hot-spot/thermal-leak finder (HVAC, cookware, PCBs); clear-sky IR thermometer for frost/dew forecast; onboard ambient channel = free room-temp log.</t>
        </is>
      </c>
      <c r="V142" s="39" t="inlineStr">
        <is>
          <t>Low — two slow temp channels; threshold+trend with a presence/hot-spot anomaly baseline; feeds fusion as a thermal context channel.</t>
        </is>
      </c>
    </row>
    <row r="143" ht="85.5" customHeight="1" s="189">
      <c r="A143" s="91" t="inlineStr">
        <is>
          <t>S140</t>
        </is>
      </c>
      <c r="B143" s="92" t="inlineStr">
        <is>
          <t>MAX30102 pulse oximeter</t>
        </is>
      </c>
      <c r="C143" s="93" t="inlineStr">
        <is>
          <t>Biometric &amp; Health</t>
        </is>
      </c>
      <c r="D143" s="36" t="inlineStr">
        <is>
          <t>Optical vitals (PPG)</t>
        </is>
      </c>
      <c r="E143" s="36" t="inlineStr">
        <is>
          <t>Heart rate + blood oxygen (SpO2) from a fingertip</t>
        </is>
      </c>
      <c r="F143" s="36" t="inlineStr">
        <is>
          <t>Red and infrared LEDs shine into skin; blood absorbs each differently as it pulses. The ratio of reflected light reveals both pulse and oxygen saturation.</t>
        </is>
      </c>
      <c r="G143" s="36" t="inlineStr">
        <is>
          <t>I2C</t>
        </is>
      </c>
      <c r="H143" s="36" t="inlineStr">
        <is>
          <t>1.8V+3.3V (boards handle it)</t>
        </is>
      </c>
      <c r="I143" s="37" t="n">
        <v>6</v>
      </c>
      <c r="J143" s="40" t="inlineStr">
        <is>
          <t>$$</t>
        </is>
      </c>
      <c r="K143" s="36" t="inlineStr">
        <is>
          <t>2 · easy</t>
        </is>
      </c>
      <c r="L143" s="36" t="inlineStr">
        <is>
          <t>&lt;1mA typical duty</t>
        </is>
      </c>
      <c r="M143" s="36" t="inlineStr">
        <is>
          <t>PPG @ up to 1kHz, IR+Red (30101 adds green)</t>
        </is>
      </c>
      <c r="N143" s="36" t="inlineStr">
        <is>
          <t>AliExpress · SparkFun · DigiKey · Mouser</t>
        </is>
      </c>
      <c r="O143" s="36" t="inlineStr">
        <is>
          <t>GY-MAX30102, SparkFun 16474</t>
        </is>
      </c>
      <c r="P143" s="36" t="inlineStr">
        <is>
          <t>SparkFun MAX3010x, ProtoCentral</t>
        </is>
      </c>
      <c r="Q143" s="36" t="inlineStr">
        <is>
          <t>Pulse/SpO2 wearables, stress (HRV) experiments, sleep studies, fitness gadgets.</t>
        </is>
      </c>
      <c r="R143" s="36" t="inlineStr">
        <is>
          <t>HRV-driven everything: your heart-rate variability (stress proxy) dims lights, pauses notifications, or cues breathing exercises — physiology as an input device.</t>
        </is>
      </c>
      <c r="S143" s="36" t="inlineStr">
        <is>
          <t>ESP32-C3 wearable + BLE, haptics for biofeedback</t>
        </is>
      </c>
      <c r="T143" s="36" t="inlineStr">
        <is>
          <t>Health, Motion</t>
        </is>
      </c>
      <c r="U143" s="39" t="inlineStr">
        <is>
          <t>LEDs-off photodiode = ambient-light meter; LEDs-on = optical proximity/hand-hover gesture and skin-contact/wear detect (IR reflectance jump); respiration from PPG amplitude envelope; red/IR ratio crudely IDs surface color/material.</t>
        </is>
      </c>
      <c r="V143" s="39" t="inlineStr">
        <is>
          <t>Up-to-1kHz PPG is TinyML-rich: HRV/stress features, motion-artifact and beat-shape classifiers, respiration extraction — time-series NN on ESP32 (Edge Impulse).</t>
        </is>
      </c>
    </row>
    <row r="144" ht="85.5" customHeight="1" s="189">
      <c r="A144" s="91" t="inlineStr">
        <is>
          <t>S141</t>
        </is>
      </c>
      <c r="B144" s="92" t="inlineStr">
        <is>
          <t>Pulse sensor (PPG classic)</t>
        </is>
      </c>
      <c r="C144" s="93" t="inlineStr">
        <is>
          <t>Biometric &amp; Health</t>
        </is>
      </c>
      <c r="D144" s="36" t="inlineStr">
        <is>
          <t>Optical vitals (PPG)</t>
        </is>
      </c>
      <c r="E144" s="36" t="inlineStr">
        <is>
          <t>Heart pulses (analog PPG wave)</t>
        </is>
      </c>
      <c r="F144" s="36" t="inlineStr">
        <is>
          <t>Green LED + photodiode + amplifier in a fingertip-friendly button — the simplest possible heartbeat input, one analog pin.</t>
        </is>
      </c>
      <c r="G144" s="36" t="inlineStr">
        <is>
          <t>Analog</t>
        </is>
      </c>
      <c r="H144" s="36" t="inlineStr">
        <is>
          <t>3.3-5V</t>
        </is>
      </c>
      <c r="I144" s="37" t="n">
        <v>5</v>
      </c>
      <c r="J144" s="40" t="inlineStr">
        <is>
          <t>$$</t>
        </is>
      </c>
      <c r="K144" s="36" t="inlineStr">
        <is>
          <t>1 · plug &amp; play</t>
        </is>
      </c>
      <c r="L144" s="36" t="inlineStr">
        <is>
          <t>4mA</t>
        </is>
      </c>
      <c r="M144" s="36" t="inlineStr">
        <is>
          <t>Analog waveform; beat detection in software</t>
        </is>
      </c>
      <c r="N144" s="36" t="inlineStr">
        <is>
          <t>AliExpress · SparkFun · Amazon · DFRobot</t>
        </is>
      </c>
      <c r="O144" s="36" t="inlineStr">
        <is>
          <t>XD-58C clone / official PulseSensor</t>
        </is>
      </c>
      <c r="P144" s="36" t="inlineStr">
        <is>
          <t>PulseSensor Playground</t>
        </is>
      </c>
      <c r="Q144" s="36" t="inlineStr">
        <is>
          <t>Heartbeat-reactive art, classroom biology, BPM displays, music-sync experiments.</t>
        </is>
      </c>
      <c r="R144" s="36" t="inlineStr">
        <is>
          <t>A two-player 'heart duel' game: lowest resting BPM under pressure wins. Cardio meets poker face.</t>
        </is>
      </c>
      <c r="S144" s="36" t="inlineStr">
        <is>
          <t>WS2812 heart visualisations, DAC heartbeat audio</t>
        </is>
      </c>
      <c r="T144" s="36" t="inlineStr">
        <is>
          <t>Health, Play, Sound</t>
        </is>
      </c>
      <c r="U144" s="39" t="inlineStr">
        <is>
          <t>Reflective proximity/finger-cover trigger (cover spikes the AC-coupled signal); slow optical line/edge follower on striped surfaces (only &lt;~5Hz — the onboard heart-rate bandpass blocks fast pulses); ambient shadow/light-change trigger.</t>
        </is>
      </c>
      <c r="V144" s="39" t="inlineStr">
        <is>
          <t>Single analog PPG wave: on-device beat detection + HRV trend; too narrow for deep TinyML — peak-detect and anomaly baseline suffice.</t>
        </is>
      </c>
    </row>
    <row r="145" ht="85.5" customHeight="1" s="189">
      <c r="A145" s="91" t="inlineStr">
        <is>
          <t>S142</t>
        </is>
      </c>
      <c r="B145" s="92" t="inlineStr">
        <is>
          <t>Thermistor airflow (nasal) kit</t>
        </is>
      </c>
      <c r="C145" s="93" t="inlineStr">
        <is>
          <t>Biometric &amp; Health</t>
        </is>
      </c>
      <c r="D145" s="36" t="inlineStr">
        <is>
          <t>Respiration</t>
        </is>
      </c>
      <c r="E145" s="36" t="inlineStr">
        <is>
          <t>Breath timing via airflow temperature swings</t>
        </is>
      </c>
      <c r="F145" s="36" t="inlineStr">
        <is>
          <t>A fast bare-bead thermistor in the airstream cools on inhale, warms on exhale — breath phase with parts from the junk drawer.</t>
        </is>
      </c>
      <c r="G145" s="36" t="inlineStr">
        <is>
          <t>Analog</t>
        </is>
      </c>
      <c r="H145" s="36" t="inlineStr">
        <is>
          <t>3.3V divider</t>
        </is>
      </c>
      <c r="I145" s="37" t="n">
        <v>3</v>
      </c>
      <c r="J145" s="38" t="inlineStr">
        <is>
          <t>$</t>
        </is>
      </c>
      <c r="K145" s="36" t="inlineStr">
        <is>
          <t>3 · some skill</t>
        </is>
      </c>
      <c r="L145" s="36" t="inlineStr">
        <is>
          <t>µA</t>
        </is>
      </c>
      <c r="M145" s="36" t="inlineStr">
        <is>
          <t>Fast 'glass bead' NTC needed for crisp waveform</t>
        </is>
      </c>
      <c r="N145" s="36" t="inlineStr">
        <is>
          <t>DigiKey · AliExpress · Self-build</t>
        </is>
      </c>
      <c r="O145" s="36" t="inlineStr">
        <is>
          <t>DIY rig</t>
        </is>
      </c>
      <c r="P145" s="36" t="inlineStr">
        <is>
          <t>ADC + peak detection</t>
        </is>
      </c>
      <c r="Q145" s="36" t="inlineStr">
        <is>
          <t>Breath-rate during meditation, snore/apnea screening experiments, breath-controlled games.</t>
        </is>
      </c>
      <c r="R145" s="36" t="inlineStr">
        <is>
          <t>Breath-controlled meditation games: a candle on screen flickers with YOUR actual exhale — biofeedback that makes pranayama visible.</t>
        </is>
      </c>
      <c r="S145" s="36" t="inlineStr">
        <is>
          <t>Display/audio biofeedback, HRV co-logging</t>
        </is>
      </c>
      <c r="T145" s="36" t="inlineStr">
        <is>
          <t>Health, Play, Sound</t>
        </is>
      </c>
      <c r="U145" s="39" t="inlineStr">
        <is>
          <t>Self-heated hot-wire anemometer/draft detector (drive current to warm the bead; flow then cools it, King's law); liquid-immersion/level trigger (wetting spikes heat loss); breath-phase (warm exhale vs cool inhale); plain ambient thermometer.</t>
        </is>
      </c>
      <c r="V145" s="39" t="inlineStr">
        <is>
          <t>Analog thermal-transient stream: breath-phase peak detection, respiration-rate trend, apnea-gap anomaly baseline — light TinyML at most, thresholds suffice.</t>
        </is>
      </c>
    </row>
    <row r="146" ht="85.5" customHeight="1" s="189">
      <c r="A146" s="91" t="inlineStr">
        <is>
          <t>S143</t>
        </is>
      </c>
      <c r="B146" s="92" t="inlineStr">
        <is>
          <t>GSR / EDA sensor</t>
        </is>
      </c>
      <c r="C146" s="93" t="inlineStr">
        <is>
          <t>Biometric &amp; Health</t>
        </is>
      </c>
      <c r="D146" s="36" t="inlineStr">
        <is>
          <t>Skin conductance</t>
        </is>
      </c>
      <c r="E146" s="36" t="inlineStr">
        <is>
          <t>Emotional arousal via skin sweat conductance</t>
        </is>
      </c>
      <c r="F146" s="36" t="inlineStr">
        <is>
          <t>Two finger electrodes pass a tiny current; stress activates sweat glands within seconds, measurably raising conductance — the polygraph's core channel.</t>
        </is>
      </c>
      <c r="G146" s="36" t="inlineStr">
        <is>
          <t>Analog</t>
        </is>
      </c>
      <c r="H146" s="36" t="inlineStr">
        <is>
          <t>3.3-5V</t>
        </is>
      </c>
      <c r="I146" s="37" t="n">
        <v>10</v>
      </c>
      <c r="J146" s="40" t="inlineStr">
        <is>
          <t>$$</t>
        </is>
      </c>
      <c r="K146" s="36" t="inlineStr">
        <is>
          <t>2 · easy</t>
        </is>
      </c>
      <c r="L146" s="36" t="inlineStr">
        <is>
          <t>&lt;5mA</t>
        </is>
      </c>
      <c r="M146" s="36" t="inlineStr">
        <is>
          <t>Finger-strap electrodes</t>
        </is>
      </c>
      <c r="N146" s="36" t="inlineStr">
        <is>
          <t>Seeed Studio · AliExpress</t>
        </is>
      </c>
      <c r="O146" s="36" t="inlineStr">
        <is>
          <t>Grove GSR kit</t>
        </is>
      </c>
      <c r="P146" s="36" t="inlineStr">
        <is>
          <t>analogRead + baseline math</t>
        </is>
      </c>
      <c r="Q146" s="36" t="inlineStr">
        <is>
          <t>Stress dashboards, meditation biofeedback, UX-research arousal logging, lie-detector party games.</t>
        </is>
      </c>
      <c r="R146" s="36" t="inlineStr">
        <is>
          <t>A 'calm trainer' desk orb that glows warmer as your skin conductance drops — visible, gentle operant conditioning for stress.</t>
        </is>
      </c>
      <c r="S146" s="36" t="inlineStr">
        <is>
          <t>MAX30102 HRV for 2-channel affect sensing</t>
        </is>
      </c>
      <c r="T146" s="36" t="inlineStr">
        <is>
          <t>Health, Play</t>
        </is>
      </c>
      <c r="U146" s="39" t="inlineStr">
        <is>
          <t>Two-probe conductance meter: soil-moisture/leaf-wetness/water-contact detector, crude in-band ohmmeter or grip switch (body closes the circuit; near-short continuity rails it); electrode-drift confound doubles as a hydration trend.</t>
        </is>
      </c>
      <c r="V146" s="39" t="inlineStr">
        <is>
          <t>Slow conductance stream: tonic baseline + phasic SCR peak detection (arousal events) via threshold/anomaly baseline; ML-light, pairs into an affect-fusion channel.</t>
        </is>
      </c>
    </row>
    <row r="147" ht="85.5" customHeight="1" s="189">
      <c r="A147" s="94" t="inlineStr">
        <is>
          <t>S144</t>
        </is>
      </c>
      <c r="B147" s="95" t="inlineStr">
        <is>
          <t>AS3935 lightning detector</t>
        </is>
      </c>
      <c r="C147" s="96" t="inlineStr">
        <is>
          <t>Weather &amp; Outdoor</t>
        </is>
      </c>
      <c r="D147" s="36" t="inlineStr">
        <is>
          <t>Lightning</t>
        </is>
      </c>
      <c r="E147" s="36" t="inlineStr">
        <is>
          <t>Lightning strikes up to 40km away + distance estimate</t>
        </is>
      </c>
      <c r="F147" s="36" t="inlineStr">
        <is>
          <t>Listens to the 500kHz radio crackle lightning emits, validates the waveform signature against false positives, and estimates storm distance from signal energy.</t>
        </is>
      </c>
      <c r="G147" s="36" t="inlineStr">
        <is>
          <t>I2C/SPI + IRQ</t>
        </is>
      </c>
      <c r="H147" s="36" t="inlineStr">
        <is>
          <t>2.4-5.5V</t>
        </is>
      </c>
      <c r="I147" s="37" t="n">
        <v>20</v>
      </c>
      <c r="J147" s="41" t="inlineStr">
        <is>
          <t>$$$</t>
        </is>
      </c>
      <c r="K147" s="36" t="inlineStr">
        <is>
          <t>3 · some skill</t>
        </is>
      </c>
      <c r="L147" s="36" t="inlineStr">
        <is>
          <t>60µA listening</t>
        </is>
      </c>
      <c r="M147" s="36" t="inlineStr">
        <is>
          <t>40km range, leading-edge storm tracking</t>
        </is>
      </c>
      <c r="N147" s="36" t="inlineStr">
        <is>
          <t>SparkFun · DFRobot · AliExpress · DigiKey</t>
        </is>
      </c>
      <c r="O147" s="36" t="inlineStr">
        <is>
          <t>SparkFun 15441, CJMCU-3935</t>
        </is>
      </c>
      <c r="P147" s="36" t="inlineStr">
        <is>
          <t>SparkFun AS3935</t>
        </is>
      </c>
      <c r="Q147" s="36" t="inlineStr">
        <is>
          <t>Storm early warning, pool/sports-field safety sirens, photography lightning triggers, drone recall.</t>
        </is>
      </c>
      <c r="R147" s="36" t="inlineStr">
        <is>
          <t>Storm-approach dashboard: log strike rate and estimated distance to watch a cell close in, and drive a pool/sports-field evacuation siren. (For lightning PHOTOGRAPHY the AS3935 is too slow — its interrupt arrives milliseconds after event validation; dedicated optical triggers are what photographers use.) Budget real time for antenna tuning and noise-floor calibration: false triggers from switching supplies and fluorescent lights are the #1 thing that ruins these builds.</t>
        </is>
      </c>
      <c r="S147" s="36" t="inlineStr">
        <is>
          <t>Optocoupler shutter trigger, siren relay, LoRa to field</t>
        </is>
      </c>
      <c r="T147" s="36" t="inlineStr">
        <is>
          <t>Wild, Safety, Play</t>
        </is>
      </c>
      <c r="U147" s="39" t="inlineStr">
        <is>
          <t>Arc/EMI sniffer ('disturber' IRQs fire on brush-motor arcing, relay contacts, piezo igniters — the false-positive path IS a spark logger); workbench ESD event counter; failing power-line-insulator watchdog (repetitive 500kHz crackle).</t>
        </is>
      </c>
      <c r="V147" s="39" t="inlineStr">
        <is>
          <t>Sparse event stream (disturber flag + timing; energy/distance only on real strikes) — inter-arrival TinyML splits storms from appliance arcs; disturber-rate baseline flags failing gear.</t>
        </is>
      </c>
    </row>
    <row r="148" ht="85.5" customHeight="1" s="189">
      <c r="A148" s="94" t="inlineStr">
        <is>
          <t>S145</t>
        </is>
      </c>
      <c r="B148" s="95" t="inlineStr">
        <is>
          <t>Leaf wetness sensor</t>
        </is>
      </c>
      <c r="C148" s="96" t="inlineStr">
        <is>
          <t>Weather &amp; Outdoor</t>
        </is>
      </c>
      <c r="D148" s="36" t="inlineStr">
        <is>
          <t>Plant disease context</t>
        </is>
      </c>
      <c r="E148" s="36" t="inlineStr">
        <is>
          <t>Moisture film on leaf surfaces</t>
        </is>
      </c>
      <c r="F148" s="36" t="inlineStr">
        <is>
          <t>A leaf-shaped capacitive board senses the water film that fungal spores need to germinate — the key input for plant-disease prediction models.</t>
        </is>
      </c>
      <c r="G148" s="36" t="inlineStr">
        <is>
          <t>Analog/RS485</t>
        </is>
      </c>
      <c r="H148" s="36" t="inlineStr">
        <is>
          <t>3.3-5V</t>
        </is>
      </c>
      <c r="I148" s="37" t="n">
        <v>15</v>
      </c>
      <c r="J148" s="41" t="inlineStr">
        <is>
          <t>$$$</t>
        </is>
      </c>
      <c r="K148" s="36" t="inlineStr">
        <is>
          <t>1 · plug &amp; play</t>
        </is>
      </c>
      <c r="L148" s="36" t="inlineStr">
        <is>
          <t>&lt;5mA</t>
        </is>
      </c>
      <c r="M148" s="36" t="inlineStr">
        <is>
          <t>Dimensionless wetness 0-100</t>
        </is>
      </c>
      <c r="N148" s="36" t="inlineStr">
        <is>
          <t>DFRobot · AliExpress · DigiKey</t>
        </is>
      </c>
      <c r="O148" s="36" t="inlineStr">
        <is>
          <t>DFRobot Gravity leaf wetness</t>
        </is>
      </c>
      <c r="P148" s="36" t="inlineStr">
        <is>
          <t>analogRead</t>
        </is>
      </c>
      <c r="Q148" s="36" t="inlineStr">
        <is>
          <t>Vineyard/orchard disease models (mildew hours), greenhouse fog control, spray-timing optimisation.</t>
        </is>
      </c>
      <c r="R148" s="36" t="inlineStr">
        <is>
          <t>A backyard vineyard 'mildew-hours' tracker that tells you the exact optimal (minimal) spray days — the model pros pay agronomists for.</t>
        </is>
      </c>
      <c r="S148" s="36" t="inlineStr">
        <is>
          <t>SHT35 + rain gauge = full disease-pressure station</t>
        </is>
      </c>
      <c r="T148" s="36" t="inlineStr">
        <is>
          <t>Grow, Wild</t>
        </is>
      </c>
      <c r="U148" s="39" t="inlineStr">
        <is>
          <t>Rain-onset alarm minutes before a tipping bucket (first droplet swings capacitance instantly); dew &amp; frost-onset logger (condensate film IS the signal); fog detector (deposited droplets); drying-rate meter (evaporation slope).</t>
        </is>
      </c>
      <c r="V148" s="39" t="inlineStr">
        <is>
          <t>Low — wet/dry thresholds plus drying-slope trends suffice; feeds disease-model fusion as the leaf-wetness-hours channel.</t>
        </is>
      </c>
    </row>
    <row r="149" ht="85.5" customHeight="1" s="189">
      <c r="A149" s="94" t="inlineStr">
        <is>
          <t>S146</t>
        </is>
      </c>
      <c r="B149" s="95" t="inlineStr">
        <is>
          <t>Tipping bucket rain gauge</t>
        </is>
      </c>
      <c r="C149" s="96" t="inlineStr">
        <is>
          <t>Weather &amp; Outdoor</t>
        </is>
      </c>
      <c r="D149" s="36" t="inlineStr">
        <is>
          <t>Rainfall</t>
        </is>
      </c>
      <c r="E149" s="36" t="inlineStr">
        <is>
          <t>Rainfall in 0.2-0.3mm increments</t>
        </is>
      </c>
      <c r="F149" s="36" t="inlineStr">
        <is>
          <t>Rain fills a tiny see-saw bucket that tips at a calibrated volume, closing a reed switch each tip — count tips, know millimetres.</t>
        </is>
      </c>
      <c r="G149" s="36" t="inlineStr">
        <is>
          <t>Pulse (PCNT)</t>
        </is>
      </c>
      <c r="H149" s="36" t="inlineStr">
        <is>
          <t>passive switch</t>
        </is>
      </c>
      <c r="I149" s="37" t="n">
        <v>12</v>
      </c>
      <c r="J149" s="40" t="inlineStr">
        <is>
          <t>$$</t>
        </is>
      </c>
      <c r="K149" s="36" t="inlineStr">
        <is>
          <t>1 · plug &amp; play</t>
        </is>
      </c>
      <c r="L149" s="36" t="inlineStr">
        <is>
          <t>0</t>
        </is>
      </c>
      <c r="M149" s="36" t="inlineStr">
        <is>
          <t>0.2794mm/tip (Misol class)</t>
        </is>
      </c>
      <c r="N149" s="36" t="inlineStr">
        <is>
          <t>AliExpress · SparkFun · Amazon</t>
        </is>
      </c>
      <c r="O149" s="36" t="inlineStr">
        <is>
          <t>Misol spares, Davis 6463 (quality)</t>
        </is>
      </c>
      <c r="P149" s="36" t="inlineStr">
        <is>
          <t>Interrupt counter + debounce</t>
        </is>
      </c>
      <c r="Q149" s="36" t="inlineStr">
        <is>
          <t>Weather stations, irrigation skip logic, roof-runoff studies, flood context.</t>
        </is>
      </c>
      <c r="R149" s="36" t="inlineStr">
        <is>
          <t>'Did the garden get enough?' — rain total automatically subtracts from the irrigation schedule; most sprinkler systems still can't do this honestly.</t>
        </is>
      </c>
      <c r="S149" s="36" t="inlineStr">
        <is>
          <t>Soil moisture + valve control = closed-loop watering</t>
        </is>
      </c>
      <c r="T149" s="36" t="inlineStr">
        <is>
          <t>Wild, Grow, Water</t>
        </is>
      </c>
      <c r="U149" s="39" t="inlineStr">
        <is>
          <t>Rain-RATE meter (inter-tip interval = instantaneous intensity, not just totals); sprinkler audit gauge (set under the spray — measures actual applied mm); AC-condensate/roof-drip totaliser (any funnelled trickle becomes counted volume).</t>
        </is>
      </c>
      <c r="V149" s="39" t="inlineStr">
        <is>
          <t>Low — pulse counts and inter-tip intervals suffice; rate-of-rise feeds flash-flood and irrigation-skip logic as a fusion channel.</t>
        </is>
      </c>
    </row>
    <row r="150" ht="85.5" customHeight="1" s="189">
      <c r="A150" s="94" t="inlineStr">
        <is>
          <t>S147</t>
        </is>
      </c>
      <c r="B150" s="95" t="inlineStr">
        <is>
          <t>Snow/level laser (outdoor ToF)</t>
        </is>
      </c>
      <c r="C150" s="96" t="inlineStr">
        <is>
          <t>Weather &amp; Outdoor</t>
        </is>
      </c>
      <c r="D150" s="36" t="inlineStr">
        <is>
          <t>Snow &amp; levels</t>
        </is>
      </c>
      <c r="E150" s="36" t="inlineStr">
        <is>
          <t>Distance to 40m outdoors (sunlight-tolerant)</t>
        </is>
      </c>
      <c r="F150" s="36" t="inlineStr">
        <is>
          <t>Industrial-grade LiDAR with sunlight rejection and IP65 housing — points down at ground/water/snow and tracks surface height through seasons.</t>
        </is>
      </c>
      <c r="G150" s="36" t="inlineStr">
        <is>
          <t>UART/CAN</t>
        </is>
      </c>
      <c r="H150" s="36" t="inlineStr">
        <is>
          <t>5-12V</t>
        </is>
      </c>
      <c r="I150" s="37" t="n">
        <v>70</v>
      </c>
      <c r="J150" s="66" t="inlineStr">
        <is>
          <t>$$$$</t>
        </is>
      </c>
      <c r="K150" s="36" t="inlineStr">
        <is>
          <t>2 · easy</t>
        </is>
      </c>
      <c r="L150" s="36" t="inlineStr">
        <is>
          <t>100mA</t>
        </is>
      </c>
      <c r="M150" s="36" t="inlineStr">
        <is>
          <t>0.1-40m, ±5cm, IP65</t>
        </is>
      </c>
      <c r="N150" s="36" t="inlineStr">
        <is>
          <t>AliExpress · DigiKey · DFRobot</t>
        </is>
      </c>
      <c r="O150" s="36" t="inlineStr">
        <is>
          <t>Benewake TF02-Pro</t>
        </is>
      </c>
      <c r="P150" s="36" t="inlineStr">
        <is>
          <t>UART parse</t>
        </is>
      </c>
      <c r="Q150" s="36" t="inlineStr">
        <is>
          <t>Snow depth stations, river/flood gauges, grain silos, avalanche study plots.</t>
        </is>
      </c>
      <c r="R150" s="36" t="inlineStr">
        <is>
          <t>A ski-field community snow telemetry net: hourly snow depth from 5 spots, public dashboard — locals love it, resorts license it.</t>
        </is>
      </c>
      <c r="S150" s="36" t="inlineStr">
        <is>
          <t>Solar + LoRa, temp/RH for snow density context</t>
        </is>
      </c>
      <c r="T150" s="36" t="inlineStr">
        <is>
          <t>Wild, Water, Safety</t>
        </is>
      </c>
      <c r="U150" s="39" t="inlineStr">
        <is>
          <t>Driveway vehicle/wildlife counter (overhead beam: top-surface height = mount minus range, so car vs kangaroo); overheight-vehicle/garage-clearance gate; crude fog/heavy-rain flag (return strength collapses as droplets scatter the beam).</t>
        </is>
      </c>
      <c r="V150" s="39" t="inlineStr">
        <is>
          <t>Distance+strength stream — height-profile TinyML classifies beam-break events (car/person/animal); rate-of-rise anomaly baseline is the flood-stage alarm.</t>
        </is>
      </c>
    </row>
    <row r="151" ht="85.5" customHeight="1" s="189">
      <c r="A151" s="94" t="inlineStr">
        <is>
          <t>S148</t>
        </is>
      </c>
      <c r="B151" s="95" t="inlineStr">
        <is>
          <t>ML8511 / VEML6075 UV outdoor</t>
        </is>
      </c>
      <c r="C151" s="96" t="inlineStr">
        <is>
          <t>Weather &amp; Outdoor</t>
        </is>
      </c>
      <c r="D151" s="36" t="inlineStr">
        <is>
          <t>Solar UV</t>
        </is>
      </c>
      <c r="E151" s="36" t="inlineStr">
        <is>
          <t>UV intensity mW/cm² for weather stations</t>
        </is>
      </c>
      <c r="F151" s="36" t="inlineStr">
        <is>
          <t>UV-sensitive photodiode with built-in amplifier outputting analog voltage — the weather-station UV channel.</t>
        </is>
      </c>
      <c r="G151" s="36" t="inlineStr">
        <is>
          <t>Analog</t>
        </is>
      </c>
      <c r="H151" s="36" t="inlineStr">
        <is>
          <t>3.3V</t>
        </is>
      </c>
      <c r="I151" s="37" t="n">
        <v>6</v>
      </c>
      <c r="J151" s="40" t="inlineStr">
        <is>
          <t>$$</t>
        </is>
      </c>
      <c r="K151" s="36" t="inlineStr">
        <is>
          <t>1 · plug &amp; play</t>
        </is>
      </c>
      <c r="L151" s="36" t="inlineStr">
        <is>
          <t>300µA</t>
        </is>
      </c>
      <c r="M151" s="36" t="inlineStr">
        <is>
          <t>280-390nm response</t>
        </is>
      </c>
      <c r="N151" s="36" t="inlineStr">
        <is>
          <t>AliExpress · SparkFun · DigiKey</t>
        </is>
      </c>
      <c r="O151" s="36" t="inlineStr">
        <is>
          <t>GY-8511</t>
        </is>
      </c>
      <c r="P151" s="36" t="inlineStr">
        <is>
          <t>analogRead + slope</t>
        </is>
      </c>
      <c r="Q151" s="36" t="inlineStr">
        <is>
          <t>Weather-station UV index, solar-exposure studies for materials/paint fading.</t>
        </is>
      </c>
      <c r="R151" s="36" t="inlineStr">
        <is>
          <t>Materials-aging lab on your roof: log cumulative UV dose next to colour samples (TCS34725 reads fading) — quantify what sun does to things.</t>
        </is>
      </c>
      <c r="S151" s="36" t="inlineStr">
        <is>
          <t>TCS34725 fade tracking, SD season logs</t>
        </is>
      </c>
      <c r="T151" s="36" t="inlineStr">
        <is>
          <t>Wild, Light</t>
        </is>
      </c>
      <c r="U151" s="39" t="inlineStr">
        <is>
          <t>Welding/arc detector (arcs blast UVA/UVB — a spike no clear sky makes); sunscreen &amp; window-film UV-transmission tester (ratio through the sample); UV-A curing/nail/blacklight lamp health (365nm fades with tube age — in-band, unlike 254nm germicidal).</t>
        </is>
      </c>
      <c r="V151" s="39" t="inlineStr">
        <is>
          <t>Low — dose integration and clear-sky-curve deviation suffice; UV/lux ratio feeds sky-condition and exposure fusion.</t>
        </is>
      </c>
    </row>
    <row r="152" ht="85.5" customHeight="1" s="189">
      <c r="A152" s="94" t="inlineStr">
        <is>
          <t>S149</t>
        </is>
      </c>
      <c r="B152" s="95" t="inlineStr">
        <is>
          <t>Pyranometer (solar irradiance)</t>
        </is>
      </c>
      <c r="C152" s="96" t="inlineStr">
        <is>
          <t>Weather &amp; Outdoor</t>
        </is>
      </c>
      <c r="D152" s="36" t="inlineStr">
        <is>
          <t>Solar energy</t>
        </is>
      </c>
      <c r="E152" s="36" t="inlineStr">
        <is>
          <t>Total solar power hitting a surface (W/m²)</t>
        </is>
      </c>
      <c r="F152" s="36" t="inlineStr">
        <is>
          <t>A thermopile or calibrated silicon cell under a dome integrates ALL sunlight wavelengths — the number solar installers and farmers actually need (lux is not it).</t>
        </is>
      </c>
      <c r="G152" s="36" t="inlineStr">
        <is>
          <t>Analog/I2C/RS485</t>
        </is>
      </c>
      <c r="H152" s="36" t="inlineStr">
        <is>
          <t>3.3-5V</t>
        </is>
      </c>
      <c r="I152" s="37" t="n">
        <v>60</v>
      </c>
      <c r="J152" s="66" t="inlineStr">
        <is>
          <t>$$$$</t>
        </is>
      </c>
      <c r="K152" s="36" t="inlineStr">
        <is>
          <t>2 · easy</t>
        </is>
      </c>
      <c r="L152" s="36" t="inlineStr">
        <is>
          <t>&lt;5mA</t>
        </is>
      </c>
      <c r="M152" s="36" t="inlineStr">
        <is>
          <t>0-1800W/m²; silicon-cell class ±5%</t>
        </is>
      </c>
      <c r="N152" s="36" t="inlineStr">
        <is>
          <t>DFRobot · DigiKey · Apogee Instruments</t>
        </is>
      </c>
      <c r="O152" s="36" t="inlineStr">
        <is>
          <t>DFRobot Gravity SEN0562. Step up: Apogee SP-110 (~$225) or SP-510 for research-grade work — same measurement, an order of magnitude better traceability.</t>
        </is>
      </c>
      <c r="P152" s="36" t="inlineStr">
        <is>
          <t>analogRead/Modbus</t>
        </is>
      </c>
      <c r="Q152" s="36" t="inlineStr">
        <is>
          <t>Solar-panel performance auditing, agriculture light integrals (DLI), climate stations.</t>
        </is>
      </c>
      <c r="R152" s="36" t="inlineStr">
        <is>
          <t>Panel health auditor: compare actual array output vs measured irradiance — quantifies dirt, shading and degradation in dollars per month.</t>
        </is>
      </c>
      <c r="S152" s="36" t="inlineStr">
        <is>
          <t>INA226 on panel output, weather context sensors</t>
        </is>
      </c>
      <c r="T152" s="36" t="inlineStr">
        <is>
          <t>Energy, Grow, Wild</t>
        </is>
      </c>
      <c r="U152" s="39" t="inlineStr">
        <is>
          <t>Cloud-type classifier (ramp-rate &amp; flicker statistics of irradiance are published cloud fingerprints); shading auditor (dips at the same solar hour each day map trees/buildings); over-irradiance catcher (cloud-edge reflections spike above clear-sky).</t>
        </is>
      </c>
      <c r="V152" s="39" t="inlineStr">
        <is>
          <t>1Hz irradiance is ML-rich: ramp-rate TinyML for cloud class and short-horizon solar forecasts; clear-sky-model residual as anomaly baseline.</t>
        </is>
      </c>
    </row>
    <row r="153" ht="85.5" customHeight="1" s="189">
      <c r="A153" s="94" t="inlineStr">
        <is>
          <t>S150</t>
        </is>
      </c>
      <c r="B153" s="95" t="inlineStr">
        <is>
          <t>Wind vane</t>
        </is>
      </c>
      <c r="C153" s="96" t="inlineStr">
        <is>
          <t>Weather &amp; Outdoor</t>
        </is>
      </c>
      <c r="D153" s="36" t="inlineStr">
        <is>
          <t>Wind direction</t>
        </is>
      </c>
      <c r="E153" s="36" t="inlineStr">
        <is>
          <t>Wind direction (16 compass points)</t>
        </is>
      </c>
      <c r="F153" s="36" t="inlineStr">
        <is>
          <t>A vane rotates a magnet over 8 reed switches with different resistors — each direction yields a distinct resistance your ADC decodes.</t>
        </is>
      </c>
      <c r="G153" s="36" t="inlineStr">
        <is>
          <t>Analog (resistor ladder)</t>
        </is>
      </c>
      <c r="H153" s="36" t="inlineStr">
        <is>
          <t>3.3V divider</t>
        </is>
      </c>
      <c r="I153" s="37" t="n">
        <v>12</v>
      </c>
      <c r="J153" s="40" t="inlineStr">
        <is>
          <t>$$</t>
        </is>
      </c>
      <c r="K153" s="36" t="inlineStr">
        <is>
          <t>2 · easy</t>
        </is>
      </c>
      <c r="L153" s="36" t="inlineStr">
        <is>
          <t>divider µA</t>
        </is>
      </c>
      <c r="M153" s="36" t="inlineStr">
        <is>
          <t>16 positions via 8 resistors</t>
        </is>
      </c>
      <c r="N153" s="36" t="inlineStr">
        <is>
          <t>AliExpress · SparkFun · Amazon</t>
        </is>
      </c>
      <c r="O153" s="36" t="inlineStr">
        <is>
          <t>Misol weather-station spares</t>
        </is>
      </c>
      <c r="P153" s="36" t="inlineStr">
        <is>
          <t>ADC → lookup table</t>
        </is>
      </c>
      <c r="Q153" s="36" t="inlineStr">
        <is>
          <t>Weather stations, smoke/odor source triangulation, sailing telemetry.</t>
        </is>
      </c>
      <c r="R153" s="36" t="inlineStr">
        <is>
          <t>Pair with your PM sensor: wind direction tags every pollution spike with its bearing — find out exactly which neighbour burns plastic.</t>
        </is>
      </c>
      <c r="S153" s="36" t="inlineStr">
        <is>
          <t>PMS5003 + wind = pollution forensics</t>
        </is>
      </c>
      <c r="T153" s="36" t="inlineStr">
        <is>
          <t>Wild, Air, Home</t>
        </is>
      </c>
      <c r="U153" s="39" t="inlineStr">
        <is>
          <t>Free weatherproof 16-step absolute rotary encoder (magnet-over-reed ladder — selector dial, valve or solar-tracker feedback); turbulence meter (direction-flicker rate = gustiness proxy); front-passage flagger (sudden sustained wind veer).</t>
        </is>
      </c>
      <c r="V153" s="39" t="inlineStr">
        <is>
          <t>Low — lookup table plus flicker-rate trend suffice; direction tags PM, odor and sound events as a fusion context channel (pollution forensics).</t>
        </is>
      </c>
    </row>
    <row r="154" ht="85.5" customHeight="1" s="189">
      <c r="A154" s="94" t="inlineStr">
        <is>
          <t>S151</t>
        </is>
      </c>
      <c r="B154" s="95" t="inlineStr">
        <is>
          <t>Anemometer cup sensor</t>
        </is>
      </c>
      <c r="C154" s="96" t="inlineStr">
        <is>
          <t>Weather &amp; Outdoor</t>
        </is>
      </c>
      <c r="D154" s="36" t="inlineStr">
        <is>
          <t>Wind speed</t>
        </is>
      </c>
      <c r="E154" s="36" t="inlineStr">
        <is>
          <t>Wind speed via rotating cups</t>
        </is>
      </c>
      <c r="F154" s="36" t="inlineStr">
        <is>
          <t>Spinning cups close a reed switch once per rotation; pulse frequency maps linearly to wind speed. ESP32's pulse-counter peripheral reads it with zero CPU load.</t>
        </is>
      </c>
      <c r="G154" s="36" t="inlineStr">
        <is>
          <t>Pulse (PCNT)</t>
        </is>
      </c>
      <c r="H154" s="36" t="inlineStr">
        <is>
          <t>passive switch</t>
        </is>
      </c>
      <c r="I154" s="37" t="n">
        <v>12</v>
      </c>
      <c r="J154" s="40" t="inlineStr">
        <is>
          <t>$$</t>
        </is>
      </c>
      <c r="K154" s="36" t="inlineStr">
        <is>
          <t>1 · plug &amp; play</t>
        </is>
      </c>
      <c r="L154" s="36" t="inlineStr">
        <is>
          <t>0</t>
        </is>
      </c>
      <c r="M154" s="36" t="inlineStr">
        <is>
          <t>~2.4km/h per Hz (typical), 0.5-50 m/s</t>
        </is>
      </c>
      <c r="N154" s="36" t="inlineStr">
        <is>
          <t>AliExpress · SparkFun · Amazon · DFRobot</t>
        </is>
      </c>
      <c r="O154" s="36" t="inlineStr">
        <is>
          <t>Misol/Fine-offset spares are cheap</t>
        </is>
      </c>
      <c r="P154" s="36" t="inlineStr">
        <is>
          <t>PCNT / pulseIn</t>
        </is>
      </c>
      <c r="Q154" s="36" t="inlineStr">
        <is>
          <t>Weather stations, drone go/no-go checks, sailing dashboards, awning auto-retract.</t>
        </is>
      </c>
      <c r="R154" s="36" t="inlineStr">
        <is>
          <t>Awning/umbrella guardian: gust detection retracts the patio awning before the storm arrives — insurance-claim prevention for $12.</t>
        </is>
      </c>
      <c r="S154" s="36" t="inlineStr">
        <is>
          <t>Linear actuator/relay, BMP390 pressure-drop storm logic</t>
        </is>
      </c>
      <c r="T154" s="36" t="inlineStr">
        <is>
          <t>Wild, Home, Safety</t>
        </is>
      </c>
      <c r="U154" s="39" t="inlineStr">
        <is>
          <t>Gustiness/turbulence-intensity meter (pulse-interval variance = gust factor; cup inertia low-passes the true spectrum); passing-truck wake blip logger near roads; free spin-input controller/tachometer (reed-pulse rotor — any rotation counts).</t>
        </is>
      </c>
      <c r="V154" s="39" t="inlineStr">
        <is>
          <t>Pulse-interval series yields gust-factor features; TinyML gust-front nowcaster when fused with pressure drop; otherwise threshold+trend.</t>
        </is>
      </c>
    </row>
    <row r="155" ht="85.5" customHeight="1" s="189">
      <c r="A155" s="97" t="inlineStr">
        <is>
          <t>S152</t>
        </is>
      </c>
      <c r="B155" s="98" t="inlineStr">
        <is>
          <t>Compost / hay temp lance</t>
        </is>
      </c>
      <c r="C155" s="99" t="inlineStr">
        <is>
          <t>Soil &amp; Agriculture</t>
        </is>
      </c>
      <c r="D155" s="36" t="inlineStr">
        <is>
          <t>Compost safety</t>
        </is>
      </c>
      <c r="E155" s="36" t="inlineStr">
        <is>
          <t>Deep-pile temperature profile (fire risk + activity)</t>
        </is>
      </c>
      <c r="F155" s="36" t="inlineStr">
        <is>
          <t>Multiple DS18B20s along a steel lance image the heat layers in compost/hay; thermophilic activity peaks ~65°C, spontaneous combustion risk starts above ~80°C.</t>
        </is>
      </c>
      <c r="G155" s="36" t="inlineStr">
        <is>
          <t>1-Wire (all on one pin)</t>
        </is>
      </c>
      <c r="H155" s="36" t="inlineStr">
        <is>
          <t>3.3-5V</t>
        </is>
      </c>
      <c r="I155" s="37" t="n">
        <v>15</v>
      </c>
      <c r="J155" s="41" t="inlineStr">
        <is>
          <t>$$$</t>
        </is>
      </c>
      <c r="K155" s="36" t="inlineStr">
        <is>
          <t>2 · easy</t>
        </is>
      </c>
      <c r="L155" s="36" t="inlineStr">
        <is>
          <t>mA</t>
        </is>
      </c>
      <c r="M155" s="36" t="inlineStr">
        <is>
          <t>3-5 sensors/lance; DIY assembly</t>
        </is>
      </c>
      <c r="N155" s="36" t="inlineStr">
        <is>
          <t>AliExpress · Self-build</t>
        </is>
      </c>
      <c r="O155" s="36" t="inlineStr">
        <is>
          <t>Steel tube + potted sensors</t>
        </is>
      </c>
      <c r="P155" s="36" t="inlineStr">
        <is>
          <t>DallasTemperature multi-drop</t>
        </is>
      </c>
      <c r="Q155" s="36" t="inlineStr">
        <is>
          <t>Hot-composting management, hay-barn fire prevention, mushroom substrate pasteurisation.</t>
        </is>
      </c>
      <c r="R155" s="36" t="inlineStr">
        <is>
          <t>Hay-fire insurance telemetry: barns burn down from wet hay every year — a $30 lance + LoRa node is the entire prevention industry, miniaturised.</t>
        </is>
      </c>
      <c r="S155" s="36" t="inlineStr">
        <is>
          <t>LoRa + SMS alerts, RH sensor above pile</t>
        </is>
      </c>
      <c r="T155" s="36" t="inlineStr">
        <is>
          <t>Grow, Safety, Wild</t>
        </is>
      </c>
      <c r="U155" s="39" t="inlineStr">
        <is>
          <t>Hot-water-tank stratification probe (thermocline depth = hot litres left; unpressurised tanks); frost-depth profiler (track the 0°C crossing down the lance); soil-moisture inference (diurnal heat-lag between depths encodes thermal diffusivity).</t>
        </is>
      </c>
      <c r="V155" s="39" t="inlineStr">
        <is>
          <t>Depth-profile stream — anomaly baseline on self-heating slope IS the fire alarm; phase-lag regression doubles as a free moisture channel.</t>
        </is>
      </c>
    </row>
    <row r="156" ht="85.5" customHeight="1" s="189">
      <c r="A156" s="97" t="inlineStr">
        <is>
          <t>S153</t>
        </is>
      </c>
      <c r="B156" s="98" t="inlineStr">
        <is>
          <t>RS-485 soil NPK/EC probe</t>
        </is>
      </c>
      <c r="C156" s="99" t="inlineStr">
        <is>
          <t>Soil &amp; Agriculture</t>
        </is>
      </c>
      <c r="D156" s="36" t="inlineStr">
        <is>
          <t>Soil chemistry</t>
        </is>
      </c>
      <c r="E156" s="36" t="inlineStr">
        <is>
          <t>Soil N-P-K, EC, pH, moisture, temp (claims vary!)</t>
        </is>
      </c>
      <c r="F156" s="36" t="inlineStr">
        <is>
          <t>Buried electrode array measures conductivity and ion-selective responses, streamed over industrial RS-485 Modbus. NPK numbers are EC-derived estimates — treat as trends.</t>
        </is>
      </c>
      <c r="G156" s="36" t="inlineStr">
        <is>
          <t>RS-485 Modbus</t>
        </is>
      </c>
      <c r="H156" s="36" t="inlineStr">
        <is>
          <t>5-30V</t>
        </is>
      </c>
      <c r="I156" s="37" t="n">
        <v>40</v>
      </c>
      <c r="J156" s="41" t="inlineStr">
        <is>
          <t>$$$</t>
        </is>
      </c>
      <c r="K156" s="36" t="inlineStr">
        <is>
          <t>3 · some skill</t>
        </is>
      </c>
      <c r="L156" s="36" t="inlineStr">
        <is>
          <t>50mA</t>
        </is>
      </c>
      <c r="M156" s="36" t="inlineStr">
        <is>
          <t>Sealed epoxy probe; calibration honesty varies by seller</t>
        </is>
      </c>
      <c r="N156" s="36" t="inlineStr">
        <is>
          <t>AliExpress · Amazon</t>
        </is>
      </c>
      <c r="O156" s="36" t="inlineStr">
        <is>
          <t>JXCT/ComWinTop probes + MAX485 module</t>
        </is>
      </c>
      <c r="P156" s="36" t="inlineStr">
        <is>
          <t>ModbusMaster</t>
        </is>
      </c>
      <c r="Q156" s="36" t="inlineStr">
        <is>
          <t>Field nutrient trending, fertiliser timing, soil-science teaching, farm dashboards.</t>
        </is>
      </c>
      <c r="R156" s="36" t="inlineStr">
        <is>
          <t>A rental 'soil report' service for community gardens: walk the plots monthly, map EC/pH/moisture onto a shared garden map.</t>
        </is>
      </c>
      <c r="S156" s="36" t="inlineStr">
        <is>
          <t>MAX485 + ESP32, GPS for geotagged samples</t>
        </is>
      </c>
      <c r="T156" s="36" t="inlineStr">
        <is>
          <t>Grow, Wild, Water</t>
        </is>
      </c>
      <c r="U156" s="39" t="inlineStr">
        <is>
          <t>Straight liquid EC meter (electrode array works in water, needs recal — hydroponic dosing, pond &amp; compost-tea strength); road-salt runoff tracker (EC step after rain); septic/greywater leak finder (EC + moisture plume in soil that shouldn't have one).</t>
        </is>
      </c>
      <c r="V156" s="39" t="inlineStr">
        <is>
          <t>Multichannel EC/moisture/temp stream — anomaly baseline flags leach and leak events; trend features beat absolute NPK claims (they're EC-derived).</t>
        </is>
      </c>
    </row>
    <row r="157" ht="85.5" customHeight="1" s="189">
      <c r="A157" s="97" t="inlineStr">
        <is>
          <t>S154</t>
        </is>
      </c>
      <c r="B157" s="98" t="inlineStr">
        <is>
          <t>Capacitive soil moisture v2</t>
        </is>
      </c>
      <c r="C157" s="99" t="inlineStr">
        <is>
          <t>Soil &amp; Agriculture</t>
        </is>
      </c>
      <c r="D157" s="36" t="inlineStr">
        <is>
          <t>Soil moisture</t>
        </is>
      </c>
      <c r="E157" s="36" t="inlineStr">
        <is>
          <t>Volumetric soil water (relative)</t>
        </is>
      </c>
      <c r="F157" s="36" t="inlineStr">
        <is>
          <t>Measures the soil's dielectric constant capacitively through a coated PCB — unlike cheap resistive forks, no exposed metal to corrode away in weeks.</t>
        </is>
      </c>
      <c r="G157" s="36" t="inlineStr">
        <is>
          <t>Analog</t>
        </is>
      </c>
      <c r="H157" s="36" t="inlineStr">
        <is>
          <t>3.3-5V</t>
        </is>
      </c>
      <c r="I157" s="37" t="n">
        <v>2</v>
      </c>
      <c r="J157" s="38" t="inlineStr">
        <is>
          <t>$</t>
        </is>
      </c>
      <c r="K157" s="36" t="inlineStr">
        <is>
          <t>1 · plug &amp; play</t>
        </is>
      </c>
      <c r="L157" s="36" t="inlineStr">
        <is>
          <t>5mA</t>
        </is>
      </c>
      <c r="M157" s="36" t="inlineStr">
        <is>
          <t>Needs per-soil calibration (air/water endpoints); seal the top!</t>
        </is>
      </c>
      <c r="N157" s="36" t="inlineStr">
        <is>
          <t>AliExpress · Amazon · DFRobot · Core Electronics</t>
        </is>
      </c>
      <c r="O157" s="36" t="inlineStr">
        <is>
          <t>v1.2 boards everywhere (quality varies — buy 5)</t>
        </is>
      </c>
      <c r="P157" s="36" t="inlineStr">
        <is>
          <t>analogRead + map()</t>
        </is>
      </c>
      <c r="Q157" s="36" t="inlineStr">
        <is>
          <t>Plant waterers, irrigation triggers, greenhouse zones, 'plant tweets when thirsty' classics.</t>
        </is>
      </c>
      <c r="R157" s="36" t="inlineStr">
        <is>
          <t>Per-pot learning: log moisture decay curves per plant — the slope IS the plant's drinking rate, revealing health changes before leaves show it.</t>
        </is>
      </c>
      <c r="S157" s="36" t="inlineStr">
        <is>
          <t>Peristaltic pump + driver, deep sleep solar node</t>
        </is>
      </c>
      <c r="T157" s="36" t="inlineStr">
        <is>
          <t>Grow, Home, Water</t>
        </is>
      </c>
      <c r="U157" s="39" t="inlineStr">
        <is>
          <t>Non-contact tank level gauge (tape to a plastic wall — waterline shifts fringing capacitance; documented hack); touch/proximity pad (a hand is a big dielectric); crude grain or firewood moisture spear (same physics; needs per-material cal).</t>
        </is>
      </c>
      <c r="V157" s="39" t="inlineStr">
        <is>
          <t>Low — thresholds and drying-curve slopes suffice; per-pot decay-rate regression is the one clever feature; context channel in irrigation fusion.</t>
        </is>
      </c>
    </row>
    <row r="158" ht="85.5" customHeight="1" s="189">
      <c r="A158" s="97" t="inlineStr">
        <is>
          <t>S155</t>
        </is>
      </c>
      <c r="B158" s="98" t="inlineStr">
        <is>
          <t>Chirp! plant sensor</t>
        </is>
      </c>
      <c r="C158" s="99" t="inlineStr">
        <is>
          <t>Soil &amp; Agriculture</t>
        </is>
      </c>
      <c r="D158" s="36" t="inlineStr">
        <is>
          <t>Soil moisture</t>
        </is>
      </c>
      <c r="E158" s="36" t="inlineStr">
        <is>
          <t>Capacitive moisture + light + temp on one stake</t>
        </is>
      </c>
      <c r="F158" s="36" t="inlineStr">
        <is>
          <t>Open-source garden stake combining capacitive soil sensing with light and temperature on I2C — a tidy one-plug plant monitor.</t>
        </is>
      </c>
      <c r="G158" s="36" t="inlineStr">
        <is>
          <t>I2C</t>
        </is>
      </c>
      <c r="H158" s="36" t="inlineStr">
        <is>
          <t>3.3-5V</t>
        </is>
      </c>
      <c r="I158" s="37" t="n">
        <v>10</v>
      </c>
      <c r="J158" s="40" t="inlineStr">
        <is>
          <t>$$</t>
        </is>
      </c>
      <c r="K158" s="36" t="inlineStr">
        <is>
          <t>1 · plug &amp; play</t>
        </is>
      </c>
      <c r="L158" s="36" t="inlineStr">
        <is>
          <t>low</t>
        </is>
      </c>
      <c r="M158" s="36" t="inlineStr">
        <is>
          <t>Open hardware (Catnip electronics lineage)</t>
        </is>
      </c>
      <c r="N158" s="36" t="inlineStr">
        <is>
          <t>Tindie · AliExpress</t>
        </is>
      </c>
      <c r="O158" s="36" t="inlineStr">
        <is>
          <t>Chirp stake</t>
        </is>
      </c>
      <c r="P158" s="36" t="inlineStr">
        <is>
          <t>I2CSoilMoistureSensor</t>
        </is>
      </c>
      <c r="Q158" s="36" t="inlineStr">
        <is>
          <t>Houseplant fleets, classroom botany, succulent-vs-fern watering science.</t>
        </is>
      </c>
      <c r="R158" s="36" t="inlineStr">
        <is>
          <t>A windowsill of plants that share one dashboard and politely queue their watering requests by urgency.</t>
        </is>
      </c>
      <c r="S158" s="36" t="inlineStr">
        <is>
          <t>ESP-NOW plant mesh, ePaper 'plant mood' faces</t>
        </is>
      </c>
      <c r="T158" s="36" t="inlineStr">
        <is>
          <t>Grow, Home, Play</t>
        </is>
      </c>
      <c r="U158" s="39" t="inlineStr">
        <is>
          <t>Plant-petting/touch detector (a finger near the stake swings the capacitive channel); room-occupancy hints from the light channel (lamp on/off events); photoperiod logger (day-length tracking audits grow-lights and seasons).</t>
        </is>
      </c>
      <c r="V158" s="39" t="inlineStr">
        <is>
          <t>Low — three slow channels; daily curves and per-pot moisture-decay slope cover it; feeds plant-mesh fusion as context.</t>
        </is>
      </c>
    </row>
    <row r="159" ht="85.5" customHeight="1" s="189">
      <c r="A159" s="97" t="inlineStr">
        <is>
          <t>S156</t>
        </is>
      </c>
      <c r="B159" s="98" t="inlineStr">
        <is>
          <t>DS18B20 soil temp spear</t>
        </is>
      </c>
      <c r="C159" s="99" t="inlineStr">
        <is>
          <t>Soil &amp; Agriculture</t>
        </is>
      </c>
      <c r="D159" s="36" t="inlineStr">
        <is>
          <t>Soil temperature</t>
        </is>
      </c>
      <c r="E159" s="36" t="inlineStr">
        <is>
          <t>Soil temperature at root depth</t>
        </is>
      </c>
      <c r="F159" s="36" t="inlineStr">
        <is>
          <t>The waterproof DS18B20 in a soil spike — soil temp gates germination, microbial activity and planting dates more than air temp does.</t>
        </is>
      </c>
      <c r="G159" s="36" t="inlineStr">
        <is>
          <t>1-Wire</t>
        </is>
      </c>
      <c r="H159" s="36" t="inlineStr">
        <is>
          <t>3.3-5V</t>
        </is>
      </c>
      <c r="I159" s="37" t="n">
        <v>5</v>
      </c>
      <c r="J159" s="40" t="inlineStr">
        <is>
          <t>$$</t>
        </is>
      </c>
      <c r="K159" s="36" t="inlineStr">
        <is>
          <t>1 · plug &amp; play</t>
        </is>
      </c>
      <c r="L159" s="36" t="inlineStr">
        <is>
          <t>1mA</t>
        </is>
      </c>
      <c r="M159" s="36" t="inlineStr">
        <is>
          <t>±0.5°C, bury at 10cm standard</t>
        </is>
      </c>
      <c r="N159" s="36" t="inlineStr">
        <is>
          <t>AliExpress · Amazon · DFRobot</t>
        </is>
      </c>
      <c r="O159" s="36" t="inlineStr">
        <is>
          <t>Potted spear probes</t>
        </is>
      </c>
      <c r="P159" s="36" t="inlineStr">
        <is>
          <t>DallasTemperature</t>
        </is>
      </c>
      <c r="Q159" s="36" t="inlineStr">
        <is>
          <t>Seed-starting timing, compost core monitoring, frost-risk modelling, permafrost-style studies.</t>
        </is>
      </c>
      <c r="R159" s="36" t="inlineStr">
        <is>
          <t>A 'plant now' oracle: 7-day soil temp rolling average vs crop germination tables — texts you the right weekend per vegetable.</t>
        </is>
      </c>
      <c r="S159" s="36" t="inlineStr">
        <is>
          <t>Rain + air temp for full agronomy context</t>
        </is>
      </c>
      <c r="T159" s="36" t="inlineStr">
        <is>
          <t>Grow, Wild</t>
        </is>
      </c>
      <c r="U159" s="39" t="inlineStr">
        <is>
          <t>Irrigation verifier with no flow meter (cold tap-water plume dips soil temp minutes after watering); soil-moisture trend from diurnal damping (wet soil's thermal mass shrinks the daily swing — documented); pipe-freeze &amp; frost sentinel.</t>
        </is>
      </c>
      <c r="V159" s="39" t="inlineStr">
        <is>
          <t>Low — daily amplitude/lag features plus threshold alerts suffice; residual vs air temp flags watering and frost events in fusion.</t>
        </is>
      </c>
    </row>
    <row r="160" ht="85.5" customHeight="1" s="189">
      <c r="A160" s="100" t="inlineStr">
        <is>
          <t>S157</t>
        </is>
      </c>
      <c r="B160" s="101" t="inlineStr">
        <is>
          <t>YF-S201 flow sensor</t>
        </is>
      </c>
      <c r="C160" s="102" t="inlineStr">
        <is>
          <t>Water &amp; Liquid</t>
        </is>
      </c>
      <c r="D160" s="36" t="inlineStr">
        <is>
          <t>Flow</t>
        </is>
      </c>
      <c r="E160" s="36" t="inlineStr">
        <is>
          <t>Water flow 1-30 L/min via inline turbine</t>
        </is>
      </c>
      <c r="F160" s="36" t="inlineStr">
        <is>
          <t>A turbine with a magnet spins in the flow, pulsing a Hall sensor — count pulses per second (PCNT peripheral) and you have litres per minute.</t>
        </is>
      </c>
      <c r="G160" s="36" t="inlineStr">
        <is>
          <t>Pulse (PCNT)</t>
        </is>
      </c>
      <c r="H160" s="36" t="inlineStr">
        <is>
          <t>5-18V supply; pulse output needs a divider or level shift to 3.3V</t>
        </is>
      </c>
      <c r="I160" s="37" t="n">
        <v>5</v>
      </c>
      <c r="J160" s="40" t="inlineStr">
        <is>
          <t>$$</t>
        </is>
      </c>
      <c r="K160" s="36" t="inlineStr">
        <is>
          <t>1 · plug &amp; play</t>
        </is>
      </c>
      <c r="L160" s="36" t="inlineStr">
        <is>
          <t>15mA</t>
        </is>
      </c>
      <c r="M160" s="36" t="inlineStr">
        <is>
          <t>~450 pulses/L, G1/2" thread</t>
        </is>
      </c>
      <c r="N160" s="36" t="inlineStr">
        <is>
          <t>AliExpress · Amazon · DFRobot · Core Electronics</t>
        </is>
      </c>
      <c r="O160" s="36" t="inlineStr">
        <is>
          <t>Inline threaded body</t>
        </is>
      </c>
      <c r="P160" s="36" t="inlineStr">
        <is>
          <t>PCNT / interrupt counting</t>
        </is>
      </c>
      <c r="Q160" s="36" t="inlineStr">
        <is>
          <t>Irrigation totals, shower-length feedback, leak detection (flow when nobody home), beer-line metering.</t>
        </is>
      </c>
      <c r="R160" s="36" t="inlineStr">
        <is>
          <t>Whole-house leak brain: flow at 3am with no occupancy (mmWave says empty) = auto-close the motorised main valve. Insurance discount material.</t>
        </is>
      </c>
      <c r="S160" s="36" t="inlineStr">
        <is>
          <t>Motorised ball valve, mmWave occupancy, push alert</t>
        </is>
      </c>
      <c r="T160" s="36" t="inlineStr">
        <is>
          <t>Water, Home, Safety</t>
        </is>
      </c>
      <c r="U160" s="39" t="inlineStr">
        <is>
          <t>Tachometer for any magnet-bearing shaft (Hall pulse per magnet pass); pump-health monitor (inter-pulse jitter = worn bearing/cavitation); viscosity proxy via turbine coast-down time; air/gas flow at speed (turbine still spins).</t>
        </is>
      </c>
      <c r="V160" s="39" t="inlineStr">
        <is>
          <t>Pulse-interval stream -&gt; anomaly baseline on inter-pulse jitter for cavitation/leak; FFT of the pulse train fingerprints appliances by flow signature.</t>
        </is>
      </c>
    </row>
    <row r="161" ht="85.5" customHeight="1" s="189">
      <c r="A161" s="100" t="inlineStr">
        <is>
          <t>S158</t>
        </is>
      </c>
      <c r="B161" s="101" t="inlineStr">
        <is>
          <t>Water leak rope sensor</t>
        </is>
      </c>
      <c r="C161" s="102" t="inlineStr">
        <is>
          <t>Water &amp; Liquid</t>
        </is>
      </c>
      <c r="D161" s="36" t="inlineStr">
        <is>
          <t>Leak detection</t>
        </is>
      </c>
      <c r="E161" s="36" t="inlineStr">
        <is>
          <t>Water touching ANY point along a rope/cable</t>
        </is>
      </c>
      <c r="F161" s="36" t="inlineStr">
        <is>
          <t>Two conductive wires in an absorbent braid; any wet point bridges them — metres of leak sensing snake under appliances, along baseboards, around pipes.</t>
        </is>
      </c>
      <c r="G161" s="36" t="inlineStr">
        <is>
          <t>Digital/Analog</t>
        </is>
      </c>
      <c r="H161" s="36" t="inlineStr">
        <is>
          <t>3.3-5V</t>
        </is>
      </c>
      <c r="I161" s="37" t="n">
        <v>10</v>
      </c>
      <c r="J161" s="40" t="inlineStr">
        <is>
          <t>$$</t>
        </is>
      </c>
      <c r="K161" s="36" t="inlineStr">
        <is>
          <t>1 · plug &amp; play</t>
        </is>
      </c>
      <c r="L161" s="36" t="inlineStr">
        <is>
          <t>µA idle</t>
        </is>
      </c>
      <c r="M161" s="36" t="inlineStr">
        <is>
          <t>Cut-to-length, position-by-resistance variants exist</t>
        </is>
      </c>
      <c r="N161" s="36" t="inlineStr">
        <is>
          <t>AliExpress · Amazon · DigiKey</t>
        </is>
      </c>
      <c r="O161" s="36" t="inlineStr">
        <is>
          <t>Rope + sense module</t>
        </is>
      </c>
      <c r="P161" s="36" t="inlineStr">
        <is>
          <t>digitalRead</t>
        </is>
      </c>
      <c r="Q161" s="36" t="inlineStr">
        <is>
          <t>Under washing machines/water heaters, server rooms, aquarium cabinets, RV underbellies.</t>
        </is>
      </c>
      <c r="R161" s="36" t="inlineStr">
        <is>
          <t>The $10 sensor that saves $10,000 floors: every water heater older than 8 years deserves one. Sell pre-made kits to neighbours.</t>
        </is>
      </c>
      <c r="S161" s="36" t="inlineStr">
        <is>
          <t>ESP-NOW alarm mesh, motorised main-valve shutoff</t>
        </is>
      </c>
      <c r="T161" s="36" t="inlineStr">
        <is>
          <t>Water, Safety, Home</t>
        </is>
      </c>
      <c r="U161" s="39" t="inlineStr">
        <is>
          <t>Any conductive-spill locator (coolant, electrolyte, seawater all bridge the braid); condensation/sweating-pipe film detector (surface moisture drops braid R); position variant pinpoints wet-point distance (R proportional to length to leak).</t>
        </is>
      </c>
      <c r="V161" s="39" t="inlineStr">
        <is>
          <t>Low - binary trip plus resistance-to-position math; feeds fusion as a context channel.</t>
        </is>
      </c>
    </row>
    <row r="162" ht="85.5" customHeight="1" s="189">
      <c r="A162" s="100" t="inlineStr">
        <is>
          <t>S159</t>
        </is>
      </c>
      <c r="B162" s="101" t="inlineStr">
        <is>
          <t>Ultrasonic liquid (through-wall)</t>
        </is>
      </c>
      <c r="C162" s="102" t="inlineStr">
        <is>
          <t>Water &amp; Liquid</t>
        </is>
      </c>
      <c r="D162" s="36" t="inlineStr">
        <is>
          <t>Level (continuous)</t>
        </is>
      </c>
      <c r="E162" s="36" t="inlineStr">
        <is>
          <t>Liquid level measured from OUTSIDE the tank bottom</t>
        </is>
      </c>
      <c r="F162" s="36" t="inlineStr">
        <is>
          <t>An ultrasonic puck glued under the tank pings up through the wall and liquid; echo from the surface gives level — no tank entry, food/chemical safe.</t>
        </is>
      </c>
      <c r="G162" s="36" t="inlineStr">
        <is>
          <t>UART</t>
        </is>
      </c>
      <c r="H162" s="36" t="inlineStr">
        <is>
          <t>5V</t>
        </is>
      </c>
      <c r="I162" s="37" t="n">
        <v>25</v>
      </c>
      <c r="J162" s="41" t="inlineStr">
        <is>
          <t>$$$</t>
        </is>
      </c>
      <c r="K162" s="36" t="inlineStr">
        <is>
          <t>3 · some skill</t>
        </is>
      </c>
      <c r="L162" s="36" t="inlineStr">
        <is>
          <t>50mA</t>
        </is>
      </c>
      <c r="M162" s="36" t="inlineStr">
        <is>
          <t>DS1603L: 5-2000mm through plastic/metal</t>
        </is>
      </c>
      <c r="N162" s="36" t="inlineStr">
        <is>
          <t>AliExpress</t>
        </is>
      </c>
      <c r="O162" s="36" t="inlineStr">
        <is>
          <t>DS1603L module</t>
        </is>
      </c>
      <c r="P162" s="36" t="inlineStr">
        <is>
          <t>UART frame parse</t>
        </is>
      </c>
      <c r="Q162" s="36" t="inlineStr">
        <is>
          <t>Sealed drums, LPG tank levels (with care), water tanks you can't open, fuel tanks.</t>
        </is>
      </c>
      <c r="R162" s="36" t="inlineStr">
        <is>
          <t>RV/boat fuel + fresh + grey levels with zero tank penetrations — retrofit telemetry the marine industry charges fortunes for.</t>
        </is>
      </c>
      <c r="S162" s="36" t="inlineStr">
        <is>
          <t>ePaper tank dashboard, LoRa to house</t>
        </is>
      </c>
      <c r="T162" s="36" t="inlineStr">
        <is>
          <t>Water, MachineHealth, Wild</t>
        </is>
      </c>
      <c r="U162" s="39" t="inlineStr">
        <is>
          <t>Any-liquid tank adapter (couples to oil, resin, chemicals through any non-metal wall — not just water); foam-vs-liquid discriminator (foam won't acoustically couple — reads 'empty'); pump dry-run guard on a pipe (binary full/empty at the suction line)</t>
        </is>
      </c>
      <c r="V162" s="39" t="inlineStr">
        <is>
          <t>Low — binary output; trip-state duty cycles feed fusion as tank/pipe context. The raw-echo tricks need bare transducers, not this sealed module.</t>
        </is>
      </c>
    </row>
    <row r="163" ht="85.5" customHeight="1" s="189">
      <c r="A163" s="100" t="inlineStr">
        <is>
          <t>S160</t>
        </is>
      </c>
      <c r="B163" s="101" t="inlineStr">
        <is>
          <t>eTape liquid level</t>
        </is>
      </c>
      <c r="C163" s="102" t="inlineStr">
        <is>
          <t>Water &amp; Liquid</t>
        </is>
      </c>
      <c r="D163" s="36" t="inlineStr">
        <is>
          <t>Level (continuous)</t>
        </is>
      </c>
      <c r="E163" s="36" t="inlineStr">
        <is>
          <t>Continuous liquid level along a flexible strip</t>
        </is>
      </c>
      <c r="F163" s="36" t="inlineStr">
        <is>
          <t>A printed resistive ladder shorts progressively as hydrostatic pressure squeezes it — resistance maps linearly to depth, no moving parts.</t>
        </is>
      </c>
      <c r="G163" s="36" t="inlineStr">
        <is>
          <t>Analog (divider)</t>
        </is>
      </c>
      <c r="H163" s="36" t="inlineStr">
        <is>
          <t>any</t>
        </is>
      </c>
      <c r="I163" s="37" t="n">
        <v>40</v>
      </c>
      <c r="J163" s="41" t="inlineStr">
        <is>
          <t>$$$</t>
        </is>
      </c>
      <c r="K163" s="36" t="inlineStr">
        <is>
          <t>2 · easy</t>
        </is>
      </c>
      <c r="L163" s="36" t="inlineStr">
        <is>
          <t>divider µA</t>
        </is>
      </c>
      <c r="M163" s="36" t="inlineStr">
        <is>
          <t>±2mm, food-safe versions</t>
        </is>
      </c>
      <c r="N163" s="36" t="inlineStr">
        <is>
          <t>Adafruit · DigiKey · Milone Tech</t>
        </is>
      </c>
      <c r="O163" s="36" t="inlineStr">
        <is>
          <t>8"/12"/24" tapes</t>
        </is>
      </c>
      <c r="P163" s="36" t="inlineStr">
        <is>
          <t>analogRead + map</t>
        </is>
      </c>
      <c r="Q163" s="36" t="inlineStr">
        <is>
          <t>Sump pits, hydroponic reservoirs, coffee machines, rain barrels.</t>
        </is>
      </c>
      <c r="R163" s="36" t="inlineStr">
        <is>
          <t>Brew-day automation: live mash-tun and kettle volumes on one dashboard — no more peering into steam with a flashlight.</t>
        </is>
      </c>
      <c r="S163" s="36" t="inlineStr">
        <is>
          <t>Flow sensor cross-check, pump control</t>
        </is>
      </c>
      <c r="T163" s="36" t="inlineStr">
        <is>
          <t>Water, Grow, Home</t>
        </is>
      </c>
      <c r="U163" s="39" t="inlineStr">
        <is>
          <t>Squeeze/pinch force strip (pressure-actuated resistance - press anywhere, it reads); density proxy (denser fluid = more head at same depth); slosh/wave logger in moving tanks (fast oscillation); foam-vs-liquid (foam adds no head).</t>
        </is>
      </c>
      <c r="V163" s="39" t="inlineStr">
        <is>
          <t>Level stream -&gt; FFT of slosh oscillation fingerprints vehicle motion/pump pulsation; threshold+trend for level itself.</t>
        </is>
      </c>
    </row>
    <row r="164" ht="85.5" customHeight="1" s="189">
      <c r="A164" s="100" t="inlineStr">
        <is>
          <t>S161</t>
        </is>
      </c>
      <c r="B164" s="101" t="inlineStr">
        <is>
          <t>Non-contact liquid level XKC-Y26</t>
        </is>
      </c>
      <c r="C164" s="102" t="inlineStr">
        <is>
          <t>Water &amp; Liquid</t>
        </is>
      </c>
      <c r="D164" s="36" t="inlineStr">
        <is>
          <t>Level (point)</t>
        </is>
      </c>
      <c r="E164" s="36" t="inlineStr">
        <is>
          <t>Liquid presence through tank walls (no contact)</t>
        </is>
      </c>
      <c r="F164" s="36" t="inlineStr">
        <is>
          <t>Capacitive coupling tuned to detect the dielectric jump of liquid behind up to 13mm of plastic — strap-on level switching with zero plumbing.</t>
        </is>
      </c>
      <c r="G164" s="36" t="inlineStr">
        <is>
          <t>Digital NPN</t>
        </is>
      </c>
      <c r="H164" s="36" t="inlineStr">
        <is>
          <t>5-24V</t>
        </is>
      </c>
      <c r="I164" s="37" t="n">
        <v>8</v>
      </c>
      <c r="J164" s="40" t="inlineStr">
        <is>
          <t>$$</t>
        </is>
      </c>
      <c r="K164" s="36" t="inlineStr">
        <is>
          <t>1 · plug &amp; play</t>
        </is>
      </c>
      <c r="L164" s="36" t="inlineStr">
        <is>
          <t>5mA</t>
        </is>
      </c>
      <c r="M164" s="36" t="inlineStr">
        <is>
          <t>IP67, through-wall</t>
        </is>
      </c>
      <c r="N164" s="36" t="inlineStr">
        <is>
          <t>AliExpress · Amazon · DFRobot</t>
        </is>
      </c>
      <c r="O164" s="36" t="inlineStr">
        <is>
          <t>Strap-on puck</t>
        </is>
      </c>
      <c r="P164" s="36" t="inlineStr">
        <is>
          <t>digitalRead</t>
        </is>
      </c>
      <c r="Q164" s="36" t="inlineStr">
        <is>
          <t>Pump dry-run guards, chemical drums (no probe corrosion), espresso reservoirs, RV tanks.</t>
        </is>
      </c>
      <c r="R164" s="36" t="inlineStr">
        <is>
          <t>Multi-point ladder: 4 pucks up a tank's side = quartile level gauge on any opaque tank you're not allowed to drill.</t>
        </is>
      </c>
      <c r="S164" s="36" t="inlineStr">
        <is>
          <t>Pump relay + alarm, RV dashboard ePaper</t>
        </is>
      </c>
      <c r="T164" s="36" t="inlineStr">
        <is>
          <t>Water, Home, MachineHealth</t>
        </is>
      </c>
      <c r="U164" s="39" t="inlineStr">
        <is>
          <t>Capacitive proximity/touch switch (human body high-dielectric - hand near puck trips it); powder/granule fill-level (flour, pellets shift dielectric); ice-vs-water discriminator (dielectric collapses ~80-&gt;3 on freezing).</t>
        </is>
      </c>
      <c r="V164" s="39" t="inlineStr">
        <is>
          <t>Low - digital threshold switch; trend on trip-point drift flags scale/condensation; feeds fusion as a context channel.</t>
        </is>
      </c>
    </row>
    <row r="165" ht="85.5" customHeight="1" s="189">
      <c r="A165" s="100" t="inlineStr">
        <is>
          <t>S162</t>
        </is>
      </c>
      <c r="B165" s="101" t="inlineStr">
        <is>
          <t>Optical infrared water-in-fuel</t>
        </is>
      </c>
      <c r="C165" s="102" t="inlineStr">
        <is>
          <t>Water &amp; Liquid</t>
        </is>
      </c>
      <c r="D165" s="36" t="inlineStr">
        <is>
          <t>Level (point, optical)</t>
        </is>
      </c>
      <c r="E165" s="36" t="inlineStr">
        <is>
          <t>Liquid presence via optical prism (any liquid, tiny)</t>
        </is>
      </c>
      <c r="F165" s="36" t="inlineStr">
        <is>
          <t>An IR LED reflects internally in a prism tip when in air; liquid touching the tip steals the reflection — a fast, tiny, no-moving-parts level switch.</t>
        </is>
      </c>
      <c r="G165" s="36" t="inlineStr">
        <is>
          <t>Digital</t>
        </is>
      </c>
      <c r="H165" s="36" t="inlineStr">
        <is>
          <t>4.5-15.4V (5V)</t>
        </is>
      </c>
      <c r="I165" s="37" t="n">
        <v>18</v>
      </c>
      <c r="J165" s="41" t="inlineStr">
        <is>
          <t>$$$</t>
        </is>
      </c>
      <c r="K165" s="36" t="inlineStr">
        <is>
          <t>1 · plug &amp; play</t>
        </is>
      </c>
      <c r="L165" s="36" t="inlineStr">
        <is>
          <t>13mA</t>
        </is>
      </c>
      <c r="M165" s="36" t="inlineStr">
        <is>
          <t>±1mm repeatability, chemical-compatible housings</t>
        </is>
      </c>
      <c r="N165" s="36" t="inlineStr">
        <is>
          <t>DigiKey · Mouser</t>
        </is>
      </c>
      <c r="O165" s="36" t="inlineStr">
        <is>
          <t>Optomax glass/poly tips</t>
        </is>
      </c>
      <c r="P165" s="36" t="inlineStr">
        <is>
          <t>digitalRead</t>
        </is>
      </c>
      <c r="Q165" s="36" t="inlineStr">
        <is>
          <t>Coffee machines, medical fluid lines, fuel water detection, foam-vs-liquid discrimination.</t>
        </is>
      </c>
      <c r="R165" s="36" t="inlineStr">
        <is>
          <t>Espresso machines die from dry boilers: a prism switch in the tank is the 30-minute mod that doubles machine lifespan.</t>
        </is>
      </c>
      <c r="S165" s="36" t="inlineStr">
        <is>
          <t>Boiler interlock relay</t>
        </is>
      </c>
      <c r="T165" s="36" t="inlineStr">
        <is>
          <t>Water, MachineHealth, Home</t>
        </is>
      </c>
      <c r="U165" s="39" t="inlineStr">
        <is>
          <t>Refractive-index liquid classifier (TIR return differs for air/water/oil/fuel - multi-threshold ID); foam/emulsion detector (bubbles &amp; droplets scatter the return); condensation/wetting-film or frost sensor on the tip.</t>
        </is>
      </c>
      <c r="V165" s="39" t="inlineStr">
        <is>
          <t>Low as digital - but analog-read the photodiode: threshold ladder classifies liquid by RI; anomaly on return-level drift = fouling.</t>
        </is>
      </c>
    </row>
    <row r="166" ht="85.5" customHeight="1" s="189">
      <c r="A166" s="100" t="inlineStr">
        <is>
          <t>S163</t>
        </is>
      </c>
      <c r="B166" s="101" t="inlineStr">
        <is>
          <t>DS18B20 water temp + flow combo</t>
        </is>
      </c>
      <c r="C166" s="102" t="inlineStr">
        <is>
          <t>Water &amp; Liquid</t>
        </is>
      </c>
      <c r="D166" s="36" t="inlineStr">
        <is>
          <t>Plumbing instrumentation</t>
        </is>
      </c>
      <c r="E166" s="36" t="inlineStr">
        <is>
          <t>Water temperature inside pipes (with flow context)</t>
        </is>
      </c>
      <c r="F166" s="36" t="inlineStr">
        <is>
          <t>A waterproof DS18B20 in a brass tee reads true in-pipe temperature; with a flow sensor you get thermal power (litres × ΔT) for free.</t>
        </is>
      </c>
      <c r="G166" s="36" t="inlineStr">
        <is>
          <t>1-Wire + pulse</t>
        </is>
      </c>
      <c r="H166" s="36" t="inlineStr">
        <is>
          <t>3.3-5V</t>
        </is>
      </c>
      <c r="I166" s="37" t="n">
        <v>10</v>
      </c>
      <c r="J166" s="40" t="inlineStr">
        <is>
          <t>$$</t>
        </is>
      </c>
      <c r="K166" s="36" t="inlineStr">
        <is>
          <t>2 · easy</t>
        </is>
      </c>
      <c r="L166" s="36" t="inlineStr">
        <is>
          <t>mA</t>
        </is>
      </c>
      <c r="M166" s="36" t="inlineStr">
        <is>
          <t>kW = flow(L/s) × ΔT(K) × 4.186</t>
        </is>
      </c>
      <c r="N166" s="36" t="inlineStr">
        <is>
          <t>AliExpress · Amazon · Self-build</t>
        </is>
      </c>
      <c r="O166" s="36" t="inlineStr">
        <is>
          <t>Brass tee + probe + YF-S201</t>
        </is>
      </c>
      <c r="P166" s="36" t="inlineStr">
        <is>
          <t>DallasTemperature + PCNT</t>
        </is>
      </c>
      <c r="Q166" s="36" t="inlineStr">
        <is>
          <t>Solar-thermal monitoring, heat-pump COP estimation, shower energy audits.</t>
        </is>
      </c>
      <c r="R166" s="36" t="inlineStr">
        <is>
          <t>Measure your actual shower energy in kWh and cost per person — the dashboard that quietly shortens teenage showers.</t>
        </is>
      </c>
      <c r="S166" s="36" t="inlineStr">
        <is>
          <t>ePaper bathroom display, per-person tagging via schedule</t>
        </is>
      </c>
      <c r="T166" s="36" t="inlineStr">
        <is>
          <t>Energy, Water, Home</t>
        </is>
      </c>
      <c r="U166" s="39" t="inlineStr">
        <is>
          <t>Crude flow/no-flow detector (continuous-conversion self-heat ~0.2°C strips away under flow — trend-only); tap-open detector (cold-slug temperature step on arrival); pipe-freeze early-warning; recirculation-loop duty logger (periodic temp swings)</t>
        </is>
      </c>
      <c r="V166" s="39" t="inlineStr">
        <is>
          <t>Temp time series -&gt; anomaly baseline for freeze/leak; trend+threshold suffices; deltaT x flow yields a kW stream for regression.</t>
        </is>
      </c>
    </row>
    <row r="167" ht="85.5" customHeight="1" s="189">
      <c r="A167" s="100" t="inlineStr">
        <is>
          <t>S164</t>
        </is>
      </c>
      <c r="B167" s="101" t="inlineStr">
        <is>
          <t>Analog pH kit</t>
        </is>
      </c>
      <c r="C167" s="102" t="inlineStr">
        <is>
          <t>Water &amp; Liquid</t>
        </is>
      </c>
      <c r="D167" s="36" t="inlineStr">
        <is>
          <t>Water chemistry</t>
        </is>
      </c>
      <c r="E167" s="36" t="inlineStr">
        <is>
          <t>pH 0-14 of any liquid</t>
        </is>
      </c>
      <c r="F167" s="36" t="inlineStr">
        <is>
          <t>A glass electrode develops a voltage proportional to hydrogen-ion concentration (59mV per pH unit); an amplifier board shifts it into ADC range. Calibrate with buffer sachets.</t>
        </is>
      </c>
      <c r="G167" s="36" t="inlineStr">
        <is>
          <t>Analog (BNC probe)</t>
        </is>
      </c>
      <c r="H167" s="36" t="inlineStr">
        <is>
          <t>3.3-5V</t>
        </is>
      </c>
      <c r="I167" s="37" t="n">
        <v>30</v>
      </c>
      <c r="J167" s="41" t="inlineStr">
        <is>
          <t>$$$</t>
        </is>
      </c>
      <c r="K167" s="36" t="inlineStr">
        <is>
          <t>3 · some skill</t>
        </is>
      </c>
      <c r="L167" s="36" t="inlineStr">
        <is>
          <t>&lt;10mA</t>
        </is>
      </c>
      <c r="M167" s="36" t="inlineStr">
        <is>
          <t>±0.1pH once calibrated. The glass electrode is a consumable — roughly 12-18 months, and it must never dry out. Two-point calibration with buffer sachets is mandatory, not optional.</t>
        </is>
      </c>
      <c r="N167" s="36" t="inlineStr">
        <is>
          <t>DFRobot · AliExpress · Amazon · Atlas Scientific</t>
        </is>
      </c>
      <c r="O167" s="36" t="inlineStr">
        <is>
          <t>DFRobot Gravity pH v2, PH-4502C budget</t>
        </is>
      </c>
      <c r="P167" s="36" t="inlineStr">
        <is>
          <t>analogRead + 2-point cal</t>
        </is>
      </c>
      <c r="Q167" s="36" t="inlineStr">
        <is>
          <t>Aquariums, hydroponics dosing, pool monitoring, fermentation (kombucha/yogurt), soil slurry tests.</t>
        </is>
      </c>
      <c r="R167" s="36" t="inlineStr">
        <is>
          <t>Hydroponic autopilot: pH + EC + peristaltic pumps hold nutrient chemistry in band 24/7 — the difference between hobby and harvest.</t>
        </is>
      </c>
      <c r="S167" s="36" t="inlineStr">
        <is>
          <t>EC sensor + 2x peristaltic pumps + MQTT charts</t>
        </is>
      </c>
      <c r="T167" s="36" t="inlineStr">
        <is>
          <t>Water, Grow, Health</t>
        </is>
      </c>
      <c r="U167" s="39" t="inlineStr">
        <is>
          <t>Dissolved-CO2/aeration proxy (CO2→carbonic acid lowers pH — track ferment activity); DIY titration endpoint detector (sharp mV inflection at equivalence); alkaline 'sodium error' = crude Na+ hint at high pH; impedance self-test flags a dying probe</t>
        </is>
      </c>
      <c r="V167" s="39" t="inlineStr">
        <is>
          <t>mV stream -&gt; trend + anomaly baseline for dosing control &amp; titration endpoints; slope drift feeds a probe-health classifier.</t>
        </is>
      </c>
    </row>
    <row r="168" ht="85.5" customHeight="1" s="189">
      <c r="A168" s="100" t="inlineStr">
        <is>
          <t>S165</t>
        </is>
      </c>
      <c r="B168" s="101" t="inlineStr">
        <is>
          <t>Dissolved oxygen kit (Atlas EZO-DO)</t>
        </is>
      </c>
      <c r="C168" s="102" t="inlineStr">
        <is>
          <t>Water &amp; Liquid</t>
        </is>
      </c>
      <c r="D168" s="36" t="inlineStr">
        <is>
          <t>Water chemistry</t>
        </is>
      </c>
      <c r="E168" s="36" t="inlineStr">
        <is>
          <t>Dissolved O2 mg/L (fish &amp; ferment critical)</t>
        </is>
      </c>
      <c r="F168" s="36" t="inlineStr">
        <is>
          <t>A membrane-capped galvanic probe consumes oxygen, generating current proportional to DO — the number that decides whether fish live and aerobic ferments thrive.</t>
        </is>
      </c>
      <c r="G168" s="36" t="inlineStr">
        <is>
          <t>UART/I2C (Atlas) / Analog</t>
        </is>
      </c>
      <c r="H168" s="36" t="inlineStr">
        <is>
          <t>3.3-5V</t>
        </is>
      </c>
      <c r="I168" s="37" t="n">
        <v>170</v>
      </c>
      <c r="J168" s="66" t="inlineStr">
        <is>
          <t>$$$$</t>
        </is>
      </c>
      <c r="K168" s="36" t="inlineStr">
        <is>
          <t>3 · some skill</t>
        </is>
      </c>
      <c r="L168" s="36" t="inlineStr">
        <is>
          <t>&lt;10mA</t>
        </is>
      </c>
      <c r="M168" s="36" t="inlineStr">
        <is>
          <t>0-20mg/L, membrane maintenance required</t>
        </is>
      </c>
      <c r="N168" s="36" t="inlineStr">
        <is>
          <t>Atlas Scientific · DFRobot · DigiKey</t>
        </is>
      </c>
      <c r="O168" s="36" t="inlineStr">
        <is>
          <t>Atlas Scientific EZO stack (lab-grade)</t>
        </is>
      </c>
      <c r="P168" s="36" t="inlineStr">
        <is>
          <t>Atlas EZO I2C</t>
        </is>
      </c>
      <c r="Q168" s="36" t="inlineStr">
        <is>
          <t>Aquaculture, pond health, river citizen-science, bioreactor monitoring.</t>
        </is>
      </c>
      <c r="R168" s="36" t="inlineStr">
        <is>
          <t>Pond guardian for koi keepers: DO crashes at dawn kill fish silently — aerator interlock + alarm is literally life insurance.</t>
        </is>
      </c>
      <c r="S168" s="36" t="inlineStr">
        <is>
          <t>Aerator relay, temp probe (DO is temp-coupled)</t>
        </is>
      </c>
      <c r="T168" s="36" t="inlineStr">
        <is>
          <t>Water, Grow, Wild</t>
        </is>
      </c>
      <c r="U168" s="39" t="inlineStr">
        <is>
          <t>Respiration/BOD meter (seal a sample, O2-depletion slope = biological oxygen demand — the classic method); flow/stir detector (reading climbs with flow past the membrane — 'stirring error' as a feature); very slow barometer trend (DO saturation tracks air pressure)</t>
        </is>
      </c>
      <c r="V168" s="39" t="inlineStr">
        <is>
          <t>DO time series -&gt; anomaly baseline for dawn-crash alarms; depletion-slope regression for BOD; low ODR, trend-driven.</t>
        </is>
      </c>
    </row>
    <row r="169" ht="85.5" customHeight="1" s="189">
      <c r="A169" s="100" t="inlineStr">
        <is>
          <t>S166</t>
        </is>
      </c>
      <c r="B169" s="101" t="inlineStr">
        <is>
          <t>EC / TDS sensor</t>
        </is>
      </c>
      <c r="C169" s="102" t="inlineStr">
        <is>
          <t>Water &amp; Liquid</t>
        </is>
      </c>
      <c r="D169" s="36" t="inlineStr">
        <is>
          <t>Water chemistry</t>
        </is>
      </c>
      <c r="E169" s="36" t="inlineStr">
        <is>
          <t>Electrical conductivity → dissolved solids ppm</t>
        </is>
      </c>
      <c r="F169" s="36" t="inlineStr">
        <is>
          <t>Two electrodes measure how easily current flows; dissolved salts/nutrients carry the current, so conductivity tracks concentration. Temperature-compensate for honest numbers.</t>
        </is>
      </c>
      <c r="G169" s="36" t="inlineStr">
        <is>
          <t>Analog</t>
        </is>
      </c>
      <c r="H169" s="36" t="inlineStr">
        <is>
          <t>3.3-5V</t>
        </is>
      </c>
      <c r="I169" s="37" t="n">
        <v>12</v>
      </c>
      <c r="J169" s="40" t="inlineStr">
        <is>
          <t>$$</t>
        </is>
      </c>
      <c r="K169" s="36" t="inlineStr">
        <is>
          <t>2 · easy</t>
        </is>
      </c>
      <c r="L169" s="36" t="inlineStr">
        <is>
          <t>3mA</t>
        </is>
      </c>
      <c r="M169" s="36" t="inlineStr">
        <is>
          <t>0-1000+ ppm class; pair with DS18B20 for compensation</t>
        </is>
      </c>
      <c r="N169" s="36" t="inlineStr">
        <is>
          <t>DFRobot · AliExpress · Seeed Studio</t>
        </is>
      </c>
      <c r="O169" s="36" t="inlineStr">
        <is>
          <t>Gravity TDS kit</t>
        </is>
      </c>
      <c r="P169" s="36" t="inlineStr">
        <is>
          <t>DFRobot sample + temp comp</t>
        </is>
      </c>
      <c r="Q169" s="36" t="inlineStr">
        <is>
          <t>Hydroponic nutrient strength, RO-filter health, aquarium salinity trends, kettle-scale prediction.</t>
        </is>
      </c>
      <c r="R169" s="36" t="inlineStr">
        <is>
          <t>Water-filter honesty meter: inline TDS before/after cartridge quantifies exactly when the filter stops earning its keep.</t>
        </is>
      </c>
      <c r="S169" s="36" t="inlineStr">
        <is>
          <t>DS18B20 inline, flow sensor for litres-since-new</t>
        </is>
      </c>
      <c r="T169" s="36" t="inlineStr">
        <is>
          <t>Water, Grow, Home</t>
        </is>
      </c>
      <c r="U169" s="39" t="inlineStr">
        <is>
          <t>Dry-run/liquid-presence switch (open circuit when electrodes exposed); temperature proxy (EC drifts ~2%/C - comp term reversed); contamination/dilution detector (sudden EC step); bubble/aeration dropouts; scale-fouling self-check.</t>
        </is>
      </c>
      <c r="V169" s="39" t="inlineStr">
        <is>
          <t>EC stream -&gt; anomaly baseline for contamination/leak steps; trend for filter/scale life; threshold for dry-run.</t>
        </is>
      </c>
    </row>
    <row r="170" ht="85.5" customHeight="1" s="189">
      <c r="A170" s="100" t="inlineStr">
        <is>
          <t>S167</t>
        </is>
      </c>
      <c r="B170" s="101" t="inlineStr">
        <is>
          <t>ORP (redox) probe</t>
        </is>
      </c>
      <c r="C170" s="102" t="inlineStr">
        <is>
          <t>Water &amp; Liquid</t>
        </is>
      </c>
      <c r="D170" s="36" t="inlineStr">
        <is>
          <t>Water chemistry</t>
        </is>
      </c>
      <c r="E170" s="36" t="inlineStr">
        <is>
          <t>Oxidation-reduction potential (sanitiser power)</t>
        </is>
      </c>
      <c r="F170" s="36" t="inlineStr">
        <is>
          <t>A platinum electrode reads the solution's electron appetite in millivolts — the real-time measure of whether pool chlorine is actually sanitising.</t>
        </is>
      </c>
      <c r="G170" s="36" t="inlineStr">
        <is>
          <t>I2C/UART (Atlas)</t>
        </is>
      </c>
      <c r="H170" s="36" t="inlineStr">
        <is>
          <t>3.3-5V</t>
        </is>
      </c>
      <c r="I170" s="37" t="n">
        <v>110</v>
      </c>
      <c r="J170" s="66" t="inlineStr">
        <is>
          <t>$$$$</t>
        </is>
      </c>
      <c r="K170" s="36" t="inlineStr">
        <is>
          <t>3 · some skill</t>
        </is>
      </c>
      <c r="L170" s="36" t="inlineStr">
        <is>
          <t>&lt;10mA</t>
        </is>
      </c>
      <c r="M170" s="36" t="inlineStr">
        <is>
          <t>±1000mV; 650mV+ = sanitising pool</t>
        </is>
      </c>
      <c r="N170" s="36" t="inlineStr">
        <is>
          <t>Atlas Scientific · DFRobot · DigiKey</t>
        </is>
      </c>
      <c r="O170" s="36" t="inlineStr">
        <is>
          <t>Atlas EZO-ORP</t>
        </is>
      </c>
      <c r="P170" s="36" t="inlineStr">
        <is>
          <t>Atlas EZO</t>
        </is>
      </c>
      <c r="Q170" s="36" t="inlineStr">
        <is>
          <t>Pool/spa automation, hydroponic sterility, kombucha safety science, water treatment.</t>
        </is>
      </c>
      <c r="R170" s="36" t="inlineStr">
        <is>
          <t>A pool that doses itself: ORP + pH + peristaltic chlorine/acid pumps = commercial pool-controller function at a fifth the price.</t>
        </is>
      </c>
      <c r="S170" s="36" t="inlineStr">
        <is>
          <t>pH + temp + peristaltic pumps</t>
        </is>
      </c>
      <c r="T170" s="36" t="inlineStr">
        <is>
          <t>Water, Health, Home</t>
        </is>
      </c>
      <c r="U170" s="39" t="inlineStr">
        <is>
          <t>General oxidant/reductant detector (ozone, H2O2, bromine, Fe, sulfide all shift Pt potential - not just chlorine); anaerobic/septic-rot alarm (sulfide drives ORP strongly negative); organic-load detector (bio load pulls ORP down).</t>
        </is>
      </c>
      <c r="V170" s="39" t="inlineStr">
        <is>
          <t>mV stream -&gt; anomaly baseline for dosing/contamination events; trend + threshold for sanitiser control.</t>
        </is>
      </c>
    </row>
    <row r="171" ht="85.5" customHeight="1" s="189">
      <c r="A171" s="100" t="inlineStr">
        <is>
          <t>S168</t>
        </is>
      </c>
      <c r="B171" s="101" t="inlineStr">
        <is>
          <t>Turbidity sensor</t>
        </is>
      </c>
      <c r="C171" s="102" t="inlineStr">
        <is>
          <t>Water &amp; Liquid</t>
        </is>
      </c>
      <c r="D171" s="36" t="inlineStr">
        <is>
          <t>Water quality</t>
        </is>
      </c>
      <c r="E171" s="36" t="inlineStr">
        <is>
          <t>Water cloudiness (suspended particles)</t>
        </is>
      </c>
      <c r="F171" s="36" t="inlineStr">
        <is>
          <t>IR LED shines through water to a photodetector; particles scatter and block light, lowering the signal — dishwasher tech repurposed for water science.</t>
        </is>
      </c>
      <c r="G171" s="36" t="inlineStr">
        <is>
          <t>Analog</t>
        </is>
      </c>
      <c r="H171" s="36" t="inlineStr">
        <is>
          <t>5V</t>
        </is>
      </c>
      <c r="I171" s="37" t="n">
        <v>12</v>
      </c>
      <c r="J171" s="40" t="inlineStr">
        <is>
          <t>$$</t>
        </is>
      </c>
      <c r="K171" s="36" t="inlineStr">
        <is>
          <t>2 · easy</t>
        </is>
      </c>
      <c r="L171" s="36" t="inlineStr">
        <is>
          <t>30mA</t>
        </is>
      </c>
      <c r="M171" s="36" t="inlineStr">
        <is>
          <t>Relative NTU; sunlight shielding needed</t>
        </is>
      </c>
      <c r="N171" s="36" t="inlineStr">
        <is>
          <t>DFRobot · AliExpress · Amazon</t>
        </is>
      </c>
      <c r="O171" s="36" t="inlineStr">
        <is>
          <t>Gravity turbidity probe</t>
        </is>
      </c>
      <c r="P171" s="36" t="inlineStr">
        <is>
          <t>analogRead</t>
        </is>
      </c>
      <c r="Q171" s="36" t="inlineStr">
        <is>
          <t>Stream sediment studies, filter monitoring, brewing clarity, runoff event detection.</t>
        </is>
      </c>
      <c r="R171" s="36" t="inlineStr">
        <is>
          <t>Construction-site runoff witness: a creek-mounted node timestamps every sediment plume — enforcement-grade environmental accountability.</t>
        </is>
      </c>
      <c r="S171" s="36" t="inlineStr">
        <is>
          <t>Rain gauge correlation, solar LoRa node, camera snapshot</t>
        </is>
      </c>
      <c r="T171" s="36" t="inlineStr">
        <is>
          <t>Water, Wild, Safety</t>
        </is>
      </c>
      <c r="U171" s="39" t="inlineStr">
        <is>
          <t>Concentration meter for IR-opaque additives (milk-in-water, sediment, some inks — absorption cuts the beam); aeration-foam &amp; oil-emulsion detector (bubbles/droplets scatter it); liquid-presence gate; settling-rate → particle-size proxy (Stokes' law)</t>
        </is>
      </c>
      <c r="V171" s="39" t="inlineStr">
        <is>
          <t>Analog light stream -&gt; anomaly baseline for turbidity spikes (runoff/plume events); settling-curve regression for particle sizing; threshold+trend.</t>
        </is>
      </c>
    </row>
    <row r="172" ht="85.5" customHeight="1" s="189">
      <c r="A172" s="103" t="inlineStr">
        <is>
          <t>S169</t>
        </is>
      </c>
      <c r="B172" s="104" t="inlineStr">
        <is>
          <t>PZEM-004T AC power module</t>
        </is>
      </c>
      <c r="C172" s="105" t="inlineStr">
        <is>
          <t>Power &amp; Energy</t>
        </is>
      </c>
      <c r="D172" s="36" t="inlineStr">
        <is>
          <t>AC mains (metering)</t>
        </is>
      </c>
      <c r="E172" s="36" t="inlineStr">
        <is>
          <t>Mains V, A, W, kWh, Hz, power factor — complete metering</t>
        </is>
      </c>
      <c r="F172" s="36" t="inlineStr">
        <is>
          <t>A dedicated metering chip on an isolated UART module does all the hard AC math (true RMS, PF, energy) — your ESP32 just asks for numbers over Modbus.</t>
        </is>
      </c>
      <c r="G172" s="36" t="inlineStr">
        <is>
          <t>UART (isolated)</t>
        </is>
      </c>
      <c r="H172" s="36" t="inlineStr">
        <is>
          <t>5V logic side</t>
        </is>
      </c>
      <c r="I172" s="37" t="n">
        <v>11</v>
      </c>
      <c r="J172" s="40" t="inlineStr">
        <is>
          <t>$$</t>
        </is>
      </c>
      <c r="K172" s="36" t="inlineStr">
        <is>
          <t>2 · easy</t>
        </is>
      </c>
      <c r="L172" s="36" t="inlineStr">
        <is>
          <t>&lt;50mA</t>
        </is>
      </c>
      <c r="M172" s="36" t="inlineStr">
        <is>
          <t>0.5% class with CT or shunt versions, 10A/100A</t>
        </is>
      </c>
      <c r="N172" s="36" t="inlineStr">
        <is>
          <t>AliExpress · Amazon</t>
        </is>
      </c>
      <c r="O172" s="36" t="inlineStr">
        <is>
          <t>PZEM-004T-100A + CT</t>
        </is>
      </c>
      <c r="P172" s="36" t="inlineStr">
        <is>
          <t>PZEM004Tv30</t>
        </is>
      </c>
      <c r="Q172" s="36" t="inlineStr">
        <is>
          <t>DIY smart meters, appliance energy audits, Tasmota/ESPHome energy dashboards.</t>
        </is>
      </c>
      <c r="R172" s="36" t="inlineStr">
        <is>
          <t>An 'appliance lie detector' — measure what standby ACTUALLY costs per device, then auto-cut phantom loads above a threshold via smart plugs.</t>
        </is>
      </c>
      <c r="S172" s="36" t="inlineStr">
        <is>
          <t>ESPHome energy dashboard, relay bank</t>
        </is>
      </c>
      <c r="T172" s="36" t="inlineStr">
        <is>
          <t>Energy, Home</t>
        </is>
      </c>
      <c r="U172" s="39" t="inlineStr">
        <is>
          <t>Grid-event seismograph (mains Hz dips region-wide when a generator trips; its 0.1Hz steps catch only the big events); appliance-type ID via power factor (inductive motor vs resistive vs SMPS phase); neighbour's-big-load detector (voltage sag = upstream impedance drop).</t>
        </is>
      </c>
      <c r="V172" s="39" t="inlineStr">
        <is>
          <t>V/A/W/PF stream is NILM fuel: TinyML tags which appliance switched from its ΔW+ΔPF step signature — steady-state only, ~1s Modbus polls miss transients; kWh anomaly baseline flags failing motors.</t>
        </is>
      </c>
    </row>
    <row r="173" ht="85.5" customHeight="1" s="189">
      <c r="A173" s="103" t="inlineStr">
        <is>
          <t>S170</t>
        </is>
      </c>
      <c r="B173" s="104" t="inlineStr">
        <is>
          <t>SCT-013 CT clamp</t>
        </is>
      </c>
      <c r="C173" s="105" t="inlineStr">
        <is>
          <t>Power &amp; Energy</t>
        </is>
      </c>
      <c r="D173" s="36" t="inlineStr">
        <is>
          <t>AC mains (non-invasive)</t>
        </is>
      </c>
      <c r="E173" s="36" t="inlineStr">
        <is>
          <t>AC current up to 100A WITHOUT touching wiring</t>
        </is>
      </c>
      <c r="F173" s="36" t="inlineStr">
        <is>
          <t>A split ferrite ring clips around one mains conductor; the magnetic field induces a proportional current in its coil — whole-house monitoring, no electrician.</t>
        </is>
      </c>
      <c r="G173" s="36" t="inlineStr">
        <is>
          <t>Analog (burden + bias)</t>
        </is>
      </c>
      <c r="H173" s="36" t="inlineStr">
        <is>
          <t>passive</t>
        </is>
      </c>
      <c r="I173" s="37" t="n">
        <v>10</v>
      </c>
      <c r="J173" s="40" t="inlineStr">
        <is>
          <t>$$</t>
        </is>
      </c>
      <c r="K173" s="36" t="inlineStr">
        <is>
          <t>3 · some skill</t>
        </is>
      </c>
      <c r="L173" s="36" t="inlineStr">
        <is>
          <t>0</t>
        </is>
      </c>
      <c r="M173" s="36" t="inlineStr">
        <is>
          <t>100A:50mA, needs burden resistor + 1.65V bias</t>
        </is>
      </c>
      <c r="N173" s="36" t="inlineStr">
        <is>
          <t>AliExpress · Amazon · DigiKey · Core Electronics</t>
        </is>
      </c>
      <c r="O173" s="36" t="inlineStr">
        <is>
          <t>SCT-013 + EmonTx-style frontend</t>
        </is>
      </c>
      <c r="P173" s="36" t="inlineStr">
        <is>
          <t>EmonLib (does the RMS math)</t>
        </is>
      </c>
      <c r="Q173" s="36" t="inlineStr">
        <is>
          <t>Whole-home energy dashboards, per-circuit submetering, solar export tracking.</t>
        </is>
      </c>
      <c r="R173" s="36" t="inlineStr">
        <is>
          <t>NILM — Non-Intrusive Load Monitoring: one clamp + ML disaggregates the kettle, dryer and AC from the aggregate waveform. A famous hard-fun problem.</t>
        </is>
      </c>
      <c r="S173" s="36" t="inlineStr">
        <is>
          <t>ESP32 ADC @ high rate + EmonLib, TinyML disaggregation</t>
        </is>
      </c>
      <c r="T173" s="36" t="inlineStr">
        <is>
          <t>Energy, Home, MachineHealth</t>
        </is>
      </c>
      <c r="U173" s="39" t="inlineStr">
        <is>
          <t>Motor doctor via MCSA (rotor-bar faults print sideband harmonics on the current waveform — standard industrial technique); CT energy harvester (a loaded conductor induces a few mW — the documented self-powered-node trick); unclamped, a crude 50Hz EMF probe (a coil on ferrite).</t>
        </is>
      </c>
      <c r="V173" s="39" t="inlineStr">
        <is>
          <t>High-rate ADC waveform is prime FFT territory: NILM appliance disaggregation + motor-fault harmonic fingerprints on-device (esp-dsp FFT, Edge Impulse).</t>
        </is>
      </c>
    </row>
    <row r="174" ht="85.5" customHeight="1" s="189">
      <c r="A174" s="103" t="inlineStr">
        <is>
          <t>S171</t>
        </is>
      </c>
      <c r="B174" s="104" t="inlineStr">
        <is>
          <t>ZMPT101B voltage sensor</t>
        </is>
      </c>
      <c r="C174" s="105" t="inlineStr">
        <is>
          <t>Power &amp; Energy</t>
        </is>
      </c>
      <c r="D174" s="36" t="inlineStr">
        <is>
          <t>AC mains voltage</t>
        </is>
      </c>
      <c r="E174" s="36" t="inlineStr">
        <is>
          <t>Mains AC voltage waveform (isolated)</t>
        </is>
      </c>
      <c r="F174" s="36" t="inlineStr">
        <is>
          <t>A tiny voltage transformer scales and isolates mains down to ADC level, preserving the waveform for RMS and power-quality math.</t>
        </is>
      </c>
      <c r="G174" s="36" t="inlineStr">
        <is>
          <t>Analog</t>
        </is>
      </c>
      <c r="H174" s="36" t="inlineStr">
        <is>
          <t>3.3-5V</t>
        </is>
      </c>
      <c r="I174" s="37" t="n">
        <v>3</v>
      </c>
      <c r="J174" s="38" t="inlineStr">
        <is>
          <t>$</t>
        </is>
      </c>
      <c r="K174" s="36" t="inlineStr">
        <is>
          <t>2 · easy</t>
        </is>
      </c>
      <c r="L174" s="36" t="inlineStr">
        <is>
          <t>&lt;10mA</t>
        </is>
      </c>
      <c r="M174" s="36" t="inlineStr">
        <is>
          <t>Onboard trim pot for gain; waveform-faithful</t>
        </is>
      </c>
      <c r="N174" s="36" t="inlineStr">
        <is>
          <t>AliExpress · Amazon · DFRobot</t>
        </is>
      </c>
      <c r="O174" s="36" t="inlineStr">
        <is>
          <t>ZMPT101B module</t>
        </is>
      </c>
      <c r="P174" s="36" t="inlineStr">
        <is>
          <t>EmonLib voltage channel</t>
        </is>
      </c>
      <c r="Q174" s="36" t="inlineStr">
        <is>
          <t>True power (W vs VA) with a CT clamp, brownout logging, generator/inverter QA.</t>
        </is>
      </c>
      <c r="R174" s="36" t="inlineStr">
        <is>
          <t>Grid-quality black box: log every sag, swell and frequency wobble — finally prove to the utility that 'your' problem is their problem.</t>
        </is>
      </c>
      <c r="S174" s="36" t="inlineStr">
        <is>
          <t>SCT-013 for full 4-quadrant power, SD event logs</t>
        </is>
      </c>
      <c r="T174" s="36" t="inlineStr">
        <is>
          <t>Energy, Home, MachineHealth</t>
        </is>
      </c>
      <c r="U174" s="39" t="inlineStr">
        <is>
          <t>ENF forensic clock (grid-Hz wander is a regional fingerprint — timestamp/verify recordings; published forensics); neighbour's-big-load detector (sag = upstream impedance drop); free long-term timebase (mains cycle count averages dead-on over hours).</t>
        </is>
      </c>
      <c r="V174" s="39" t="inlineStr">
        <is>
          <t>Waveform THD/harmonic fingerprints classify grid vs generator vs cheap inverter; otherwise threshold+trend — sag/swell/frequency event logging is the payload.</t>
        </is>
      </c>
    </row>
    <row r="175" ht="85.5" customHeight="1" s="189">
      <c r="A175" s="103" t="inlineStr">
        <is>
          <t>S172</t>
        </is>
      </c>
      <c r="B175" s="104" t="inlineStr">
        <is>
          <t>INA219 current/power monitor</t>
        </is>
      </c>
      <c r="C175" s="105" t="inlineStr">
        <is>
          <t>Power &amp; Energy</t>
        </is>
      </c>
      <c r="D175" s="36" t="inlineStr">
        <is>
          <t>DC current (I2C)</t>
        </is>
      </c>
      <c r="E175" s="36" t="inlineStr">
        <is>
          <t>DC voltage, current and watts on one bus</t>
        </is>
      </c>
      <c r="F175" s="36" t="inlineStr">
        <is>
          <t>Measures the microvolt drop across a precision shunt resistor plus bus voltage, multiplying them on-chip into milliwatts — your project's own power meter.</t>
        </is>
      </c>
      <c r="G175" s="36" t="inlineStr">
        <is>
          <t>I2C</t>
        </is>
      </c>
      <c r="H175" s="36" t="inlineStr">
        <is>
          <t>3-5.5V (bus to 26V)</t>
        </is>
      </c>
      <c r="I175" s="37" t="n">
        <v>2.5</v>
      </c>
      <c r="J175" s="38" t="inlineStr">
        <is>
          <t>$</t>
        </is>
      </c>
      <c r="K175" s="36" t="inlineStr">
        <is>
          <t>1 · plug &amp; play</t>
        </is>
      </c>
      <c r="L175" s="36" t="inlineStr">
        <is>
          <t>1mA</t>
        </is>
      </c>
      <c r="M175" s="36" t="inlineStr">
        <is>
          <t>±3.2A (0.1Ω shunt), 12-bit</t>
        </is>
      </c>
      <c r="N175" s="36" t="inlineStr">
        <is>
          <t>Adafruit · AliExpress · DigiKey · Core Electronics</t>
        </is>
      </c>
      <c r="O175" s="36" t="inlineStr">
        <is>
          <t>GY-219, Adafruit 904</t>
        </is>
      </c>
      <c r="P175" s="36" t="inlineStr">
        <is>
          <t>Adafruit_INA219</t>
        </is>
      </c>
      <c r="Q175" s="36" t="inlineStr">
        <is>
          <t>Battery life profiling, solar charge monitoring, motor stall detection, per-rail debugging.</t>
        </is>
      </c>
      <c r="R175" s="36" t="inlineStr">
        <is>
          <t>Self-aware battery devices: the project measures ITS OWN consumption and predicts 'days remaining' — then optimises its own sleep schedule.</t>
        </is>
      </c>
      <c r="S175" s="36" t="inlineStr">
        <is>
          <t>Every battery project you ever build</t>
        </is>
      </c>
      <c r="T175" s="36" t="inlineStr">
        <is>
          <t>Energy, MachineHealth, Robots</t>
        </is>
      </c>
      <c r="U175" s="39" t="inlineStr">
        <is>
          <t>Battery health tester (pulsed load: ΔV/ΔI = internal resistance, which ages before capacity); crude firmware side-channel (current trace leaks MCU activity — published research; coarse at this sample rate); pyranometer front-end (PV short-circuit current ∝ irradiance).</t>
        </is>
      </c>
      <c r="V175" s="39" t="inlineStr">
        <is>
          <t>Current-vs-time traces classify device state — charging phase, motor load, stuck mechanism; anomaly baseline on the power signature is classic predictive maintenance.</t>
        </is>
      </c>
    </row>
    <row r="176" ht="85.5" customHeight="1" s="189">
      <c r="A176" s="103" t="inlineStr">
        <is>
          <t>S173</t>
        </is>
      </c>
      <c r="B176" s="104" t="inlineStr">
        <is>
          <t>INA226/INA228 precision power</t>
        </is>
      </c>
      <c r="C176" s="105" t="inlineStr">
        <is>
          <t>Power &amp; Energy</t>
        </is>
      </c>
      <c r="D176" s="36" t="inlineStr">
        <is>
          <t>DC current (I2C)</t>
        </is>
      </c>
      <c r="E176" s="36" t="inlineStr">
        <is>
          <t>High-precision V/I/W + energy accumulation (INA228)</t>
        </is>
      </c>
      <c r="F176" s="36" t="inlineStr">
        <is>
          <t>Upgraded INA family: 16-20 bit converters and (INA228) on-chip coulomb counting — it integrates energy so you don't have to sample constantly.</t>
        </is>
      </c>
      <c r="G176" s="36" t="inlineStr">
        <is>
          <t>I2C</t>
        </is>
      </c>
      <c r="H176" s="36" t="inlineStr">
        <is>
          <t>2.7-5.5V (bus to 85V)</t>
        </is>
      </c>
      <c r="I176" s="37" t="n">
        <v>6</v>
      </c>
      <c r="J176" s="40" t="inlineStr">
        <is>
          <t>$$</t>
        </is>
      </c>
      <c r="K176" s="36" t="inlineStr">
        <is>
          <t>2 · easy</t>
        </is>
      </c>
      <c r="L176" s="36" t="inlineStr">
        <is>
          <t>1mA</t>
        </is>
      </c>
      <c r="M176" s="36" t="inlineStr">
        <is>
          <t>INA228: 20-bit, ±85V bus, energy/charge registers</t>
        </is>
      </c>
      <c r="N176" s="36" t="inlineStr">
        <is>
          <t>Adafruit · DigiKey · Mouser · AliExpress</t>
        </is>
      </c>
      <c r="O176" s="36" t="inlineStr">
        <is>
          <t>INA226 modules, Adafruit INA228 (5832)</t>
        </is>
      </c>
      <c r="P176" s="36" t="inlineStr">
        <is>
          <t>Adafruit_INA228, INA226 libs</t>
        </is>
      </c>
      <c r="Q176" s="36" t="inlineStr">
        <is>
          <t>Solar MPPT studies, e-bike battery analytics, lab PSU augmentation, energy-harvest budgeting.</t>
        </is>
      </c>
      <c r="R176" s="36" t="inlineStr">
        <is>
          <t>True joule-accounting for energy harvesting: prove your solar node banks more than it spends across a cloudy week — with coulomb receipts.</t>
        </is>
      </c>
      <c r="S176" s="36" t="inlineStr">
        <is>
          <t>Supercap rig + MPPT module, SD energy ledger</t>
        </is>
      </c>
      <c r="T176" s="36" t="inlineStr">
        <is>
          <t>Energy, Wild, MachineHealth</t>
        </is>
      </c>
      <c r="U176" s="39" t="inlineStr">
        <is>
          <t>μA leak hunter (20-bit shunt channel resolves sleep-current drift and supercap self-discharge); μV differential voltmeter in disguise (shunt pins read thermocouples direct — ~312nV LSB); corrosion-current logger (galvanic couples, trend-only).</t>
        </is>
      </c>
      <c r="V176" s="39" t="inlineStr">
        <is>
          <t>Energy-register deltas per firmware task = joule accounting; weeks-long anomaly baseline catches battery-health drift — thresholds+trends, no heavy model needed.</t>
        </is>
      </c>
    </row>
    <row r="177" ht="85.5" customHeight="1" s="189">
      <c r="A177" s="103" t="inlineStr">
        <is>
          <t>S174</t>
        </is>
      </c>
      <c r="B177" s="104" t="inlineStr">
        <is>
          <t>INA3221 triple-channel power</t>
        </is>
      </c>
      <c r="C177" s="105" t="inlineStr">
        <is>
          <t>Power &amp; Energy</t>
        </is>
      </c>
      <c r="D177" s="36" t="inlineStr">
        <is>
          <t>DC current (I2C)</t>
        </is>
      </c>
      <c r="E177" s="36" t="inlineStr">
        <is>
          <t>V/I on THREE rails simultaneously</t>
        </is>
      </c>
      <c r="F177" s="36" t="inlineStr">
        <is>
          <t>Three INA-style channels in one chip — watch battery, solar and load at once and learn your energy system's whole story.</t>
        </is>
      </c>
      <c r="G177" s="36" t="inlineStr">
        <is>
          <t>I2C</t>
        </is>
      </c>
      <c r="H177" s="36" t="inlineStr">
        <is>
          <t>2.7-5.5V</t>
        </is>
      </c>
      <c r="I177" s="37" t="n">
        <v>4</v>
      </c>
      <c r="J177" s="38" t="inlineStr">
        <is>
          <t>$</t>
        </is>
      </c>
      <c r="K177" s="36" t="inlineStr">
        <is>
          <t>2 · easy</t>
        </is>
      </c>
      <c r="L177" s="36" t="inlineStr">
        <is>
          <t>~1mA</t>
        </is>
      </c>
      <c r="M177" s="36" t="inlineStr">
        <is>
          <t>3 ch, ±163mV shunt range, alerts</t>
        </is>
      </c>
      <c r="N177" s="36" t="inlineStr">
        <is>
          <t>AliExpress · DigiKey · SparkFun</t>
        </is>
      </c>
      <c r="O177" s="36" t="inlineStr">
        <is>
          <t>INA3221 purple boards (check shunt config!)</t>
        </is>
      </c>
      <c r="P177" s="36" t="inlineStr">
        <is>
          <t>SDL_Arduino_INA3221</t>
        </is>
      </c>
      <c r="Q177" s="36" t="inlineStr">
        <is>
          <t>Solar charge controllers, robot power trees, USB hub forensics.</t>
        </is>
      </c>
      <c r="R177" s="36" t="inlineStr">
        <is>
          <t>The solar node truth table: in/out/store on one chip answers 'why did it die at 4am' forever.</t>
        </is>
      </c>
      <c r="S177" s="36" t="inlineStr">
        <is>
          <t>Supercap/LiPo hybrid rigs, MPPT boards</t>
        </is>
      </c>
      <c r="T177" s="36" t="inlineStr">
        <is>
          <t>Energy, Wild, Robots</t>
        </is>
      </c>
      <c r="U177" s="39" t="inlineStr">
        <is>
          <t>3-pixel sun tracker (three PV short-circuit currents give sun bearing); hot-wire anemometer readout (heater current tracks heat loss to airflow); soil galvanic-cell logger (dissimilar-metal stakes leak moisture-dependent μA; trend-only).</t>
        </is>
      </c>
      <c r="V177" s="39" t="inlineStr">
        <is>
          <t>Cross-rail correlation is the ML angle: 3-channel power signatures classify robot behaviour and faults; per-rail anomaly baseline flags the subsystem that changed.</t>
        </is>
      </c>
    </row>
    <row r="178" ht="85.5" customHeight="1" s="189">
      <c r="A178" s="103" t="inlineStr">
        <is>
          <t>S175</t>
        </is>
      </c>
      <c r="B178" s="104" t="inlineStr">
        <is>
          <t>MAX471 / shunt + ADS1115</t>
        </is>
      </c>
      <c r="C178" s="105" t="inlineStr">
        <is>
          <t>Power &amp; Energy</t>
        </is>
      </c>
      <c r="D178" s="36" t="inlineStr">
        <is>
          <t>DC current (analog)</t>
        </is>
      </c>
      <c r="E178" s="36" t="inlineStr">
        <is>
          <t>DC current via high-side shunt to spare ADC channels</t>
        </is>
      </c>
      <c r="F178" s="36" t="inlineStr">
        <is>
          <t>Classic high-side current monitor producing 1V/A — or roll your own with any shunt and the 16-bit ADS1115 for flexible ranges.</t>
        </is>
      </c>
      <c r="G178" s="36" t="inlineStr">
        <is>
          <t>Analog / I2C (ADS1115)</t>
        </is>
      </c>
      <c r="H178" s="36" t="inlineStr">
        <is>
          <t>3-36V sense</t>
        </is>
      </c>
      <c r="I178" s="37" t="n">
        <v>3</v>
      </c>
      <c r="J178" s="38" t="inlineStr">
        <is>
          <t>$</t>
        </is>
      </c>
      <c r="K178" s="36" t="inlineStr">
        <is>
          <t>2 · easy</t>
        </is>
      </c>
      <c r="L178" s="36" t="inlineStr">
        <is>
          <t>mA</t>
        </is>
      </c>
      <c r="M178" s="36" t="inlineStr">
        <is>
          <t>MAX471: ±3A; ADS1115 adds 16-bit precision anywhere</t>
        </is>
      </c>
      <c r="N178" s="36" t="inlineStr">
        <is>
          <t>AliExpress · Amazon · DigiKey</t>
        </is>
      </c>
      <c r="O178" s="36" t="inlineStr">
        <is>
          <t>MAX471 module; ADS1115 breakout</t>
        </is>
      </c>
      <c r="P178" s="36" t="inlineStr">
        <is>
          <t>Adafruit_ADS1X15</t>
        </is>
      </c>
      <c r="Q178" s="36" t="inlineStr">
        <is>
          <t>Multi-channel battery boards, motor arrays, anywhere INA addresses run out.</t>
        </is>
      </c>
      <c r="R178" s="36" t="inlineStr">
        <is>
          <t>A 16-channel power observatory (4x ADS1115) watching every rail and motor in a robot — find which subsystem eats the battery.</t>
        </is>
      </c>
      <c r="S178" s="36" t="inlineStr">
        <is>
          <t>ADS1115 as the universal analog upgrade for ESP32's mediocre ADC</t>
        </is>
      </c>
      <c r="T178" s="36" t="inlineStr">
        <is>
          <t>Energy, Robots, MachineHealth</t>
        </is>
      </c>
      <c r="U178" s="39" t="inlineStr">
        <is>
          <t>Heat-flux meter (Peltier/TEG short-circuit current ∝ heat flow through it); contact-corrosion watchdog (V-drop at known current trends connector resistance); electroplating coulomb counter (charge = metal deposited; Faraday's law).</t>
        </is>
      </c>
      <c r="V178" s="39" t="inlineStr">
        <is>
          <t>Per-motor current traces feed anomaly baselines for stall/wear drift; FFT of brushed-motor ripple is a sensorless tach — sample MAX471's analog out fast (ADS1115's 860SPS aliases it).</t>
        </is>
      </c>
    </row>
    <row r="179" ht="85.5" customHeight="1" s="189">
      <c r="A179" s="103" t="inlineStr">
        <is>
          <t>S176</t>
        </is>
      </c>
      <c r="B179" s="104" t="inlineStr">
        <is>
          <t>ACS712 Hall current</t>
        </is>
      </c>
      <c r="C179" s="105" t="inlineStr">
        <is>
          <t>Power &amp; Energy</t>
        </is>
      </c>
      <c r="D179" s="36" t="inlineStr">
        <is>
          <t>DC/AC current (isolated)</t>
        </is>
      </c>
      <c r="E179" s="36" t="inlineStr">
        <is>
          <t>±5/20/30A AC or DC, galvanically isolated</t>
        </is>
      </c>
      <c r="F179" s="36" t="inlineStr">
        <is>
          <t>Current through an internal conductor creates a magnetic field a Hall element reads — the measured circuit never touches your ESP32. Isolation built in.</t>
        </is>
      </c>
      <c r="G179" s="36" t="inlineStr">
        <is>
          <t>Analog</t>
        </is>
      </c>
      <c r="H179" s="36" t="inlineStr">
        <is>
          <t>5V (use divider/3.3V variants)</t>
        </is>
      </c>
      <c r="I179" s="37" t="n">
        <v>3</v>
      </c>
      <c r="J179" s="38" t="inlineStr">
        <is>
          <t>$</t>
        </is>
      </c>
      <c r="K179" s="36" t="inlineStr">
        <is>
          <t>2 · easy</t>
        </is>
      </c>
      <c r="L179" s="36" t="inlineStr">
        <is>
          <t>10mA</t>
        </is>
      </c>
      <c r="M179" s="36" t="inlineStr">
        <is>
          <t>66-185mV/A, noisy at low currents</t>
        </is>
      </c>
      <c r="N179" s="36" t="inlineStr">
        <is>
          <t>AliExpress · Amazon · DFRobot · Core Electronics</t>
        </is>
      </c>
      <c r="O179" s="36" t="inlineStr">
        <is>
          <t>ACS712 module</t>
        </is>
      </c>
      <c r="P179" s="36" t="inlineStr">
        <is>
          <t>analogRead + RMS math for AC</t>
        </is>
      </c>
      <c r="Q179" s="36" t="inlineStr">
        <is>
          <t>Motor load monitoring, battery charge/discharge, appliance on/off detection, solar strings.</t>
        </is>
      </c>
      <c r="R179" s="36" t="inlineStr">
        <is>
          <t>Tool-state telepathy for a workshop: each machine's current signature says idle/cutting/jammed — a shop dashboard with stall alarms.</t>
        </is>
      </c>
      <c r="S179" s="36" t="inlineStr">
        <is>
          <t>Relay cutoffs, vibration cross-check, MQTT</t>
        </is>
      </c>
      <c r="T179" s="36" t="inlineStr">
        <is>
          <t>Energy, MachineHealth, Safety</t>
        </is>
      </c>
      <c r="U179" s="39" t="inlineStr">
        <is>
          <t>Crude magnetometer (the Hall die sees external fields — the datasheet's 'stray-field error' IS a sensor; magnet/door-close detector); sensorless brushed-motor tach (commutation ripple peaks = RPM); inrush-spike appliance ID.</t>
        </is>
      </c>
      <c r="V179" s="39" t="inlineStr">
        <is>
          <t>Current-waveform windows → TinyML tool-state classifier (idle/cutting/jammed) — the canonical workshop machine-health demo (Edge Impulse).</t>
        </is>
      </c>
    </row>
    <row r="180" ht="85.5" customHeight="1" s="189">
      <c r="A180" s="103" t="inlineStr">
        <is>
          <t>S177</t>
        </is>
      </c>
      <c r="B180" s="104" t="inlineStr">
        <is>
          <t>ADS1115 16-bit ADC (the analog fixer)</t>
        </is>
      </c>
      <c r="C180" s="105" t="inlineStr">
        <is>
          <t>Power &amp; Energy</t>
        </is>
      </c>
      <c r="D180" s="36" t="inlineStr">
        <is>
          <t>Precision ADC</t>
        </is>
      </c>
      <c r="E180" s="36" t="inlineStr">
        <is>
          <t>4 analog channels at TRUE 16-bit (ESP32 ADC is rough)</t>
        </is>
      </c>
      <c r="F180" s="36" t="inlineStr">
        <is>
          <t>The ESP32's internal ADC is nonlinear and noisy; this $3 board gives four clean 16-bit channels with a programmable amplifier — the single best analog upgrade.</t>
        </is>
      </c>
      <c r="G180" s="36" t="inlineStr">
        <is>
          <t>I2C</t>
        </is>
      </c>
      <c r="H180" s="36" t="inlineStr">
        <is>
          <t>2.0-5.5V</t>
        </is>
      </c>
      <c r="I180" s="37" t="n">
        <v>3</v>
      </c>
      <c r="J180" s="38" t="inlineStr">
        <is>
          <t>$</t>
        </is>
      </c>
      <c r="K180" s="36" t="inlineStr">
        <is>
          <t>1 · plug &amp; play</t>
        </is>
      </c>
      <c r="L180" s="36" t="inlineStr">
        <is>
          <t>150µA</t>
        </is>
      </c>
      <c r="M180" s="36" t="inlineStr">
        <is>
          <t>16-bit, PGA to ±0.256V (reads µV!), differential modes</t>
        </is>
      </c>
      <c r="N180" s="36" t="inlineStr">
        <is>
          <t>Adafruit · AliExpress · DigiKey · SparkFun · Core Electronics</t>
        </is>
      </c>
      <c r="O180" s="36" t="inlineStr">
        <is>
          <t>ADS1115 purple/blue boards</t>
        </is>
      </c>
      <c r="P180" s="36" t="inlineStr">
        <is>
          <t>Adafruit_ADS1X15</t>
        </is>
      </c>
      <c r="Q180" s="36" t="inlineStr">
        <is>
          <t>Every analog sensor in this catalog reads better through it: pH, EC, load cells (light duty), thermistors, GSR.</t>
        </is>
      </c>
      <c r="R180" s="36" t="inlineStr">
        <is>
          <t>Differential mode + PGA reads thermocouples and strain bridges DIRECTLY — one cheap board replaces three specialty amplifiers in a pinch.</t>
        </is>
      </c>
      <c r="S180" s="36" t="inlineStr">
        <is>
          <t>Literally any analog sensor here</t>
        </is>
      </c>
      <c r="T180" s="36" t="inlineStr">
        <is>
          <t>Energy, Water, Health</t>
        </is>
      </c>
      <c r="U180" s="39" t="inlineStr">
        <is>
          <t>Direct thermocouple reader (±0.256V PGA resolves 7.8μV ≈ 0.2°C/LSB on K-type; add cold-junction comp); geophone footstep seismograph (mV pulses at 860SPS); wire-antenna live-mains sniffer (50Hz E-field pickup on differential input; crude).</t>
        </is>
      </c>
      <c r="V180" s="39" t="inlineStr">
        <is>
          <t>Whatever you wire in becomes the feature stream — 860SPS geophone/strain data suits TinyML event classifiers (footstep ID); alone it's a channel, not a model.</t>
        </is>
      </c>
    </row>
    <row r="181" ht="85.5" customHeight="1" s="189">
      <c r="A181" s="106" t="inlineStr">
        <is>
          <t>S178</t>
        </is>
      </c>
      <c r="B181" s="107" t="inlineStr">
        <is>
          <t>Joystick module</t>
        </is>
      </c>
      <c r="C181" s="108" t="inlineStr">
        <is>
          <t>Position &amp; Rotation</t>
        </is>
      </c>
      <c r="D181" s="36" t="inlineStr">
        <is>
          <t>2-axis analog</t>
        </is>
      </c>
      <c r="E181" s="36" t="inlineStr">
        <is>
          <t>X/Y deflection + press</t>
        </is>
      </c>
      <c r="F181" s="36" t="inlineStr">
        <is>
          <t>Two potentiometers on a gimbal — the PlayStation-style thumbstick as a raw part, two ADC reads and a button.</t>
        </is>
      </c>
      <c r="G181" s="36" t="inlineStr">
        <is>
          <t>2x Analog + GPIO</t>
        </is>
      </c>
      <c r="H181" s="36" t="inlineStr">
        <is>
          <t>3.3-5V</t>
        </is>
      </c>
      <c r="I181" s="37" t="n">
        <v>1.5</v>
      </c>
      <c r="J181" s="38" t="inlineStr">
        <is>
          <t>$</t>
        </is>
      </c>
      <c r="K181" s="36" t="inlineStr">
        <is>
          <t>1 · plug &amp; play</t>
        </is>
      </c>
      <c r="L181" s="36" t="inlineStr">
        <is>
          <t>µA</t>
        </is>
      </c>
      <c r="M181" s="36" t="inlineStr">
        <is>
          <t>Centre-sprung, ~±30°</t>
        </is>
      </c>
      <c r="N181" s="36" t="inlineStr">
        <is>
          <t>AliExpress · Amazon · SparkFun · Core Electronics</t>
        </is>
      </c>
      <c r="O181" s="36" t="inlineStr">
        <is>
          <t>KY-023</t>
        </is>
      </c>
      <c r="P181" s="36" t="inlineStr">
        <is>
          <t>analogRead</t>
        </is>
      </c>
      <c r="Q181" s="36" t="inlineStr">
        <is>
          <t>Robot teleop, camera gimbal control, menu navigation, wheelchair-style inputs.</t>
        </is>
      </c>
      <c r="R181" s="36" t="inlineStr">
        <is>
          <t>ESP-NOW teleop in 30 minutes: joystick node → robot node, sub-10ms latency, no router needed. The gateway to telepresence builds.</t>
        </is>
      </c>
      <c r="S181" s="36" t="inlineStr">
        <is>
          <t>ESP-NOW pair, servos/motor drivers</t>
        </is>
      </c>
      <c r="T181" s="36" t="inlineStr">
        <is>
          <t>Robots, Play, Motion</t>
        </is>
      </c>
      <c r="U181" s="39" t="inlineStr">
        <is>
          <t>2-axis wind vane (glue a fin on the stick — deflection ∝ gust force); pendulum tilt/slosh sensor (hang a weight: reads vehicle lean and braking); crude low-Hz vibration pickup (spring-centred gimbal mass wobbles — pot friction eats small shakes).</t>
        </is>
      </c>
      <c r="V181" s="39" t="inlineStr">
        <is>
          <t>Two ADC channels of stick dynamics: flick/circle/hold gesture TinyML is proven on thumbsticks; otherwise thresholds suffice.</t>
        </is>
      </c>
    </row>
    <row r="182" ht="85.5" customHeight="1" s="189">
      <c r="A182" s="106" t="inlineStr">
        <is>
          <t>S179</t>
        </is>
      </c>
      <c r="B182" s="107" t="inlineStr">
        <is>
          <t>AS5600 magnetic angle</t>
        </is>
      </c>
      <c r="C182" s="108" t="inlineStr">
        <is>
          <t>Position &amp; Rotation</t>
        </is>
      </c>
      <c r="D182" s="36" t="inlineStr">
        <is>
          <t>Absolute angle</t>
        </is>
      </c>
      <c r="E182" s="36" t="inlineStr">
        <is>
          <t>Absolute shaft angle 0-360° contactlessly</t>
        </is>
      </c>
      <c r="F182" s="36" t="inlineStr">
        <is>
          <t>A diametric magnet on the shaft end rotates over a Hall array; the chip outputs absolute angle at 12-bit — encoder feel with zero wear, zero contact.</t>
        </is>
      </c>
      <c r="G182" s="36" t="inlineStr">
        <is>
          <t>I2C/PWM/Analog</t>
        </is>
      </c>
      <c r="H182" s="36" t="inlineStr">
        <is>
          <t>3.3/5V</t>
        </is>
      </c>
      <c r="I182" s="37" t="n">
        <v>3</v>
      </c>
      <c r="J182" s="38" t="inlineStr">
        <is>
          <t>$</t>
        </is>
      </c>
      <c r="K182" s="36" t="inlineStr">
        <is>
          <t>2 · easy</t>
        </is>
      </c>
      <c r="L182" s="36" t="inlineStr">
        <is>
          <t>6.5mA</t>
        </is>
      </c>
      <c r="M182" s="36" t="inlineStr">
        <is>
          <t>12-bit (0.088°), magnet gap matters</t>
        </is>
      </c>
      <c r="N182" s="36" t="inlineStr">
        <is>
          <t>AliExpress · DigiKey · SparkFun · DFRobot</t>
        </is>
      </c>
      <c r="O182" s="36" t="inlineStr">
        <is>
          <t>AS5600 module + magnet</t>
        </is>
      </c>
      <c r="P182" s="36" t="inlineStr">
        <is>
          <t>AS5600 libs, SimpleFOC</t>
        </is>
      </c>
      <c r="Q182" s="36" t="inlineStr">
        <is>
          <t>BLDC motor FOC feedback, wind vanes, custom servos, knob-with-detents-in-software.</t>
        </is>
      </c>
      <c r="R182" s="36" t="inlineStr">
        <is>
          <t>The heart of SimpleFOC builds: gimbal motor + AS5600 = a force-feedback haptic knob that can render clicks, springs and walls in software.</t>
        </is>
      </c>
      <c r="S182" s="36" t="inlineStr">
        <is>
          <t>SimpleFOC + gimbal motor = haptic interface</t>
        </is>
      </c>
      <c r="T182" s="36" t="inlineStr">
        <is>
          <t>Robots, Motion, Touch</t>
        </is>
      </c>
      <c r="U182" s="39" t="inlineStr">
        <is>
          <t>Push-AND-turn knob from one chip (AGC/magnitude registers read magnet gap = axial press); cogging/roughness listener (fast-polled angle jitter shows torsional judder — 12-bit floor, low-freq only); torsion-spring scale (arm + spring, angle ∝ weight).</t>
        </is>
      </c>
      <c r="V182" s="39" t="inlineStr">
        <is>
          <t>Angle-vs-time is TinyML gold: velocity/jitter FFT fingerprints motor load and cogging; anomaly baseline on usage patterns.</t>
        </is>
      </c>
    </row>
    <row r="183" ht="85.5" customHeight="1" s="189">
      <c r="A183" s="106" t="inlineStr">
        <is>
          <t>S180</t>
        </is>
      </c>
      <c r="B183" s="107" t="inlineStr">
        <is>
          <t>AS5048A 14-bit angle</t>
        </is>
      </c>
      <c r="C183" s="108" t="inlineStr">
        <is>
          <t>Position &amp; Rotation</t>
        </is>
      </c>
      <c r="D183" s="36" t="inlineStr">
        <is>
          <t>Absolute angle (precision)</t>
        </is>
      </c>
      <c r="E183" s="36" t="inlineStr">
        <is>
          <t>Absolute angle at 14-bit (0.022°) for robotics</t>
        </is>
      </c>
      <c r="F183" s="36" t="inlineStr">
        <is>
          <t>Higher-resolution sibling of AS5600 with SPI and PWM — the encoder for robot joints that must repeat their pose exactly.</t>
        </is>
      </c>
      <c r="G183" s="36" t="inlineStr">
        <is>
          <t>SPI/PWM/I2C</t>
        </is>
      </c>
      <c r="H183" s="36" t="inlineStr">
        <is>
          <t>3.3/5V</t>
        </is>
      </c>
      <c r="I183" s="37" t="n">
        <v>12</v>
      </c>
      <c r="J183" s="40" t="inlineStr">
        <is>
          <t>$$</t>
        </is>
      </c>
      <c r="K183" s="36" t="inlineStr">
        <is>
          <t>2 · easy</t>
        </is>
      </c>
      <c r="L183" s="36" t="inlineStr">
        <is>
          <t>15mA</t>
        </is>
      </c>
      <c r="M183" s="36" t="inlineStr">
        <is>
          <t>14-bit absolute, daisy-chain SPI</t>
        </is>
      </c>
      <c r="N183" s="36" t="inlineStr">
        <is>
          <t>AliExpress · DigiKey · Mouser</t>
        </is>
      </c>
      <c r="O183" s="36" t="inlineStr">
        <is>
          <t>AS5048A module + diametric magnet</t>
        </is>
      </c>
      <c r="P183" s="36" t="inlineStr">
        <is>
          <t>SimpleFOC, AS5048A libs</t>
        </is>
      </c>
      <c r="Q183" s="36" t="inlineStr">
        <is>
          <t>Robot arm joints, camera turrets, precision gimbals, e-bike throttle.</t>
        </is>
      </c>
      <c r="R183" s="36" t="inlineStr">
        <is>
          <t>Record-and-replay robot arms: move it by hand to teach, replay via encoders — tangible programming, no kinematics degree needed.</t>
        </is>
      </c>
      <c r="S183" s="36" t="inlineStr">
        <is>
          <t>Servo/stepper + SimpleFOC, teach-pendant button</t>
        </is>
      </c>
      <c r="T183" s="36" t="inlineStr">
        <is>
          <t>Robots, Motion, MachineHealth</t>
        </is>
      </c>
      <c r="U183" s="39" t="inlineStr">
        <is>
          <t>True torque meter (two chips daisy-chained across a compliant torsion shaft — angle difference ∝ twist ∝ torque); rotary vibration probe (0.022° jitter resolves imbalance and low-order gear mesh); micro-flutter wind vane (sub-degree turbulence).</t>
        </is>
      </c>
      <c r="V183" s="39" t="inlineStr">
        <is>
          <t>Fast SPI angle stream = rotary vibration analysis: FFT of angular jitter classifies load, imbalance, gear mesh — real condition monitoring.</t>
        </is>
      </c>
    </row>
    <row r="184" ht="85.5" customHeight="1" s="189">
      <c r="A184" s="106" t="inlineStr">
        <is>
          <t>S181</t>
        </is>
      </c>
      <c r="B184" s="107" t="inlineStr">
        <is>
          <t>KY-040 rotary encoder</t>
        </is>
      </c>
      <c r="C184" s="108" t="inlineStr">
        <is>
          <t>Position &amp; Rotation</t>
        </is>
      </c>
      <c r="D184" s="36" t="inlineStr">
        <is>
          <t>Incremental encoder</t>
        </is>
      </c>
      <c r="E184" s="36" t="inlineStr">
        <is>
          <t>Knob rotation steps + direction + push-button</t>
        </is>
      </c>
      <c r="F184" s="36" t="inlineStr">
        <is>
          <t>Two switch contacts open/close out of phase as the shaft turns; which one changes first tells direction. The standard 'infinite knob' UI input.</t>
        </is>
      </c>
      <c r="G184" s="36" t="inlineStr">
        <is>
          <t>2x GPIO + button</t>
        </is>
      </c>
      <c r="H184" s="36" t="inlineStr">
        <is>
          <t>3.3-5V</t>
        </is>
      </c>
      <c r="I184" s="37" t="n">
        <v>1</v>
      </c>
      <c r="J184" s="38" t="inlineStr">
        <is>
          <t>$</t>
        </is>
      </c>
      <c r="K184" s="36" t="inlineStr">
        <is>
          <t>1 · plug &amp; play</t>
        </is>
      </c>
      <c r="L184" s="36" t="inlineStr">
        <is>
          <t>µA</t>
        </is>
      </c>
      <c r="M184" s="36" t="inlineStr">
        <is>
          <t>20 detents/rev typical; debounce in software/RC</t>
        </is>
      </c>
      <c r="N184" s="36" t="inlineStr">
        <is>
          <t>AliExpress · Amazon · SparkFun · Core Electronics</t>
        </is>
      </c>
      <c r="O184" s="36" t="inlineStr">
        <is>
          <t>KY-040 module, bare EC11</t>
        </is>
      </c>
      <c r="P184" s="36" t="inlineStr">
        <is>
          <t>ESP32Encoder (uses PCNT!)</t>
        </is>
      </c>
      <c r="Q184" s="36" t="inlineStr">
        <is>
          <t>Menu navigation, volume knobs, jog wheels for CNC, scroll controls.</t>
        </is>
      </c>
      <c r="R184" s="36" t="inlineStr">
        <is>
          <t>ESP32's PCNT peripheral reads these in hardware — silky knob feel with zero missed steps even while Wi-Fi is busy. Most tutorials don't know this.</t>
        </is>
      </c>
      <c r="S184" s="36" t="inlineStr">
        <is>
          <t>OLED menus, BLE media-knob for your PC</t>
        </is>
      </c>
      <c r="T184" s="36" t="inlineStr">
        <is>
          <t>Touch, Play, Home</t>
        </is>
      </c>
      <c r="U184" s="39" t="inlineStr">
        <is>
          <t>Pull-cord travel sensor (string wound on the shaft = cheap linear gauge, detents limit resolution); hamster-wheel/gate odometer (count detents); contact-bounce entropy source (bounce timing chaos is genuinely random — seed your RNG).</t>
        </is>
      </c>
      <c r="V184" s="39" t="inlineStr">
        <is>
          <t>Low — PCNT counts it in hardware; thresholds and trends suffice. Turn-rate rhythm can feed a usage-pattern baseline as context.</t>
        </is>
      </c>
    </row>
    <row r="185" ht="85.5" customHeight="1" s="189">
      <c r="A185" s="106" t="inlineStr">
        <is>
          <t>S182</t>
        </is>
      </c>
      <c r="B185" s="107" t="inlineStr">
        <is>
          <t>600/1024PPR optical encoder</t>
        </is>
      </c>
      <c r="C185" s="108" t="inlineStr">
        <is>
          <t>Position &amp; Rotation</t>
        </is>
      </c>
      <c r="D185" s="36" t="inlineStr">
        <is>
          <t>Industrial incremental</t>
        </is>
      </c>
      <c r="E185" s="36" t="inlineStr">
        <is>
          <t>Precise shaft rotation (600-1024 pulses/rev)</t>
        </is>
      </c>
      <c r="F185" s="36" t="inlineStr">
        <is>
          <t>An LED shines through a slotted disc onto photodetectors; quadrature outputs give fine angle and direction at industrial robustness.</t>
        </is>
      </c>
      <c r="G185" s="36" t="inlineStr">
        <is>
          <t>Quadrature (PCNT)</t>
        </is>
      </c>
      <c r="H185" s="36" t="inlineStr">
        <is>
          <t>5-24V</t>
        </is>
      </c>
      <c r="I185" s="37" t="n">
        <v>12</v>
      </c>
      <c r="J185" s="40" t="inlineStr">
        <is>
          <t>$$</t>
        </is>
      </c>
      <c r="K185" s="36" t="inlineStr">
        <is>
          <t>2 · easy</t>
        </is>
      </c>
      <c r="L185" s="36" t="inlineStr">
        <is>
          <t>40mA</t>
        </is>
      </c>
      <c r="M185" s="36" t="inlineStr">
        <is>
          <t>600PPR ×4 = 2400 counts/rev, NPN open collector</t>
        </is>
      </c>
      <c r="N185" s="36" t="inlineStr">
        <is>
          <t>AliExpress · Amazon</t>
        </is>
      </c>
      <c r="O185" s="36" t="inlineStr">
        <is>
          <t>LPD3806 housed unit</t>
        </is>
      </c>
      <c r="P185" s="36" t="inlineStr">
        <is>
          <t>ESP32Encoder</t>
        </is>
      </c>
      <c r="Q185" s="36" t="inlineStr">
        <is>
          <t>Conveyor measurement, cable-length payout meters, motorised stage feedback, DIY CNC jog.</t>
        </is>
      </c>
      <c r="R185" s="36" t="inlineStr">
        <is>
          <t>A rope/cable measuring wheel: encoder + wheel = surveyor's walking meter, or 'how deep is the well' payout counter.</t>
        </is>
      </c>
      <c r="S185" s="36" t="inlineStr">
        <is>
          <t>PCNT hardware counting, OLED tally</t>
        </is>
      </c>
      <c r="T185" s="36" t="inlineStr">
        <is>
          <t>MachineHealth, Robots, Motion</t>
        </is>
      </c>
      <c r="U185" s="39" t="inlineStr">
        <is>
          <t>Anemometer/stream-current meter (cups or paddle on the low-friction shaft — pulse rate ∝ speed); winch/descender speed logger (payout rate + jerk spikes); coupling-health probe (pulse-interval jitter exposes slip and backlash).</t>
        </is>
      </c>
      <c r="V185" s="39" t="inlineStr">
        <is>
          <t>Pulse intervals via edge timestamps (RMT/ISR — PCNT alone only counts): jitter variance/FFT flags wear and slip; otherwise thresholds + trend suffice.</t>
        </is>
      </c>
    </row>
    <row r="186" ht="85.5" customHeight="1" s="189">
      <c r="A186" s="106" t="inlineStr">
        <is>
          <t>S183</t>
        </is>
      </c>
      <c r="B186" s="107" t="inlineStr">
        <is>
          <t>Draw-wire (string pot) sensor</t>
        </is>
      </c>
      <c r="C186" s="108" t="inlineStr">
        <is>
          <t>Position &amp; Rotation</t>
        </is>
      </c>
      <c r="D186" s="36" t="inlineStr">
        <is>
          <t>Linear (long travel)</t>
        </is>
      </c>
      <c r="E186" s="36" t="inlineStr">
        <is>
          <t>Linear extension over metres via retractable wire</t>
        </is>
      </c>
      <c r="F186" s="36" t="inlineStr">
        <is>
          <t>A retractable badge-reel spring keeps tension on a wire wound on an encoder — pull the wire, count rotation, know distance. Commercial ones cost hundreds; DIY ≈ $15.</t>
        </is>
      </c>
      <c r="G186" s="36" t="inlineStr">
        <is>
          <t>Quadrature/I2C (AS5600)</t>
        </is>
      </c>
      <c r="H186" s="36" t="inlineStr">
        <is>
          <t>3.3-5V</t>
        </is>
      </c>
      <c r="I186" s="37" t="n">
        <v>15</v>
      </c>
      <c r="J186" s="41" t="inlineStr">
        <is>
          <t>$$$</t>
        </is>
      </c>
      <c r="K186" s="36" t="inlineStr">
        <is>
          <t>3 · some skill</t>
        </is>
      </c>
      <c r="L186" s="36" t="inlineStr">
        <is>
          <t>mA</t>
        </is>
      </c>
      <c r="M186" s="36" t="inlineStr">
        <is>
          <t>Travel = reel circumference × turns</t>
        </is>
      </c>
      <c r="N186" s="36" t="inlineStr">
        <is>
          <t>Self-build · AliExpress</t>
        </is>
      </c>
      <c r="O186" s="36" t="inlineStr">
        <is>
          <t>AS5600 + printed reel + badge reel spring</t>
        </is>
      </c>
      <c r="P186" s="36" t="inlineStr">
        <is>
          <t>ESP32Encoder/AS5600</t>
        </is>
      </c>
      <c r="Q186" s="36" t="inlineStr">
        <is>
          <t>Garage-door position, drawer/gate state, linear stages, depth payout.</t>
        </is>
      </c>
      <c r="R186" s="36" t="inlineStr">
        <is>
          <t>Instrument anything that slides for $15: workshop vice opening, telescope focuser, chicken-coop door — continuous position, not just endpoints.</t>
        </is>
      </c>
      <c r="S186" s="36" t="inlineStr">
        <is>
          <t>Limit switches for homing, stepper closed-loop</t>
        </is>
      </c>
      <c r="T186" s="36" t="inlineStr">
        <is>
          <t>MachineHealth, Robots, Home</t>
        </is>
      </c>
      <c r="U186" s="39" t="inlineStr">
        <is>
          <t>Crack/expansion-joint monitor (wire spanning the gap logs mm structural movement and thermal cycling); tank/well level (float on the wire pays out as level drops); rope and shade-sail creep logger (slow extension trend).</t>
        </is>
      </c>
      <c r="V186" s="39" t="inlineStr">
        <is>
          <t>Low — slow position series; thresholds + trend suffice. Model the daily thermal cycle as baseline so true structural drift pops as anomaly.</t>
        </is>
      </c>
    </row>
    <row r="187" ht="85.5" customHeight="1" s="189">
      <c r="A187" s="106" t="inlineStr">
        <is>
          <t>S184</t>
        </is>
      </c>
      <c r="B187" s="107" t="inlineStr">
        <is>
          <t>Linear potentiometer / softpot</t>
        </is>
      </c>
      <c r="C187" s="108" t="inlineStr">
        <is>
          <t>Position &amp; Rotation</t>
        </is>
      </c>
      <c r="D187" s="36" t="inlineStr">
        <is>
          <t>Linear position</t>
        </is>
      </c>
      <c r="E187" s="36" t="inlineStr">
        <is>
          <t>Absolute position along a strip/track</t>
        </is>
      </c>
      <c r="F187" s="36" t="inlineStr">
        <is>
          <t>A voltage divider whose wiper is your finger (membrane SoftPot) or a mechanical slider — position becomes a simple analog voltage.</t>
        </is>
      </c>
      <c r="G187" s="36" t="inlineStr">
        <is>
          <t>Analog</t>
        </is>
      </c>
      <c r="H187" s="36" t="inlineStr">
        <is>
          <t>any</t>
        </is>
      </c>
      <c r="I187" s="37" t="n">
        <v>6</v>
      </c>
      <c r="J187" s="40" t="inlineStr">
        <is>
          <t>$$</t>
        </is>
      </c>
      <c r="K187" s="36" t="inlineStr">
        <is>
          <t>1 · plug &amp; play</t>
        </is>
      </c>
      <c r="L187" s="36" t="inlineStr">
        <is>
          <t>divider µA</t>
        </is>
      </c>
      <c r="M187" s="36" t="inlineStr">
        <is>
          <t>SoftPot: 100mm membrane, mechanical: 60-100mm travel</t>
        </is>
      </c>
      <c r="N187" s="36" t="inlineStr">
        <is>
          <t>SparkFun · Adafruit · DigiKey · AliExpress</t>
        </is>
      </c>
      <c r="O187" s="36" t="inlineStr">
        <is>
          <t>SoftPot strips, slide pots</t>
        </is>
      </c>
      <c r="P187" s="36" t="inlineStr">
        <is>
          <t>analogRead</t>
        </is>
      </c>
      <c r="Q187" s="36" t="inlineStr">
        <is>
          <t>Fader UIs, liquid-level floats on a track, throttle inputs, exhibit sliders.</t>
        </is>
      </c>
      <c r="R187" s="36" t="inlineStr">
        <is>
          <t>A 'time machine' lamp: slide position = sunrise→noon→sunset colour temperature. Tangible control beats apps.</t>
        </is>
      </c>
      <c r="S187" s="36" t="inlineStr">
        <is>
          <t>PWM CCT LED strips, motorised faders for two-way sync</t>
        </is>
      </c>
      <c r="T187" s="36" t="inlineStr">
        <is>
          <t>Touch, Light, Play</t>
        </is>
      </c>
      <c r="U187" s="39" t="inlineStr">
        <is>
          <t>Under-mat footstep locator (SoftPot reads where weight lands along the strip; two samples give direction); two-finger touch reads a weighted midpoint (parallel resistance — crude grip-span estimate); slide pot + spring + mass = toy accelerometer.</t>
        </is>
      </c>
      <c r="V187" s="39" t="inlineStr">
        <is>
          <t>Position-vs-time gestures: swipe speed/rhythm TinyML for UI; footstep timing feeds an occupancy baseline. Thresholds otherwise.</t>
        </is>
      </c>
    </row>
    <row r="188" ht="85.5" customHeight="1" s="189">
      <c r="A188" s="106" t="inlineStr">
        <is>
          <t>S185</t>
        </is>
      </c>
      <c r="B188" s="107" t="inlineStr">
        <is>
          <t>Inclinometer SCL3300</t>
        </is>
      </c>
      <c r="C188" s="108" t="inlineStr">
        <is>
          <t>Position &amp; Rotation</t>
        </is>
      </c>
      <c r="D188" s="36" t="inlineStr">
        <is>
          <t>Precision tilt</t>
        </is>
      </c>
      <c r="E188" s="36" t="inlineStr">
        <is>
          <t>Tilt to 0.001° class (industrial inclinometer)</t>
        </is>
      </c>
      <c r="F188" s="36" t="inlineStr">
        <is>
          <t>A thermally-stabilised MEMS accelerometer built ONLY for inclination — reads gravity's direction so precisely it sees a building lean by millimetres.</t>
        </is>
      </c>
      <c r="G188" s="36" t="inlineStr">
        <is>
          <t>SPI</t>
        </is>
      </c>
      <c r="H188" s="36" t="inlineStr">
        <is>
          <t>3.0-3.6V</t>
        </is>
      </c>
      <c r="I188" s="37" t="n">
        <v>35</v>
      </c>
      <c r="J188" s="41" t="inlineStr">
        <is>
          <t>$$$</t>
        </is>
      </c>
      <c r="K188" s="36" t="inlineStr">
        <is>
          <t>3 · some skill</t>
        </is>
      </c>
      <c r="L188" s="36" t="inlineStr">
        <is>
          <t>3.6mA</t>
        </is>
      </c>
      <c r="M188" s="36" t="inlineStr">
        <is>
          <t>±0.0025° resolution, 0.001°/yr-class stability</t>
        </is>
      </c>
      <c r="N188" s="36" t="inlineStr">
        <is>
          <t>DigiKey · Mouser</t>
        </is>
      </c>
      <c r="O188" s="36" t="inlineStr">
        <is>
          <t>Murata eval, SparkFun-class carriers</t>
        </is>
      </c>
      <c r="P188" s="36" t="inlineStr">
        <is>
          <t>SCL3300 Arduino lib</t>
        </is>
      </c>
      <c r="Q188" s="36" t="inlineStr">
        <is>
          <t>Structural monitoring, solar-tracker feedback, levelling systems, landslide stakes.</t>
        </is>
      </c>
      <c r="R188" s="36" t="inlineStr">
        <is>
          <t>Retaining-wall watchdog: monthly tilt trend on a problem wall, with photos — engineering-grade peace of mind for $40.</t>
        </is>
      </c>
      <c r="S188" s="36" t="inlineStr">
        <is>
          <t>LoRa + solar stake, camera snapshot correlation</t>
        </is>
      </c>
      <c r="T188" s="36" t="inlineStr">
        <is>
          <t>MachineHealth, Wild, Safety</t>
        </is>
      </c>
      <c r="U188" s="39" t="inlineStr">
        <is>
          <t>Bridge/beam load counter (deck tilts micro-degrees under each vehicle — crude weigh-in-motion); resonance logger (sway frequency drop = stiffness loss, published SHM method); train/press detector via ground tilt (foundation flex).</t>
        </is>
      </c>
      <c r="V188" s="39" t="inlineStr">
        <is>
          <t>Micro-tilt series: FFT of sway extracts structural resonance; anomaly baseline vs the daily thermal cycle isolates true movement — classic SHM pipeline.</t>
        </is>
      </c>
    </row>
    <row r="189" ht="85.5" customHeight="1" s="189">
      <c r="A189" s="106" t="inlineStr">
        <is>
          <t>S186</t>
        </is>
      </c>
      <c r="B189" s="107" t="inlineStr">
        <is>
          <t>VL6180X short-range ToF</t>
        </is>
      </c>
      <c r="C189" s="108" t="inlineStr">
        <is>
          <t>Position &amp; Rotation</t>
        </is>
      </c>
      <c r="D189" s="36" t="inlineStr">
        <is>
          <t>Short precise distance</t>
        </is>
      </c>
      <c r="E189" s="36" t="inlineStr">
        <is>
          <t>0-100mm distance with mm precision + lux</t>
        </is>
      </c>
      <c r="F189" s="36" t="inlineStr">
        <is>
          <t>Time-of-flight tuned for very short range — millimetre answers in the zone where VL53L0X is blind and ultrasound is hopeless.</t>
        </is>
      </c>
      <c r="G189" s="36" t="inlineStr">
        <is>
          <t>I2C</t>
        </is>
      </c>
      <c r="H189" s="36" t="inlineStr">
        <is>
          <t>2.8V (boards 3.3-5V)</t>
        </is>
      </c>
      <c r="I189" s="37" t="n">
        <v>8</v>
      </c>
      <c r="J189" s="40" t="inlineStr">
        <is>
          <t>$$</t>
        </is>
      </c>
      <c r="K189" s="36" t="inlineStr">
        <is>
          <t>1 · plug &amp; play</t>
        </is>
      </c>
      <c r="L189" s="36" t="inlineStr">
        <is>
          <t>1.7mA</t>
        </is>
      </c>
      <c r="M189" s="36" t="inlineStr">
        <is>
          <t>±1mm class at 0-100mm, ambient light sensor included</t>
        </is>
      </c>
      <c r="N189" s="36" t="inlineStr">
        <is>
          <t>Adafruit · SparkFun · Pimoroni · DigiKey</t>
        </is>
      </c>
      <c r="O189" s="36" t="inlineStr">
        <is>
          <t>Adafruit 3316</t>
        </is>
      </c>
      <c r="P189" s="36" t="inlineStr">
        <is>
          <t>Adafruit_VL6180X</t>
        </is>
      </c>
      <c r="Q189" s="36" t="inlineStr">
        <is>
          <t>Filament-width-adjacent jobs, button-less elevator panels, finger-hover UIs, part-presence in jigs.</t>
        </is>
      </c>
      <c r="R189" s="36" t="inlineStr">
        <is>
          <t>Hover buttons for sterile spaces: a row of VL6180X behind glass = a control panel nobody ever touches — fingertip distance even gives you 'pressure'.</t>
        </is>
      </c>
      <c r="S189" s="36" t="inlineStr">
        <is>
          <t>WS2812 feedback per 'button', MPR121 hybrid</t>
        </is>
      </c>
      <c r="T189" s="36" t="inlineStr">
        <is>
          <t>Touch, Health, MachineHealth</t>
        </is>
      </c>
      <c r="U189" s="39" t="inlineStr">
        <is>
          <t>Respiration logger (chest rise ≈4-10mm; mm-class ToF at &lt;100mm reads breath rate, still subject only); reflectance probe (return-signal-rate register splits matte/gloss/wet); micro-level gauge (mm rise — dark liquids eat 850nm IR, float a white target).</t>
        </is>
      </c>
      <c r="V189" s="39" t="inlineStr">
        <is>
          <t>Range + signal-rate stream: peak-detect breath rate; TinyML hover-gesture classifier from approach curves, dwell and pseudo-pressure.</t>
        </is>
      </c>
    </row>
    <row r="190" ht="85.5" customHeight="1" s="189">
      <c r="A190" s="109" t="inlineStr">
        <is>
          <t>S187</t>
        </is>
      </c>
      <c r="B190" s="110" t="inlineStr">
        <is>
          <t>u-blox M10 GNSS</t>
        </is>
      </c>
      <c r="C190" s="111" t="inlineStr">
        <is>
          <t>GPS &amp; Positioning</t>
        </is>
      </c>
      <c r="D190" s="36" t="inlineStr">
        <is>
          <t>Modern multi-band</t>
        </is>
      </c>
      <c r="E190" s="36" t="inlineStr">
        <is>
          <t>Position from GPS+Galileo+GLONASS+BeiDou simultaneously</t>
        </is>
      </c>
      <c r="F190" s="36" t="inlineStr">
        <is>
          <t>Tracks four satellite constellations at once for faster fixes and ~1.5m accuracy in cities where single-constellation GPS struggles.</t>
        </is>
      </c>
      <c r="G190" s="36" t="inlineStr">
        <is>
          <t>UART/I2C</t>
        </is>
      </c>
      <c r="H190" s="36" t="inlineStr">
        <is>
          <t>3.3V</t>
        </is>
      </c>
      <c r="I190" s="37" t="n">
        <v>20</v>
      </c>
      <c r="J190" s="41" t="inlineStr">
        <is>
          <t>$$$</t>
        </is>
      </c>
      <c r="K190" s="36" t="inlineStr">
        <is>
          <t>2 · easy</t>
        </is>
      </c>
      <c r="L190" s="36" t="inlineStr">
        <is>
          <t>25mA (M10 is frugal)</t>
        </is>
      </c>
      <c r="M190" s="36" t="inlineStr">
        <is>
          <t>1.5m CEP, 18Hz, superior urban-canyon behaviour</t>
        </is>
      </c>
      <c r="N190" s="36" t="inlineStr">
        <is>
          <t>SparkFun · Adafruit · DigiKey · Mouser</t>
        </is>
      </c>
      <c r="O190" s="36" t="inlineStr">
        <is>
          <t>SparkFun MAX-M10S Qwiic</t>
        </is>
      </c>
      <c r="P190" s="36" t="inlineStr">
        <is>
          <t>SparkFun u-blox GNSS</t>
        </is>
      </c>
      <c r="Q190" s="36" t="inlineStr">
        <is>
          <t>City delivery trackers, fitness devices, fleet telematics, balloon payloads.</t>
        </is>
      </c>
      <c r="R190" s="36" t="inlineStr">
        <is>
          <t>A 'walk-your-city' generative art logger: months of GPS traces engraved into one map poster — your year as ink density.</t>
        </is>
      </c>
      <c r="S190" s="36" t="inlineStr">
        <is>
          <t>IMU for tunnel dead-reckoning, ePaper trip stats</t>
        </is>
      </c>
      <c r="T190" s="36" t="inlineStr">
        <is>
          <t>Wild, Motion, Play</t>
        </is>
      </c>
      <c r="U190" s="39" t="inlineStr">
        <is>
          <t>Ionospheric-scintillation monitor (rapid C/N0 flicker during solar storms); indoor-outdoor &amp; tree-canopy classifier (foliage attenuates C/N0); crude GNSS-IR (multipath SNR ripple vs sat elevation -&gt; soil-moisture/water-level trend)</t>
        </is>
      </c>
      <c r="V190" s="39" t="inlineStr">
        <is>
          <t>C/N0 + sat-count time series -&gt; TinyML indoor/outdoor &amp; canopy classifier; anomaly baseline flags jamming/spoofing (sudden C/N0 collapse or position teleport)</t>
        </is>
      </c>
    </row>
    <row r="191" ht="85.5" customHeight="1" s="189">
      <c r="A191" s="109" t="inlineStr">
        <is>
          <t>S188</t>
        </is>
      </c>
      <c r="B191" s="110" t="inlineStr">
        <is>
          <t>GPS PPS time source</t>
        </is>
      </c>
      <c r="C191" s="111" t="inlineStr">
        <is>
          <t>GPS &amp; Positioning</t>
        </is>
      </c>
      <c r="D191" s="36" t="inlineStr">
        <is>
          <t>Precision time</t>
        </is>
      </c>
      <c r="E191" s="36" t="inlineStr">
        <is>
          <t>Absolute time to ~50 NANOSECONDS via PPS pulse</t>
        </is>
      </c>
      <c r="F191" s="36" t="inlineStr">
        <is>
          <t>GNSS receivers emit a pulse-per-second edge aligned to atomic-clock time — a free laboratory time standard for synchronising distributed sensors.</t>
        </is>
      </c>
      <c r="G191" s="36" t="inlineStr">
        <is>
          <t>GPIO interrupt + UART</t>
        </is>
      </c>
      <c r="H191" s="36" t="inlineStr">
        <is>
          <t>3.3V</t>
        </is>
      </c>
      <c r="I191" s="37" t="n">
        <v>10</v>
      </c>
      <c r="J191" s="40" t="inlineStr">
        <is>
          <t>$$</t>
        </is>
      </c>
      <c r="K191" s="36" t="inlineStr">
        <is>
          <t>3 · some skill</t>
        </is>
      </c>
      <c r="L191" s="36" t="inlineStr">
        <is>
          <t>30mA</t>
        </is>
      </c>
      <c r="M191" s="36" t="inlineStr">
        <is>
          <t>The PPS EDGE itself is ~±50ns on hobby modules — but an ESP32 GPIO interrupt timestamp adds microseconds of latency and jitter, so end-to-end you should expect µs-class sync, not ns. Good enough for TDOA over hundreds of metres; not for ns metrology.</t>
        </is>
      </c>
      <c r="N191" s="36" t="inlineStr">
        <is>
          <t>AliExpress · SparkFun · DigiKey</t>
        </is>
      </c>
      <c r="O191" s="36" t="inlineStr">
        <is>
          <t>NEO-6M/M10 boards exposing PPS</t>
        </is>
      </c>
      <c r="P191" s="36" t="inlineStr">
        <is>
          <t>Interrupt + NMEA pairing</t>
        </is>
      </c>
      <c r="Q191" s="36" t="inlineStr">
        <is>
          <t>Multi-node sensor sync, NTP stratum-1 servers, TDOA experiments, physics timing.</t>
        </is>
      </c>
      <c r="R191" s="36" t="inlineStr">
        <is>
          <t>Three sound sensors + PPS-sync = thunder/gunshot/firework TDOA triangulation across your neighbourhood — acoustic astronomy.</t>
        </is>
      </c>
      <c r="S191" s="36" t="inlineStr">
        <is>
          <t>INMP441 array nodes, ESP-NOW coordination</t>
        </is>
      </c>
      <c r="T191" s="36" t="inlineStr">
        <is>
          <t>Invisible, Wild, Sound</t>
        </is>
      </c>
      <c r="U191" s="39" t="inlineStr">
        <is>
          <t>Free frequency counter -&gt; measures your MCU crystal's ppm error vs atomic time; that drift is a crude thermometer (crystal tempco -- ambiguous parabolic curve); receiver's reported time accuracy (tAcc) rises under cover -&gt; sky-view flag</t>
        </is>
      </c>
      <c r="V191" s="39" t="inlineStr">
        <is>
          <t>Low -- it's a timing reference, not a data stream; holdover-drift trend + thresholds suffice; feeds sensor fusion as the sync/timestamp channel</t>
        </is>
      </c>
    </row>
    <row r="192" ht="85.5" customHeight="1" s="189">
      <c r="A192" s="109" t="inlineStr">
        <is>
          <t>S189</t>
        </is>
      </c>
      <c r="B192" s="110" t="inlineStr">
        <is>
          <t>ZED-F9P RTK centimetre GNSS</t>
        </is>
      </c>
      <c r="C192" s="111" t="inlineStr">
        <is>
          <t>GPS &amp; Positioning</t>
        </is>
      </c>
      <c r="D192" s="36" t="inlineStr">
        <is>
          <t>RTK (centimetre!)</t>
        </is>
      </c>
      <c r="E192" s="36" t="inlineStr">
        <is>
          <t>Position to 1-2 CENTIMETRES with correction stream</t>
        </is>
      </c>
      <c r="F192" s="36" t="inlineStr">
        <is>
          <t>Dual-band carrier-phase measurement plus a correction feed (your own base station or NTRIP internet stream) collapses GPS error from metres to centimetres.</t>
        </is>
      </c>
      <c r="G192" s="36" t="inlineStr">
        <is>
          <t>UART/I2C/SPI/USB</t>
        </is>
      </c>
      <c r="H192" s="36" t="inlineStr">
        <is>
          <t>3.3-5V</t>
        </is>
      </c>
      <c r="I192" s="37" t="n">
        <v>260</v>
      </c>
      <c r="J192" s="66" t="inlineStr">
        <is>
          <t>$$$$</t>
        </is>
      </c>
      <c r="K192" s="36" t="inlineStr">
        <is>
          <t>4 · advanced</t>
        </is>
      </c>
      <c r="L192" s="36" t="inlineStr">
        <is>
          <t>130mA</t>
        </is>
      </c>
      <c r="M192" s="36" t="inlineStr">
        <is>
          <t>1cm+1ppm RTK, 2 boards = moving baseline heading</t>
        </is>
      </c>
      <c r="N192" s="36" t="inlineStr">
        <is>
          <t>SparkFun · DigiKey · Mouser · AliExpress</t>
        </is>
      </c>
      <c r="O192" s="36" t="inlineStr">
        <is>
          <t>SparkFun GPS-RTK2, Ardusimple simpleRTK2B</t>
        </is>
      </c>
      <c r="P192" s="36" t="inlineStr">
        <is>
          <t>SparkFun u-blox GNSS + NTRIP client</t>
        </is>
      </c>
      <c r="Q192" s="36" t="inlineStr">
        <is>
          <t>Robot mowers/tractors, drone surveying/mapping, land boundary measurement, structural monitoring.</t>
        </is>
      </c>
      <c r="R192" s="36" t="inlineStr">
        <is>
          <t>Autonomous garden tractor that mows YOUR lawn pattern into the grass — cm-accurate art you replant weekly. Also: actual precision agriculture.</t>
        </is>
      </c>
      <c r="S192" s="36" t="inlineStr">
        <is>
          <t>ESP32 NTRIP caster/client over Wi-Fi, rover motor control</t>
        </is>
      </c>
      <c r="T192" s="36" t="inlineStr">
        <is>
          <t>Robots, Grow, Wild</t>
        </is>
      </c>
      <c r="U192" s="39" t="inlineStr">
        <is>
          <t>GPS-met water-vapour gauge (log raw obs, post-process wet delay off-board); dual-band raw obs -&gt; TEC &amp; solar-storm watch; mm strain/settlement monitor (carrier phase + long averaging); GNSS-IR (reflected SNR -&gt; soil moisture, snow, tide)</t>
        </is>
      </c>
      <c r="V192" s="39" t="inlineStr">
        <is>
          <t>mm carrier-phase displacement series -&gt; anomaly baseline for structural shift/landslide; reflected-SNR regression yields soil-moisture &amp; water-level models</t>
        </is>
      </c>
    </row>
    <row r="193" ht="85.5" customHeight="1" s="189">
      <c r="A193" s="109" t="inlineStr">
        <is>
          <t>S190</t>
        </is>
      </c>
      <c r="B193" s="110" t="inlineStr">
        <is>
          <t>NEO-6M GPS</t>
        </is>
      </c>
      <c r="C193" s="111" t="inlineStr">
        <is>
          <t>GPS &amp; Positioning</t>
        </is>
      </c>
      <c r="D193" s="36" t="inlineStr">
        <is>
          <t>Standard GNSS</t>
        </is>
      </c>
      <c r="E193" s="36" t="inlineStr">
        <is>
          <t>Latitude/longitude/altitude/speed/time, ~2.5m</t>
        </is>
      </c>
      <c r="F193" s="36" t="inlineStr">
        <is>
          <t>Times radio signals from multiple satellites; the nanosecond differences triangulate your position anywhere on Earth. Streams standard NMEA sentences over UART.</t>
        </is>
      </c>
      <c r="G193" s="36" t="inlineStr">
        <is>
          <t>UART</t>
        </is>
      </c>
      <c r="H193" s="36" t="inlineStr">
        <is>
          <t>3.3-5V</t>
        </is>
      </c>
      <c r="I193" s="37" t="n">
        <v>8</v>
      </c>
      <c r="J193" s="40" t="inlineStr">
        <is>
          <t>$$</t>
        </is>
      </c>
      <c r="K193" s="36" t="inlineStr">
        <is>
          <t>1 · plug &amp; play</t>
        </is>
      </c>
      <c r="L193" s="36" t="inlineStr">
        <is>
          <t>45mA</t>
        </is>
      </c>
      <c r="M193" s="36" t="inlineStr">
        <is>
          <t>2.5m CEP, 5Hz max, cold start ~30s</t>
        </is>
      </c>
      <c r="N193" s="36" t="inlineStr">
        <is>
          <t>AliExpress · Amazon · DFRobot · Core Electronics</t>
        </is>
      </c>
      <c r="O193" s="36" t="inlineStr">
        <is>
          <t>GY-GPS6MV2 with antenna</t>
        </is>
      </c>
      <c r="P193" s="36" t="inlineStr">
        <is>
          <t>TinyGPSPlus</t>
        </is>
      </c>
      <c r="Q193" s="36" t="inlineStr">
        <is>
          <t>Vehicle trackers, pet/asset tags, hiking loggers, drone telemetry, precise time source.</t>
        </is>
      </c>
      <c r="R193" s="36" t="inlineStr">
        <is>
          <t>Geofenced everything: tools that text you when they leave the property, a dog door that knows YOUR dog's collar is approaching.</t>
        </is>
      </c>
      <c r="S193" s="36" t="inlineStr">
        <is>
          <t>LoRa for offline tracking, SD breadcrumb logs</t>
        </is>
      </c>
      <c r="T193" s="36" t="inlineStr">
        <is>
          <t>Wild, Motion, Safety</t>
        </is>
      </c>
      <c r="U193" s="39" t="inlineStr">
        <is>
          <t>Indoor/outdoor &amp; canopy classifier (C/N0 + sat-count drop under cover); free ~1PPS time source; Doppler-derived speed beats position math (~0.1m/s smooth speedometer); crude L1 GNSS-IR (SNR multipath ripple -&gt; wet-ground trend)</t>
        </is>
      </c>
      <c r="V193" s="39" t="inlineStr">
        <is>
          <t>C/N0 + satellite-count stream -&gt; TinyML indoor/outdoor/canopy classifier; anomaly baseline flags jamming or GPS spoofing (position jumps)</t>
        </is>
      </c>
    </row>
    <row r="194" ht="85.5" customHeight="1" s="189">
      <c r="A194" s="112" t="inlineStr">
        <is>
          <t>S191</t>
        </is>
      </c>
      <c r="B194" s="113" t="inlineStr">
        <is>
          <t>D6T thermal presence</t>
        </is>
      </c>
      <c r="C194" s="114" t="inlineStr">
        <is>
          <t>Thermal Imaging</t>
        </is>
      </c>
      <c r="D194" s="36" t="inlineStr">
        <is>
          <t>Low-res presence</t>
        </is>
      </c>
      <c r="E194" s="36" t="inlineStr">
        <is>
          <t>4x4 thermal pixels optimised for people-detection</t>
        </is>
      </c>
      <c r="F194" s="36" t="inlineStr">
        <is>
          <t>Omron tuned this 16-pixel thermopile specifically to distinguish humans from sunlit/warm backgrounds — presence detection that PIR can't fake.</t>
        </is>
      </c>
      <c r="G194" s="36" t="inlineStr">
        <is>
          <t>I2C</t>
        </is>
      </c>
      <c r="H194" s="36" t="inlineStr">
        <is>
          <t>4.5-5.5V</t>
        </is>
      </c>
      <c r="I194" s="37" t="n">
        <v>55</v>
      </c>
      <c r="J194" s="41" t="inlineStr">
        <is>
          <t>$$$</t>
        </is>
      </c>
      <c r="K194" s="36" t="inlineStr">
        <is>
          <t>2 · easy</t>
        </is>
      </c>
      <c r="L194" s="36" t="inlineStr">
        <is>
          <t>5mA</t>
        </is>
      </c>
      <c r="M194" s="36" t="inlineStr">
        <is>
          <t>4x4, ±1.5°C, with Omron application notes specifically for distinguishing humans from warm backgrounds</t>
        </is>
      </c>
      <c r="N194" s="36" t="inlineStr">
        <is>
          <t>DigiKey · Mouser · Seeed Studio</t>
        </is>
      </c>
      <c r="O194" s="36" t="inlineStr">
        <is>
          <t>Grove/Omron eval</t>
        </is>
      </c>
      <c r="P194" s="36" t="inlineStr">
        <is>
          <t>Omron sample code</t>
        </is>
      </c>
      <c r="Q194" s="36" t="inlineStr">
        <is>
          <t>HVAC people-counting, desk occupancy (hot-desking), stillness monitoring for elders.</t>
        </is>
      </c>
      <c r="R194" s="36" t="inlineStr">
        <is>
          <t>Seat-level presence in meeting rooms WITHOUT cameras: thermal blobs = headcount; privacy officers actually approve this one.</t>
        </is>
      </c>
      <c r="S194" s="36" t="inlineStr">
        <is>
          <t>MQTT to room-booking systems</t>
        </is>
      </c>
      <c r="T194" s="36" t="inlineStr">
        <is>
          <t>Home, Health, Safety</t>
        </is>
      </c>
      <c r="U194" s="39" t="inlineStr">
        <is>
          <t>Contactless spot-thermometer grid (16 calibrated pixels — cooktop, radiator, appliance; ±1.5°C, so skip forehead fever calls); coarse hand-wave reader (blob motion across the 4x4); flame &amp; hot-surface watcher (radiant spike in any cell)</t>
        </is>
      </c>
      <c r="V194" s="39" t="inlineStr">
        <is>
          <t>16 calibrated thermal pixels at low rate — small but ML-usable: blob-count occupancy, gesture threshold+trend, hot-spot anomaly baseline; too coarse for CNN imaging</t>
        </is>
      </c>
    </row>
    <row r="195" ht="85.5" customHeight="1" s="189">
      <c r="A195" s="112" t="inlineStr">
        <is>
          <t>S192</t>
        </is>
      </c>
      <c r="B195" s="113" t="inlineStr">
        <is>
          <t>FLIR Lepton 3.5</t>
        </is>
      </c>
      <c r="C195" s="114" t="inlineStr">
        <is>
          <t>Thermal Imaging</t>
        </is>
      </c>
      <c r="D195" s="36" t="inlineStr">
        <is>
          <t>Microbolometer (real IR cam)</t>
        </is>
      </c>
      <c r="E195" s="36" t="inlineStr">
        <is>
          <t>160x120 radiometric thermal video</t>
        </is>
      </c>
      <c r="F195" s="36" t="inlineStr">
        <is>
          <t>A true microbolometer focal-plane array — every pixel is a calibrated temperature. The chip inside professional thermal cameras, on a hobby-mountable socket.</t>
        </is>
      </c>
      <c r="G195" s="36" t="inlineStr">
        <is>
          <t>SPI (video) + I2C (control)</t>
        </is>
      </c>
      <c r="H195" s="36" t="inlineStr">
        <is>
          <t>2.8/1.2V (use breakout)</t>
        </is>
      </c>
      <c r="I195" s="37" t="n">
        <v>240</v>
      </c>
      <c r="J195" s="66" t="inlineStr">
        <is>
          <t>$$$$</t>
        </is>
      </c>
      <c r="K195" s="36" t="inlineStr">
        <is>
          <t>5 · expert</t>
        </is>
      </c>
      <c r="L195" s="36" t="inlineStr">
        <is>
          <t>160mA</t>
        </is>
      </c>
      <c r="M195" s="36" t="inlineStr">
        <is>
          <t>160x120, radiometric, 8.7Hz (export-limited)</t>
        </is>
      </c>
      <c r="N195" s="36" t="inlineStr">
        <is>
          <t>SparkFun · DigiKey · GroupGets</t>
        </is>
      </c>
      <c r="O195" s="36" t="inlineStr">
        <is>
          <t>GroupGets PureThermal, SparkFun Lepton carrier</t>
        </is>
      </c>
      <c r="P195" s="36" t="inlineStr">
        <is>
          <t>Lepton SDK ports, PureThermal firmware</t>
        </is>
      </c>
      <c r="Q195" s="36" t="inlineStr">
        <is>
          <t>Serious thermography, search-and-rescue drones, fever screening research, wildlife at night.</t>
        </is>
      </c>
      <c r="R195" s="36" t="inlineStr">
        <is>
          <t>Drone-mounted deer-fawn finder before mowing season — farmers in Europe already save thousands of fawns this way; build the open version.</t>
        </is>
      </c>
      <c r="S195" s="36" t="inlineStr">
        <is>
          <t>ESP32-S3 buffer → Wi-Fi stream, GPS geotagging</t>
        </is>
      </c>
      <c r="T195" s="36" t="inlineStr">
        <is>
          <t>Wild, Invisible, Safety</t>
        </is>
      </c>
      <c r="U195" s="39" t="inlineStr">
        <is>
          <t>Contactless respiration monitor (nostril exhale warms pixels each breath — close range, still subject); damp &amp; water-leak finder (evaporative cooling shows wet patches cooler); electrical/bearing hotspot thermographer (I²R &amp; friction heat)</t>
        </is>
      </c>
      <c r="V195" s="39" t="inlineStr">
        <is>
          <t>Radiometric 160x120 video at 8.7Hz is full-fat TinyML vision: thermal-CNN person detection, breathing FFT on a nostril ROI, hotspot anomaly maps (needs ESP32-S3 PSRAM)</t>
        </is>
      </c>
    </row>
    <row r="196" ht="85.5" customHeight="1" s="189">
      <c r="A196" s="112" t="inlineStr">
        <is>
          <t>S193</t>
        </is>
      </c>
      <c r="B196" s="113" t="inlineStr">
        <is>
          <t>MLX90640 thermal camera</t>
        </is>
      </c>
      <c r="C196" s="114" t="inlineStr">
        <is>
          <t>Thermal Imaging</t>
        </is>
      </c>
      <c r="D196" s="36" t="inlineStr">
        <is>
          <t>Thermopile array</t>
        </is>
      </c>
      <c r="E196" s="36" t="inlineStr">
        <is>
          <t>768-pixel thermal image, -40 to 300°C</t>
        </is>
      </c>
      <c r="F196" s="36" t="inlineStr">
        <is>
          <t>A 32x24 grid of thermopiles each reads radiant heat; together they form a true thermal video feed (up to 32fps) from a chip costing less than dinner.</t>
        </is>
      </c>
      <c r="G196" s="36" t="inlineStr">
        <is>
          <t>I2C (fast, needs RAM)</t>
        </is>
      </c>
      <c r="H196" s="36" t="inlineStr">
        <is>
          <t>3.3V</t>
        </is>
      </c>
      <c r="I196" s="37" t="n">
        <v>45</v>
      </c>
      <c r="J196" s="41" t="inlineStr">
        <is>
          <t>$$$</t>
        </is>
      </c>
      <c r="K196" s="36" t="inlineStr">
        <is>
          <t>3 · some skill</t>
        </is>
      </c>
      <c r="L196" s="36" t="inlineStr">
        <is>
          <t>20mA</t>
        </is>
      </c>
      <c r="M196" s="36" t="inlineStr">
        <is>
          <t>32x24, ±1.5°C, 55°/110° FOV options</t>
        </is>
      </c>
      <c r="N196" s="36" t="inlineStr">
        <is>
          <t>Adafruit · SparkFun · DigiKey · AliExpress · Pimoroni</t>
        </is>
      </c>
      <c r="O196" s="36" t="inlineStr">
        <is>
          <t>Adafruit 4407, GY-MCU90640 (UART helper MCU)</t>
        </is>
      </c>
      <c r="P196" s="36" t="inlineStr">
        <is>
          <t>Adafruit_MLX90640, Melexis driver</t>
        </is>
      </c>
      <c r="Q196" s="36" t="inlineStr">
        <is>
          <t>Heat-leak hunting, electrical-panel hotspot scans, body detection in darkness, cooking surface mapping.</t>
        </is>
      </c>
      <c r="R196" s="36" t="inlineStr">
        <is>
          <t>A 'house energy X-ray' you sweep along walls: live thermal overlay streamed to your phone reveals every insulation failure in colour.</t>
        </is>
      </c>
      <c r="S196" s="36" t="inlineStr">
        <is>
          <t>ESP32-S3 + LCD live view, visible camera overlay</t>
        </is>
      </c>
      <c r="T196" s="36" t="inlineStr">
        <is>
          <t>Invisible, Home, Energy</t>
        </is>
      </c>
      <c r="U196" s="39" t="inlineStr">
        <is>
          <t>Close-range breathing monitor (exhale-warmed nostril pixels cycle — subject must hold still); tank-fill gauge (thermal contrast at the fill line, needs a liquid/air temp gap); steam &amp; flame plume viewer (clear vent air is LWIR-invisible)</t>
        </is>
      </c>
      <c r="V196" s="39" t="inlineStr">
        <is>
          <t>32x24 thermal frames up to 32fps are prime TinyML vision: gesture/person CNNs, breathing FFT, hot-spot anomaly baselines — Edge Impulse ingests them directly</t>
        </is>
      </c>
    </row>
    <row r="197" ht="85.5" customHeight="1" s="189">
      <c r="A197" s="112" t="inlineStr">
        <is>
          <t>S194</t>
        </is>
      </c>
      <c r="B197" s="113" t="inlineStr">
        <is>
          <t>MLX90641 thermal (16x12)</t>
        </is>
      </c>
      <c r="C197" s="114" t="inlineStr">
        <is>
          <t>Thermal Imaging</t>
        </is>
      </c>
      <c r="D197" s="36" t="inlineStr">
        <is>
          <t>Thermopile array</t>
        </is>
      </c>
      <c r="E197" s="36" t="inlineStr">
        <is>
          <t>192-pixel thermal image, lower cost/RAM</t>
        </is>
      </c>
      <c r="F197" s="36" t="inlineStr">
        <is>
          <t>Smaller sibling of the 90640 — quarter the pixels, kinder to RAM and budget, same physics; ideal when you need 'where is the heat' not 'pretty picture'.</t>
        </is>
      </c>
      <c r="G197" s="36" t="inlineStr">
        <is>
          <t>I2C</t>
        </is>
      </c>
      <c r="H197" s="36" t="inlineStr">
        <is>
          <t>3.3V</t>
        </is>
      </c>
      <c r="I197" s="37" t="n">
        <v>60</v>
      </c>
      <c r="J197" s="41" t="inlineStr">
        <is>
          <t>$$$</t>
        </is>
      </c>
      <c r="K197" s="36" t="inlineStr">
        <is>
          <t>2 · easy</t>
        </is>
      </c>
      <c r="L197" s="36" t="inlineStr">
        <is>
          <t>18mA</t>
        </is>
      </c>
      <c r="M197" s="36" t="inlineStr">
        <is>
          <t>16x12, ±1°C, 110° FOV</t>
        </is>
      </c>
      <c r="N197" s="36" t="inlineStr">
        <is>
          <t>SparkFun · DigiKey · Mouser</t>
        </is>
      </c>
      <c r="O197" s="36" t="inlineStr">
        <is>
          <t>SparkFun Qwiic MLX90641</t>
        </is>
      </c>
      <c r="P197" s="36" t="inlineStr">
        <is>
          <t>Melexis API/SparkFun</t>
        </is>
      </c>
      <c r="Q197" s="36" t="inlineStr">
        <is>
          <t>Occupancy heat blobs, equipment monitoring, fall-detection helpers, pet locators.</t>
        </is>
      </c>
      <c r="R197" s="36" t="inlineStr">
        <is>
          <t>Radiator-balance auditor: one glance tells which radiators run hot/cold across the house, turning hydronic balancing from art to data.</t>
        </is>
      </c>
      <c r="S197" s="36" t="inlineStr">
        <is>
          <t>ESP-NOW thermal mesh, valve actuators</t>
        </is>
      </c>
      <c r="T197" s="36" t="inlineStr">
        <is>
          <t>Home, Energy, Health</t>
        </is>
      </c>
      <c r="U197" s="39" t="inlineStr">
        <is>
          <t>Coarse hand-gesture reader (warm-blob centroid); surface-temp mapper for radiators &amp; cooktops (calibrated ±1°C pixels); steam &amp; flame plume viewer (droplets &amp; hot CO2 emit LWIR, clear drafts invisible) — quarter the pixels, same physics</t>
        </is>
      </c>
      <c r="V197" s="39" t="inlineStr">
        <is>
          <t>192 thermal pixels up to 32fps — RAM-friendly TinyML: blob gesture/occupancy classifiers, hot-spot anomaly detection; resolution too low for fine CNN imaging</t>
        </is>
      </c>
    </row>
    <row r="198" ht="85.5" customHeight="1" s="189">
      <c r="A198" s="115" t="inlineStr">
        <is>
          <t>S195</t>
        </is>
      </c>
      <c r="B198" s="116" t="inlineStr">
        <is>
          <t>Grove Vision AI v2</t>
        </is>
      </c>
      <c r="C198" s="117" t="inlineStr">
        <is>
          <t>Cameras &amp; Vision</t>
        </is>
      </c>
      <c r="D198" s="36" t="inlineStr">
        <is>
          <t>Smart vision module</t>
        </is>
      </c>
      <c r="E198" s="36" t="inlineStr">
        <is>
          <t>Custom TinyML vision models (YOLO-class) at the edge</t>
        </is>
      </c>
      <c r="F198" s="36" t="inlineStr">
        <is>
          <t>An Arm Ethos-U55 NPU runs your own trained models (SenseCraft web flow) and reports detections over I2C — bring-your-own-dataset edge vision.</t>
        </is>
      </c>
      <c r="G198" s="36" t="inlineStr">
        <is>
          <t>I2C/UART</t>
        </is>
      </c>
      <c r="H198" s="36" t="inlineStr">
        <is>
          <t>3.3V</t>
        </is>
      </c>
      <c r="I198" s="37" t="n">
        <v>16</v>
      </c>
      <c r="J198" s="41" t="inlineStr">
        <is>
          <t>$$$</t>
        </is>
      </c>
      <c r="K198" s="36" t="inlineStr">
        <is>
          <t>3 · some skill</t>
        </is>
      </c>
      <c r="L198" s="36" t="inlineStr">
        <is>
          <t>~0.5W</t>
        </is>
      </c>
      <c r="M198" s="36" t="inlineStr">
        <is>
          <t>Runs quantised YOLO/MobileNet, 30+fps small models</t>
        </is>
      </c>
      <c r="N198" s="36" t="inlineStr">
        <is>
          <t>Seeed Studio · DigiKey</t>
        </is>
      </c>
      <c r="O198" s="36" t="inlineStr">
        <is>
          <t>Grove Vision AI V2 + OV5647</t>
        </is>
      </c>
      <c r="P198" s="36" t="inlineStr">
        <is>
          <t>Seeed_Arduino_SSCMA</t>
        </is>
      </c>
      <c r="Q198" s="36" t="inlineStr">
        <is>
          <t>Custom detectors: weeds, defects, packages, specific pets, meter dials.</t>
        </is>
      </c>
      <c r="R198" s="36" t="inlineStr">
        <is>
          <t>Analog-meter liberation: point it at ANY legacy gauge (water meter, pressure dial) and train a model to read the needle — digitise infrastructure without touching it.</t>
        </is>
      </c>
      <c r="S198" s="36" t="inlineStr">
        <is>
          <t>ESP32 + MQTT, solar for remote meters</t>
        </is>
      </c>
      <c r="T198" s="36" t="inlineStr">
        <is>
          <t>MachineHealth, Home, Robots</t>
        </is>
      </c>
      <c r="U198" s="39" t="inlineStr">
        <is>
          <t>A camera plus NPU: stream its preview frames for a lux/day-night meter (mean pixel intensity) and vibration/occupancy sensing (inter-frame motion energy); train a SenseCraft model to read any legacy dial, gauge or indicator light</t>
        </is>
      </c>
      <c r="V198" s="39" t="inlineStr">
        <is>
          <t>It IS the ML: onboard Ethos-U55 NPU runs custom quantised YOLO/MobileNet on live frames -- richest edge-vision input; scene-stat anomaly baselines are trivial</t>
        </is>
      </c>
    </row>
    <row r="199" ht="85.5" customHeight="1" s="189">
      <c r="A199" s="115" t="inlineStr">
        <is>
          <t>S196</t>
        </is>
      </c>
      <c r="B199" s="116" t="inlineStr">
        <is>
          <t>HuskyLens AI camera</t>
        </is>
      </c>
      <c r="C199" s="117" t="inlineStr">
        <is>
          <t>Cameras &amp; Vision</t>
        </is>
      </c>
      <c r="D199" s="36" t="inlineStr">
        <is>
          <t>Smart vision module</t>
        </is>
      </c>
      <c r="E199" s="36" t="inlineStr">
        <is>
          <t>On-device face/object/line/color/tag recognition</t>
        </is>
      </c>
      <c r="F199" s="36" t="inlineStr">
        <is>
          <t>A Kendryte K210 NPU runs vision models onboard with a screen for training-by-button — your ESP32 receives 'object #2 at x,y' over UART/I2C.</t>
        </is>
      </c>
      <c r="G199" s="36" t="inlineStr">
        <is>
          <t>UART/I2C</t>
        </is>
      </c>
      <c r="H199" s="36" t="inlineStr">
        <is>
          <t>3.3-5V</t>
        </is>
      </c>
      <c r="I199" s="37" t="n">
        <v>45</v>
      </c>
      <c r="J199" s="41" t="inlineStr">
        <is>
          <t>$$$</t>
        </is>
      </c>
      <c r="K199" s="36" t="inlineStr">
        <is>
          <t>1 · plug &amp; play</t>
        </is>
      </c>
      <c r="L199" s="36" t="inlineStr">
        <is>
          <t>320mA</t>
        </is>
      </c>
      <c r="M199" s="36" t="inlineStr">
        <is>
          <t>Face recog, object tracking, 20+fps, built-in screen</t>
        </is>
      </c>
      <c r="N199" s="36" t="inlineStr">
        <is>
          <t>DFRobot · DigiKey · Amazon · Core Electronics</t>
        </is>
      </c>
      <c r="O199" s="36" t="inlineStr">
        <is>
          <t>HuskyLens with mount</t>
        </is>
      </c>
      <c r="P199" s="36" t="inlineStr">
        <is>
          <t>HUSKYLENS Arduino</t>
        </is>
      </c>
      <c r="Q199" s="36" t="inlineStr">
        <is>
          <t>Robot ball-chasers, face-unlock boxes, line-following, classroom AI without code.</t>
        </is>
      </c>
      <c r="R199" s="36" t="inlineStr">
        <is>
          <t>A pet-aware door: HuskyLens' object-tracking and tag-recognition modes reliably distinguish a tagged collar or a learned object; its FACE recognition is trained on human faces, so cat-face ID needs a custom model (Grove Vision AI V2) rather than the built-in mode. The honest build is tag-plus-shape, and it still explains edge AI to anyone.</t>
        </is>
      </c>
      <c r="S199" s="36" t="inlineStr">
        <is>
          <t>Servo latch, ESP-NOW event log</t>
        </is>
      </c>
      <c r="T199" s="36" t="inlineStr">
        <is>
          <t>Robots, Play, Home</t>
        </is>
      </c>
      <c r="U199" s="39" t="inlineStr">
        <is>
          <t>No pixels leave, but its modes moonlight: face/object block count = occupancy meter; block size -&gt; crude distance (tags work best); colour-recognition mode reads status LEDs &amp; liquid colours; its line-tracker doubles as a crack/edge inspector</t>
        </is>
      </c>
      <c r="V199" s="39" t="inlineStr">
        <is>
          <t>Onboard K210 NPU classifies/tracks on live frames -- native TinyML; its '#id at x,y' output is already features for downstream threshold + dwell analytics</t>
        </is>
      </c>
    </row>
    <row r="200" ht="85.5" customHeight="1" s="189">
      <c r="A200" s="115" t="inlineStr">
        <is>
          <t>S197</t>
        </is>
      </c>
      <c r="B200" s="116" t="inlineStr">
        <is>
          <t>Person Sensor (Useful Sensors)</t>
        </is>
      </c>
      <c r="C200" s="117" t="inlineStr">
        <is>
          <t>Cameras &amp; Vision</t>
        </is>
      </c>
      <c r="D200" s="36" t="inlineStr">
        <is>
          <t>Smart vision module</t>
        </is>
      </c>
      <c r="E200" s="36" t="inlineStr">
        <is>
          <t>Face presence/count/position — preprocessed, no images out</t>
        </is>
      </c>
      <c r="F200" s="36" t="inlineStr">
        <is>
          <t>A camera + neural accelerator sealed in firmware that ONLY outputs face boxes over I2C — vision superpowers with privacy by architecture (images never leave).</t>
        </is>
      </c>
      <c r="G200" s="36" t="inlineStr">
        <is>
          <t>I2C</t>
        </is>
      </c>
      <c r="H200" s="36" t="inlineStr">
        <is>
          <t>3.3V</t>
        </is>
      </c>
      <c r="I200" s="37" t="n">
        <v>10</v>
      </c>
      <c r="J200" s="40" t="inlineStr">
        <is>
          <t>$$</t>
        </is>
      </c>
      <c r="K200" s="36" t="inlineStr">
        <is>
          <t>1 · plug &amp; play</t>
        </is>
      </c>
      <c r="L200" s="36" t="inlineStr">
        <is>
          <t>150mW</t>
        </is>
      </c>
      <c r="M200" s="36" t="inlineStr">
        <is>
          <t>Faces up to ~2m, ID of 'recognised' faces optional</t>
        </is>
      </c>
      <c r="N200" s="36" t="inlineStr">
        <is>
          <t>SparkFun · DigiKey</t>
        </is>
      </c>
      <c r="O200" s="36" t="inlineStr">
        <is>
          <t>Useful Sensors module</t>
        </is>
      </c>
      <c r="P200" s="36" t="inlineStr">
        <is>
          <t>Tiny I2C struct read</t>
        </is>
      </c>
      <c r="Q200" s="36" t="inlineStr">
        <is>
          <t>Screen wake-on-face, attention analytics, displays that greet, energy saving (sleep when nobody looks).</t>
        </is>
      </c>
      <c r="R200" s="36" t="inlineStr">
        <is>
          <t>Appliances with eye contact: the thermostat shows detail only when you LOOK at it; art that performs only when watched (and sulks when ignored).</t>
        </is>
      </c>
      <c r="S200" s="36" t="inlineStr">
        <is>
          <t>Any display project, servo gaze-following</t>
        </is>
      </c>
      <c r="T200" s="36" t="inlineStr">
        <is>
          <t>Play, Home, Light</t>
        </is>
      </c>
      <c r="U200" s="39" t="inlineStr">
        <is>
          <t>Sealed, but its face boxes are sensors: occupancy/foot-traffic counter (box count); crude rangefinder (box size -&gt; distance, ~2m max); attention detector (is_facing flag + box bearing); dwell-time analytics -- all with zero pixels leaving</t>
        </is>
      </c>
      <c r="V200" s="39" t="inlineStr">
        <is>
          <t>Outputs are pre-extracted features (count, xy, size) -&gt; threshold + dwell analytics or a tiny occupancy-pattern classifier; low-dim, ideal as a fusion context channel</t>
        </is>
      </c>
    </row>
    <row r="201" ht="85.5" customHeight="1" s="189">
      <c r="A201" s="115" t="inlineStr">
        <is>
          <t>S198</t>
        </is>
      </c>
      <c r="B201" s="116" t="inlineStr">
        <is>
          <t>OV2640 camera (ESP32-CAM)</t>
        </is>
      </c>
      <c r="C201" s="117" t="inlineStr">
        <is>
          <t>Cameras &amp; Vision</t>
        </is>
      </c>
      <c r="D201" s="36" t="inlineStr">
        <is>
          <t>Visible camera</t>
        </is>
      </c>
      <c r="E201" s="36" t="inlineStr">
        <is>
          <t>2MP photos / 640x480 streaming video</t>
        </is>
      </c>
      <c r="F201" s="36" t="inlineStr">
        <is>
          <t>A CMOS sensor array converts photons to charge per pixel; the ESP32-CAM board pairs it with PSRAM and a JPEG-capable interface for $8 all-in.</t>
        </is>
      </c>
      <c r="G201" s="36" t="inlineStr">
        <is>
          <t>DVP to ESP32</t>
        </is>
      </c>
      <c r="H201" s="36" t="inlineStr">
        <is>
          <t>5V board</t>
        </is>
      </c>
      <c r="I201" s="37" t="n">
        <v>8</v>
      </c>
      <c r="J201" s="40" t="inlineStr">
        <is>
          <t>$$</t>
        </is>
      </c>
      <c r="K201" s="36" t="inlineStr">
        <is>
          <t>2 · easy</t>
        </is>
      </c>
      <c r="L201" s="36" t="inlineStr">
        <is>
          <t>180mA streaming</t>
        </is>
      </c>
      <c r="M201" s="36" t="inlineStr">
        <is>
          <t>1600x1200 stills, motion-JPEG streaming</t>
        </is>
      </c>
      <c r="N201" s="36" t="inlineStr">
        <is>
          <t>AliExpress · Amazon · DFRobot · Core Electronics</t>
        </is>
      </c>
      <c r="O201" s="36" t="inlineStr">
        <is>
          <t>AI-Thinker ESP32-CAM (+ MB programmer)</t>
        </is>
      </c>
      <c r="P201" s="36" t="inlineStr">
        <is>
          <t>esp32-camera, ESPHome camera</t>
        </is>
      </c>
      <c r="Q201" s="36" t="inlineStr">
        <is>
          <t>Doorbells, wildlife cams, time-lapse rigs, QR readers, octoprint-style print watchers.</t>
        </is>
      </c>
      <c r="R201" s="36" t="inlineStr">
        <is>
          <t>A seed-to-harvest time-lapse farm: one frame per hour per planter, auto-compiled monthly films of your garden growing — addictive and useful (growth-rate metrics).</t>
        </is>
      </c>
      <c r="S201" s="36" t="inlineStr">
        <is>
          <t>PIR wake for camera-trap mode, SD storage, solar</t>
        </is>
      </c>
      <c r="T201" s="36" t="inlineStr">
        <is>
          <t>Light, Wild, Home</t>
        </is>
      </c>
      <c r="U201" s="39" t="inlineStr">
        <is>
          <t>Lux meter for free (AEC/AGC exposure+gain registers = ambient light, no photodiode); mains-flicker &amp; bulb ID (rolling-shutter banding, manual exposure); crude rPPG pulse from a steady well-lit face; swap the IR-cut lens to see flame &amp; IR remotes</t>
        </is>
      </c>
      <c r="V201" s="39" t="inlineStr">
        <is>
          <t>Raw frames are the richest TinyML input on ESP32-CAM -- Edge Impulse FOMO person/motion detectors; JPEG-frame-size spikes make a zero-compute motion/anomaly baseline</t>
        </is>
      </c>
    </row>
    <row r="202" ht="85.5" customHeight="1" s="189">
      <c r="A202" s="115" t="inlineStr">
        <is>
          <t>S199</t>
        </is>
      </c>
      <c r="B202" s="116" t="inlineStr">
        <is>
          <t>OV5640 5MP autofocus cam</t>
        </is>
      </c>
      <c r="C202" s="117" t="inlineStr">
        <is>
          <t>Cameras &amp; Vision</t>
        </is>
      </c>
      <c r="D202" s="36" t="inlineStr">
        <is>
          <t>Visible camera</t>
        </is>
      </c>
      <c r="E202" s="36" t="inlineStr">
        <is>
          <t>5MP stills with autofocus, better video</t>
        </is>
      </c>
      <c r="F202" s="36" t="inlineStr">
        <is>
          <t>Higher-resolution sensor with autofocus voice-coil — paired with ESP32-S3's extra RAM/speed it makes genuinely usable image capture nodes.</t>
        </is>
      </c>
      <c r="G202" s="36" t="inlineStr">
        <is>
          <t>DVP/MIPI-ish to S3</t>
        </is>
      </c>
      <c r="H202" s="36" t="inlineStr">
        <is>
          <t>3.3V</t>
        </is>
      </c>
      <c r="I202" s="37" t="n">
        <v>15</v>
      </c>
      <c r="J202" s="41" t="inlineStr">
        <is>
          <t>$$$</t>
        </is>
      </c>
      <c r="K202" s="36" t="inlineStr">
        <is>
          <t>3 · some skill</t>
        </is>
      </c>
      <c r="L202" s="36" t="inlineStr">
        <is>
          <t>200mA</t>
        </is>
      </c>
      <c r="M202" s="36" t="inlineStr">
        <is>
          <t>2592x1944 stills, AF, JPEG on-sensor</t>
        </is>
      </c>
      <c r="N202" s="36" t="inlineStr">
        <is>
          <t>AliExpress · Seeed Studio · DFRobot</t>
        </is>
      </c>
      <c r="O202" s="36" t="inlineStr">
        <is>
          <t>XIAO ESP32-S3 Sense, Freenove S3 cam kits</t>
        </is>
      </c>
      <c r="P202" s="36" t="inlineStr">
        <is>
          <t>esp32-camera</t>
        </is>
      </c>
      <c r="Q202" s="36" t="inlineStr">
        <is>
          <t>Document/label capture, inspection close-ups, better wildlife detail, OCR feeders.</t>
        </is>
      </c>
      <c r="R202" s="36" t="inlineStr">
        <is>
          <t>A shelf-inventory camera that photographs your pantry daily; a vision model (cloud or local) turns it into a live grocery list.</t>
        </is>
      </c>
      <c r="S202" s="36" t="inlineStr">
        <is>
          <t>ESP32-S3 + cloud VLM API, scheduled wake</t>
        </is>
      </c>
      <c r="T202" s="36" t="inlineStr">
        <is>
          <t>Home, Light, Play</t>
        </is>
      </c>
      <c r="U202" s="39" t="inlineStr">
        <is>
          <t>Autofocus VCM is a near-field rangefinder (focus code at peak sharpness -&gt; subject distance, best &lt;1m); exposure regs -&gt; lux meter; banding -&gt; mains &amp; bulb ID; 5MP detail enables slide/particle counting &amp; rPPG</t>
        </is>
      </c>
      <c r="V202" s="39" t="inlineStr">
        <is>
          <t>Frames + autofocus metadata feed on-device TinyML or a cloud VLM; a focus sweep yields a depth-from-focus distance regressor; frame-size delta = cheap motion baseline</t>
        </is>
      </c>
    </row>
    <row r="203" ht="85.5" customHeight="1" s="189">
      <c r="A203" s="118" t="inlineStr">
        <is>
          <t>S200</t>
        </is>
      </c>
      <c r="B203" s="119" t="inlineStr">
        <is>
          <t>Geiger counter kit</t>
        </is>
      </c>
      <c r="C203" s="120" t="inlineStr">
        <is>
          <t>Radiation &amp; EM</t>
        </is>
      </c>
      <c r="D203" s="36" t="inlineStr">
        <is>
          <t>Ionising radiation</t>
        </is>
      </c>
      <c r="E203" s="36" t="inlineStr">
        <is>
          <t>Beta/gamma radiation (counts per minute → µSv/h)</t>
        </is>
      </c>
      <c r="F203" s="36" t="inlineStr">
        <is>
          <t>A 400V tube briefly conducts when a radiation particle ionises its gas — each click is one particle. Counts per minute map to dose rate.</t>
        </is>
      </c>
      <c r="G203" s="36" t="inlineStr">
        <is>
          <t>Pulse out (interrupt)</t>
        </is>
      </c>
      <c r="H203" s="36" t="inlineStr">
        <is>
          <t>5V</t>
        </is>
      </c>
      <c r="I203" s="37" t="n">
        <v>25</v>
      </c>
      <c r="J203" s="41" t="inlineStr">
        <is>
          <t>$$$</t>
        </is>
      </c>
      <c r="K203" s="36" t="inlineStr">
        <is>
          <t>2 · easy</t>
        </is>
      </c>
      <c r="L203" s="36" t="inlineStr">
        <is>
          <t>30mA</t>
        </is>
      </c>
      <c r="M203" s="36" t="inlineStr">
        <is>
          <t>SBM-20 tube, ~22 CPM background typical</t>
        </is>
      </c>
      <c r="N203" s="36" t="inlineStr">
        <is>
          <t>AliExpress · Amazon</t>
        </is>
      </c>
      <c r="O203" s="36" t="inlineStr">
        <is>
          <t>RadiationD-v1.1, MightyOhm kit</t>
        </is>
      </c>
      <c r="P203" s="36" t="inlineStr">
        <is>
          <t>Interrupt counter + conversion</t>
        </is>
      </c>
      <c r="Q203" s="36" t="inlineStr">
        <is>
          <t>Background monitoring, rock/antique testing (uranium glass!), radon-adjacent awareness, citizen networks.</t>
        </is>
      </c>
      <c r="R203" s="36" t="inlineStr">
        <is>
          <t>Join/extend uRADMonitor-style open radiation maps; or build a 'hot rock' museum scanner for your kids' mineral collection.</t>
        </is>
      </c>
      <c r="S203" s="36" t="inlineStr">
        <is>
          <t>GPS + SD for survey walks, MQTT to public map</t>
        </is>
      </c>
      <c r="T203" s="36" t="inlineStr">
        <is>
          <t>Invisible, Wild, Safety</t>
        </is>
      </c>
      <c r="U203" s="39" t="inlineStr">
        <is>
          <t>Cosmic-ray monitor (counts jump ~20x on flights; day-averaged ground counts track pressure &amp; Forbush dips -- 22CPM is noisy); rain sniffer (radon-progeny washout spikes counts in storms); slow true RNG (decay inter-arrival = physical entropy)</t>
        </is>
      </c>
      <c r="V203" s="39" t="inlineStr">
        <is>
          <t>Count-rate time series -&gt; anomaly baseline flags radiation events &amp; Forbush dips; inter-arrival gaps feed a true-RNG (not ML); otherwise threshold+trend suffices</t>
        </is>
      </c>
    </row>
    <row r="204" ht="85.5" customHeight="1" s="189">
      <c r="A204" s="118" t="inlineStr">
        <is>
          <t>S201</t>
        </is>
      </c>
      <c r="B204" s="119" t="inlineStr">
        <is>
          <t>EMF / RF field probes</t>
        </is>
      </c>
      <c r="C204" s="120" t="inlineStr">
        <is>
          <t>Radiation &amp; EM</t>
        </is>
      </c>
      <c r="D204" s="36" t="inlineStr">
        <is>
          <t>RF &amp; EM fields</t>
        </is>
      </c>
      <c r="E204" s="36" t="inlineStr">
        <is>
          <t>RF power density / mains EM fields</t>
        </is>
      </c>
      <c r="F204" s="36" t="inlineStr">
        <is>
          <t>Log-detector chips convert RF energy 1MHz-8GHz into a DC voltage; simple coils + ADC reveal 50Hz mains fields — a window into the invisible electromagnetic environment.</t>
        </is>
      </c>
      <c r="G204" s="36" t="inlineStr">
        <is>
          <t>Analog</t>
        </is>
      </c>
      <c r="H204" s="36" t="inlineStr">
        <is>
          <t>5V</t>
        </is>
      </c>
      <c r="I204" s="37" t="n">
        <v>12</v>
      </c>
      <c r="J204" s="40" t="inlineStr">
        <is>
          <t>$$</t>
        </is>
      </c>
      <c r="K204" s="36" t="inlineStr">
        <is>
          <t>3 · some skill</t>
        </is>
      </c>
      <c r="L204" s="36" t="inlineStr">
        <is>
          <t>68mA (AD8318)</t>
        </is>
      </c>
      <c r="M204" s="36" t="inlineStr">
        <is>
          <t>AD8318: -60..0dBm, 1M-8GHz</t>
        </is>
      </c>
      <c r="N204" s="36" t="inlineStr">
        <is>
          <t>AliExpress · Amazon · DigiKey</t>
        </is>
      </c>
      <c r="O204" s="36" t="inlineStr">
        <is>
          <t>AD8318 modules, DIY coil probes</t>
        </is>
      </c>
      <c r="P204" s="36" t="inlineStr">
        <is>
          <t>analogRead + calibration</t>
        </is>
      </c>
      <c r="Q204" s="36" t="inlineStr">
        <is>
          <t>Wi-Fi/transmitter surveys, microwave-oven leak checks, 'haunted house' EMF props, EMC pre-checks.</t>
        </is>
      </c>
      <c r="R204" s="36" t="inlineStr">
        <is>
          <t>An RF heatmap rover: drive a little robot around the house logging Wi-Fi RSSI + RF power per cm — visualise your home's invisible radio weather.</t>
        </is>
      </c>
      <c r="S204" s="36" t="inlineStr">
        <is>
          <t>Robot platform + GPS/odometry, heatmap plotting</t>
        </is>
      </c>
      <c r="T204" s="36" t="inlineStr">
        <is>
          <t>Invisible, Play, Home</t>
        </is>
      </c>
      <c r="U204" s="39" t="inlineStr">
        <is>
          <t>Non-contact live-wire &amp; human-proximity sensor (50Hz coil pickup rises near mains/body); appliance load-ID (each motor/SMPS has an EM signature); arc-fault &amp; nearby-lightning detector (broadband RF burst); TX census (RF power envelope)</t>
        </is>
      </c>
      <c r="V204" s="39" t="inlineStr">
        <is>
          <t>50Hz envelope + RF-power stream -&gt; FFT fingerprints for appliance load-disaggregation; anomaly baseline catches arc-fault/sparking (broadband bursts off nominal)</t>
        </is>
      </c>
    </row>
    <row r="205" ht="85.5" customHeight="1" s="189">
      <c r="A205" s="118" t="inlineStr">
        <is>
          <t>S202</t>
        </is>
      </c>
      <c r="B205" s="119" t="inlineStr">
        <is>
          <t>RD200 radon sensor</t>
        </is>
      </c>
      <c r="C205" s="120" t="inlineStr">
        <is>
          <t>Radiation &amp; EM</t>
        </is>
      </c>
      <c r="D205" s="36" t="inlineStr">
        <is>
          <t>Radon gas</t>
        </is>
      </c>
      <c r="E205" s="36" t="inlineStr">
        <is>
          <t>Radon concentration (the #2 cause of lung cancer)</t>
        </is>
      </c>
      <c r="F205" s="36" t="inlineStr">
        <is>
          <t>An ion chamber counts alpha decays of radon daughters in air — the RD200M OEM module speaks UART; the consumer RD200 leaks data over BLE an ESP32 can read.</t>
        </is>
      </c>
      <c r="G205" s="36" t="inlineStr">
        <is>
          <t>UART (M) / BLE (consumer)</t>
        </is>
      </c>
      <c r="H205" s="36" t="inlineStr">
        <is>
          <t>12V/USB</t>
        </is>
      </c>
      <c r="I205" s="37" t="n">
        <v>180</v>
      </c>
      <c r="J205" s="66" t="inlineStr">
        <is>
          <t>$$$$</t>
        </is>
      </c>
      <c r="K205" s="36" t="inlineStr">
        <is>
          <t>3 · some skill</t>
        </is>
      </c>
      <c r="L205" s="36" t="inlineStr">
        <is>
          <t>~1W</t>
        </is>
      </c>
      <c r="M205" s="36" t="inlineStr">
        <is>
          <t>0-99 pCi/L, 10min updates</t>
        </is>
      </c>
      <c r="N205" s="36" t="inlineStr">
        <is>
          <t>Amazon · AliExpress</t>
        </is>
      </c>
      <c r="O205" s="36" t="inlineStr">
        <is>
          <t>RD200 + ESP32 BLE bridge</t>
        </is>
      </c>
      <c r="P205" s="36" t="inlineStr">
        <is>
          <t>Community BLE bridges (ESPHome)</t>
        </is>
      </c>
      <c r="Q205" s="36" t="inlineStr">
        <is>
          <t>Basement radon dashboards, mitigation-fan automation, rental disclosure logging.</t>
        </is>
      </c>
      <c r="R205" s="36" t="inlineStr">
        <is>
          <t>Radon-aware ventilation: fan runs only when radon ACTUALLY rises (it varies hugely with weather) — health protection that also saves heating energy.</t>
        </is>
      </c>
      <c r="S205" s="36" t="inlineStr">
        <is>
          <t>Fan relay + BMP390 (pressure correlates!)</t>
        </is>
      </c>
      <c r="T205" s="36" t="inlineStr">
        <is>
          <t>Health, Home, Invisible</t>
        </is>
      </c>
      <c r="U205" s="39" t="inlineStr">
        <is>
          <t>Air-exchange/ventilation proxy (radon inversely tracks stack-effect &amp; window-opening); weather correlator (barometric pumping of soil gas); entry-point mapper (readings spike near slab cracks, sumps &amp; utility penetrations)</t>
        </is>
      </c>
      <c r="V205" s="39" t="inlineStr">
        <is>
          <t>Slow (10-min) count trend -&gt; anomaly baseline for ventilation failure or radon incursion; ML-poor -- thresholds + barometric-pressure correlation suffice, feeds fusion</t>
        </is>
      </c>
    </row>
    <row r="206" ht="85.5" customHeight="1" s="189">
      <c r="A206" s="118" t="inlineStr">
        <is>
          <t>S203</t>
        </is>
      </c>
      <c r="B206" s="119" t="inlineStr">
        <is>
          <t>SI4432/CC1101 sub-GHz sniffer</t>
        </is>
      </c>
      <c r="C206" s="120" t="inlineStr">
        <is>
          <t>Radiation &amp; EM</t>
        </is>
      </c>
      <c r="D206" s="36" t="inlineStr">
        <is>
          <t>Sub-GHz radio</t>
        </is>
      </c>
      <c r="E206" s="36" t="inlineStr">
        <is>
          <t>433/868/915MHz device traffic (sensors, remotes)</t>
        </is>
      </c>
      <c r="F206" s="36" t="inlineStr">
        <is>
          <t>A configurable sub-GHz transceiver tunes the bands where weather stations, doorbells, tire sensors and remotes chatter — receive, decode, and (legally) replay.</t>
        </is>
      </c>
      <c r="G206" s="36" t="inlineStr">
        <is>
          <t>SPI</t>
        </is>
      </c>
      <c r="H206" s="36" t="inlineStr">
        <is>
          <t>1.8-3.6V</t>
        </is>
      </c>
      <c r="I206" s="37" t="n">
        <v>4</v>
      </c>
      <c r="J206" s="38" t="inlineStr">
        <is>
          <t>$</t>
        </is>
      </c>
      <c r="K206" s="36" t="inlineStr">
        <is>
          <t>4 · advanced</t>
        </is>
      </c>
      <c r="L206" s="36" t="inlineStr">
        <is>
          <t>16mA RX</t>
        </is>
      </c>
      <c r="M206" s="36" t="inlineStr">
        <is>
          <t>300-928MHz, OOK/FSK; check local TX laws</t>
        </is>
      </c>
      <c r="N206" s="36" t="inlineStr">
        <is>
          <t>AliExpress · Amazon</t>
        </is>
      </c>
      <c r="O206" s="36" t="inlineStr">
        <is>
          <t>CC1101 green modules</t>
        </is>
      </c>
      <c r="P206" s="36" t="inlineStr">
        <is>
          <t>RadioLib, rtl_433 (for decode knowledge)</t>
        </is>
      </c>
      <c r="Q206" s="36" t="inlineStr">
        <is>
          <t>Receiving your existing 433MHz sensors, gate-remote integration, TPMS tire-pressure reading.</t>
        </is>
      </c>
      <c r="R206" s="36" t="inlineStr">
        <is>
          <t>Adopt the neighbourhood's orphan sensors: dozens of 433MHz weather/soil sensors already broadcast around you — one CC1101 turns them ALL into your data.</t>
        </is>
      </c>
      <c r="S206" s="36" t="inlineStr">
        <is>
          <t>rtl_433 decoders ported, MQTT republishing</t>
        </is>
      </c>
      <c r="T206" s="36" t="inlineStr">
        <is>
          <t>Invisible, Home, Wild</t>
        </is>
      </c>
      <c r="U206" s="39" t="inlineStr">
        <is>
          <t>RF presence sensor (a moving body reshuffles 433MHz multipath between two nodes -&gt; RSSI flutter = occupancy); spectrum &amp; jamming monitor (RSSI sweep, noise-floor rise); coarse near/far RSSI ranging; nearby-lightning static-crash sniffer</t>
        </is>
      </c>
      <c r="V206" s="39" t="inlineStr">
        <is>
          <t>RSSI + packet-interval streams -&gt; FFT/timing fingerprints that ID nearby devices (rtl_433-style) or classify motion; anomaly baseline on noise floor flags jamming</t>
        </is>
      </c>
    </row>
    <row r="207" ht="85.5" customHeight="1" s="189">
      <c r="A207" s="121" t="inlineStr">
        <is>
          <t>S204</t>
        </is>
      </c>
      <c r="B207" s="122" t="inlineStr">
        <is>
          <t>125kHz RDM6300 RFID</t>
        </is>
      </c>
      <c r="C207" s="123" t="inlineStr">
        <is>
          <t>RFID &amp; NFC</t>
        </is>
      </c>
      <c r="D207" s="36" t="inlineStr">
        <is>
          <t>125kHz (animal tags)</t>
        </is>
      </c>
      <c r="E207" s="36" t="inlineStr">
        <is>
          <t>EM4100-class tag IDs incl. pet microchip adjacent</t>
        </is>
      </c>
      <c r="F207" s="36" t="inlineStr">
        <is>
          <t>Low-frequency induction reading — the band used by older access fobs and (with FDX-B readers) pet microchips and livestock ear tags.</t>
        </is>
      </c>
      <c r="G207" s="36" t="inlineStr">
        <is>
          <t>UART</t>
        </is>
      </c>
      <c r="H207" s="36" t="inlineStr">
        <is>
          <t>5V</t>
        </is>
      </c>
      <c r="I207" s="37" t="n">
        <v>3</v>
      </c>
      <c r="J207" s="38" t="inlineStr">
        <is>
          <t>$</t>
        </is>
      </c>
      <c r="K207" s="36" t="inlineStr">
        <is>
          <t>1 · plug &amp; play</t>
        </is>
      </c>
      <c r="L207" s="36" t="inlineStr">
        <is>
          <t>50mA</t>
        </is>
      </c>
      <c r="M207" s="36" t="inlineStr">
        <is>
          <t>EM4100; for actual pet chips use FDX-B readers (~$25)</t>
        </is>
      </c>
      <c r="N207" s="36" t="inlineStr">
        <is>
          <t>AliExpress · Amazon</t>
        </is>
      </c>
      <c r="O207" s="36" t="inlineStr">
        <is>
          <t>RDM6300 + coil antenna</t>
        </is>
      </c>
      <c r="P207" s="36" t="inlineStr">
        <is>
          <t>UART parse</t>
        </is>
      </c>
      <c r="Q207" s="36" t="inlineStr">
        <is>
          <t>Pet doors, livestock feeders, legacy access systems, cheap object ID.</t>
        </is>
      </c>
      <c r="R207" s="36" t="inlineStr">
        <is>
          <t>A chicken-coop census: each hen wears a leg tag; the pop-door logs who's in by dusk and texts if Henrietta is missing.</t>
        </is>
      </c>
      <c r="S207" s="36" t="inlineStr">
        <is>
          <t>Servo door + RTC scheduling + roll call logic</t>
        </is>
      </c>
      <c r="T207" s="36" t="inlineStr">
        <is>
          <t>Grow, Home, Safety</t>
        </is>
      </c>
      <c r="U207" s="39" t="inlineStr">
        <is>
          <t>Park a reference tag at the fringe of read range: nearby metal detunes the LF coil and reads drop out -&gt; inductive metal-proximity trick; tag read-success + timing = spot-occupancy &amp; dwell logger (was a tag here, and how long?)</t>
        </is>
      </c>
      <c r="V207" s="39" t="inlineStr">
        <is>
          <t>Low -- discrete ID-read events; thresholds and dwell counts suffice; feeds fusion as an identity / 'who-is-here' context channel, not an ML stream</t>
        </is>
      </c>
    </row>
    <row r="208" ht="85.5" customHeight="1" s="189">
      <c r="A208" s="121" t="inlineStr">
        <is>
          <t>S205</t>
        </is>
      </c>
      <c r="B208" s="122" t="inlineStr">
        <is>
          <t>RC522 RFID reader</t>
        </is>
      </c>
      <c r="C208" s="123" t="inlineStr">
        <is>
          <t>RFID &amp; NFC</t>
        </is>
      </c>
      <c r="D208" s="36" t="inlineStr">
        <is>
          <t>13.56MHz RFID</t>
        </is>
      </c>
      <c r="E208" s="36" t="inlineStr">
        <is>
          <t>Card/tag IDs at ~3cm</t>
        </is>
      </c>
      <c r="F208" s="36" t="inlineStr">
        <is>
          <t>The reader's coil powers the passive tag by induction; the tag modulates that field with its ID — reading credentials with no battery in the tag.</t>
        </is>
      </c>
      <c r="G208" s="36" t="inlineStr">
        <is>
          <t>SPI</t>
        </is>
      </c>
      <c r="H208" s="36" t="inlineStr">
        <is>
          <t>3.3V</t>
        </is>
      </c>
      <c r="I208" s="37" t="n">
        <v>2</v>
      </c>
      <c r="J208" s="38" t="inlineStr">
        <is>
          <t>$</t>
        </is>
      </c>
      <c r="K208" s="36" t="inlineStr">
        <is>
          <t>1 · plug &amp; play</t>
        </is>
      </c>
      <c r="L208" s="36" t="inlineStr">
        <is>
          <t>26mA</t>
        </is>
      </c>
      <c r="M208" s="36" t="inlineStr">
        <is>
          <t>MIFARE Classic/NTAG, 3-5cm range</t>
        </is>
      </c>
      <c r="N208" s="36" t="inlineStr">
        <is>
          <t>AliExpress · Amazon · SparkFun · Core Electronics</t>
        </is>
      </c>
      <c r="O208" s="36" t="inlineStr">
        <is>
          <t>RC522 blue board + cards/fobs</t>
        </is>
      </c>
      <c r="P208" s="36" t="inlineStr">
        <is>
          <t>MFRC522</t>
        </is>
      </c>
      <c r="Q208" s="36" t="inlineStr">
        <is>
          <t>Door access, tool checkout, board-game pieces, museum object-triggered exhibits.</t>
        </is>
      </c>
      <c r="R208" s="36" t="inlineStr">
        <is>
          <t>Physical playlists: a shelf of wooden tokens, each an album — tap one on the speaker to play it. Tangible interfaces beat touchscreens for kids and grandparents alike.</t>
        </is>
      </c>
      <c r="S208" s="36" t="inlineStr">
        <is>
          <t>Music API/MQTT, solenoid locks, audit logs</t>
        </is>
      </c>
      <c r="T208" s="36" t="inlineStr">
        <is>
          <t>Play, Home, Safety</t>
        </is>
      </c>
      <c r="U208" s="39" t="inlineStr">
        <is>
          <t>A fringe-range reference tag drops out when a hand, water or metal detunes the 13.56MHz field -&gt; proximity &amp; liquid detector; step RxGain to the weakest setting that still reads -&gt; crude tag distance; tag appear/remove timing = tamper sensor</t>
        </is>
      </c>
      <c r="V208" s="39" t="inlineStr">
        <is>
          <t>Low -- presence + ID events, not a rich stream; thresholds and a state-machine suffice; serves fusion as the identity/interaction channel</t>
        </is>
      </c>
    </row>
    <row r="209" ht="85.5" customHeight="1" s="189">
      <c r="A209" s="121" t="inlineStr">
        <is>
          <t>S206</t>
        </is>
      </c>
      <c r="B209" s="122" t="inlineStr">
        <is>
          <t>PN532 NFC controller</t>
        </is>
      </c>
      <c r="C209" s="123" t="inlineStr">
        <is>
          <t>RFID &amp; NFC</t>
        </is>
      </c>
      <c r="D209" s="36" t="inlineStr">
        <is>
          <t>Full NFC</t>
        </is>
      </c>
      <c r="E209" s="36" t="inlineStr">
        <is>
          <t>NFC read/write + phone P2P + card emulation</t>
        </is>
      </c>
      <c r="F209" s="36" t="inlineStr">
        <is>
          <t>Full NFC stack: reads/writes tags, talks to phones, and can even emulate a card itself — the bridge between hobby hardware and the NFC in everyone's pocket.</t>
        </is>
      </c>
      <c r="G209" s="36" t="inlineStr">
        <is>
          <t>I2C/SPI/UART</t>
        </is>
      </c>
      <c r="H209" s="36" t="inlineStr">
        <is>
          <t>3.3-5V</t>
        </is>
      </c>
      <c r="I209" s="37" t="n">
        <v>6</v>
      </c>
      <c r="J209" s="40" t="inlineStr">
        <is>
          <t>$$</t>
        </is>
      </c>
      <c r="K209" s="36" t="inlineStr">
        <is>
          <t>2 · easy</t>
        </is>
      </c>
      <c r="L209" s="36" t="inlineStr">
        <is>
          <t>100mA peak</t>
        </is>
      </c>
      <c r="M209" s="36" t="inlineStr">
        <is>
          <t>ISO14443A/B, NDEF, card emulation</t>
        </is>
      </c>
      <c r="N209" s="36" t="inlineStr">
        <is>
          <t>AliExpress · Adafruit · DigiKey · Core Electronics</t>
        </is>
      </c>
      <c r="O209" s="36" t="inlineStr">
        <is>
          <t>PN532 red/blue boards (DIP switch iface)</t>
        </is>
      </c>
      <c r="P209" s="36" t="inlineStr">
        <is>
          <t>Adafruit_PN532</t>
        </is>
      </c>
      <c r="Q209" s="36" t="inlineStr">
        <is>
          <t>Phone-tap configuration of devices, NFC business cards, tap-to-pair provisioning, inventory wands.</t>
        </is>
      </c>
      <c r="R209" s="36" t="inlineStr">
        <is>
          <t>Tap-provisioning for your sensor fleet: tap your phone on a new node and it writes Wi-Fi credentials + name over NFC — the onboarding UX of commercial products.</t>
        </is>
      </c>
      <c r="S209" s="36" t="inlineStr">
        <is>
          <t>ESP32 provisioning flow, NTAG215 stickers</t>
        </is>
      </c>
      <c r="T209" s="36" t="inlineStr">
        <is>
          <t>Home, Play, Safety</t>
        </is>
      </c>
      <c r="U209" s="39" t="inlineStr">
        <is>
          <t>Fringe-tag dropout rate -&gt; metal/water/hand proximity &amp; liquid-level sensing (water soaks up the 13.56MHz field); target mode = foreign-field detector (senses any phone/reader energising it); CIU RxGain stepping -&gt; crude tag distance</t>
        </is>
      </c>
      <c r="V209" s="39" t="inlineStr">
        <is>
          <t>Low -- discrete NFC read/write/emulate events; thresholds + state machine suffice; serves as the identity/provisioning + nearby-reader context channel for fusion</t>
        </is>
      </c>
    </row>
    <row r="210" ht="85.5" customHeight="1" s="189">
      <c r="A210" s="124" t="inlineStr">
        <is>
          <t>S207</t>
        </is>
      </c>
      <c r="B210" s="125" t="inlineStr">
        <is>
          <t>Tire pressure TPMS receivers</t>
        </is>
      </c>
      <c r="C210" s="126" t="inlineStr">
        <is>
          <t>Industrial Sensing</t>
        </is>
      </c>
      <c r="D210" s="36" t="inlineStr">
        <is>
          <t>Automotive RF</t>
        </is>
      </c>
      <c r="E210" s="36" t="inlineStr">
        <is>
          <t>Tire pressure/temp from in-wheel senders</t>
        </is>
      </c>
      <c r="F210" s="36" t="inlineStr">
        <is>
          <t>Cars broadcast unencrypted tire data on 433MHz; a sub-GHz radio + rtl_433 decodings reads your own wheels (and teaches RF protocol archaeology).</t>
        </is>
      </c>
      <c r="G210" s="36" t="inlineStr">
        <is>
          <t>SPI (CC1101)</t>
        </is>
      </c>
      <c r="H210" s="36" t="inlineStr">
        <is>
          <t>3.3V</t>
        </is>
      </c>
      <c r="I210" s="37" t="n">
        <v>10</v>
      </c>
      <c r="J210" s="40" t="inlineStr">
        <is>
          <t>$$</t>
        </is>
      </c>
      <c r="K210" s="36" t="inlineStr">
        <is>
          <t>4 · advanced</t>
        </is>
      </c>
      <c r="L210" s="36" t="inlineStr">
        <is>
          <t>16mA</t>
        </is>
      </c>
      <c r="M210" s="36" t="inlineStr">
        <is>
          <t>Per-wheel kPa + °C, IDs are per-sensor</t>
        </is>
      </c>
      <c r="N210" s="36" t="inlineStr">
        <is>
          <t>AliExpress · Amazon</t>
        </is>
      </c>
      <c r="O210" s="36" t="inlineStr">
        <is>
          <t>CC1101 + aftermarket TPMS senders</t>
        </is>
      </c>
      <c r="P210" s="36" t="inlineStr">
        <is>
          <t>rtl_433 protocol ports</t>
        </is>
      </c>
      <c r="Q210" s="36" t="inlineStr">
        <is>
          <t>Trailer/caravan tire dashboards, tractor fleets, slow-leak alerts.</t>
        </is>
      </c>
      <c r="R210" s="36" t="inlineStr">
        <is>
          <t>Trailers don't get dashboards — until now: pressure + hub temp (add IR) on your phone before the bearing fire, not after.</t>
        </is>
      </c>
      <c r="S210" s="36" t="inlineStr">
        <is>
          <t>MLX90614 at hubs, BLE phone alert</t>
        </is>
      </c>
      <c r="T210" s="36" t="inlineStr">
        <is>
          <t>MachineHealth, Safety, Motion</t>
        </is>
      </c>
      <c r="U210" s="39" t="inlineStr">
        <is>
          <t>Drive-by car logger (TPMS IDs are unique per wheel — published vehicle-tracking privacy research; your driveway knows who arrived); 433MHz archaeology (neighbours' weather stations, doorbells, meters via rtl_433 decoders); RSSI = crude range.</t>
        </is>
      </c>
      <c r="V210" s="39" t="inlineStr">
        <is>
          <t>Low — packets arrive pre-structured; slow-leak slope + thresholds suffice; ID/RSSI timelines feed presence fusion as a context channel.</t>
        </is>
      </c>
    </row>
    <row r="211" ht="85.5" customHeight="1" s="189">
      <c r="A211" s="124" t="inlineStr">
        <is>
          <t>S208</t>
        </is>
      </c>
      <c r="B211" s="125" t="inlineStr">
        <is>
          <t>Narrowband O2 sensor (HEGO)</t>
        </is>
      </c>
      <c r="C211" s="126" t="inlineStr">
        <is>
          <t>Industrial Sensing</t>
        </is>
      </c>
      <c r="D211" s="36" t="inlineStr">
        <is>
          <t>Combustion O2</t>
        </is>
      </c>
      <c r="E211" s="36" t="inlineStr">
        <is>
          <t>Exhaust oxygen as a rich/lean switch around stoichiometric</t>
        </is>
      </c>
      <c r="F211" s="36" t="inlineStr">
        <is>
          <t>A zirconia cell generates a voltage from the oxygen differential between exhaust and outside air — the sensor closed-loop fuel injection is built on. A NARROWBAND (HEGO) cell only tells you which side of stoichiometric you are on; it is not a linear O2 reading. Wideband LSU sensors look similar but are pump-cell devices that CANNOT be read with a plain ADC — they need a dedicated controller (Bosch CJ125 or equivalent).</t>
        </is>
      </c>
      <c r="G211" s="36" t="inlineStr">
        <is>
          <t>Analog (0-1V)</t>
        </is>
      </c>
      <c r="H211" s="36" t="inlineStr">
        <is>
          <t>sensor cell passive; heater 12V</t>
        </is>
      </c>
      <c r="I211" s="37" t="n">
        <v>15</v>
      </c>
      <c r="J211" s="41" t="inlineStr">
        <is>
          <t>$$$</t>
        </is>
      </c>
      <c r="K211" s="36" t="inlineStr">
        <is>
          <t>4 · advanced</t>
        </is>
      </c>
      <c r="L211" s="36" t="inlineStr">
        <is>
          <t>heater 1-2A @12V ⚠ separate supply, not from the ESP32 rail</t>
        </is>
      </c>
      <c r="M211" s="36" t="inlineStr">
        <is>
          <t>Narrowband switch ~0.45V at stoich. For a linear reading you need an LSU + CJ125 controller board (~$60+), not this.</t>
        </is>
      </c>
      <c r="N211" s="36" t="inlineStr">
        <is>
          <t>Amazon · AliExpress · DigiKey</t>
        </is>
      </c>
      <c r="O211" s="36" t="inlineStr">
        <is>
          <t>Bosch universal HEGO + ADS1115; for wideband use an LSU4.9 + CJ125 module</t>
        </is>
      </c>
      <c r="P211" s="36" t="inlineStr">
        <is>
          <t>ADC + interpretation</t>
        </is>
      </c>
      <c r="Q211" s="36" t="inlineStr">
        <is>
          <t>Generator/burner tuning, wood-stove combustion efficiency, kart/engine projects.</t>
        </is>
      </c>
      <c r="R211" s="36" t="inlineStr">
        <is>
          <t>Wood-stove efficiency coach: O2 + flue temp tells you when to damp down — burn cleaner, heat more, smoke less.</t>
        </is>
      </c>
      <c r="S211" s="36" t="inlineStr">
        <is>
          <t>MAX31855 flue probe, damper servo</t>
        </is>
      </c>
      <c r="T211" s="36" t="inlineStr">
        <is>
          <t>Energy, MachineHealth, Air</t>
        </is>
      </c>
      <c r="U211" s="39" t="inlineStr">
        <is>
          <t>Inert-purge monitor (Nernst voltage climbs as O2 drops vs the cell's air reference — N2 blankets, fermentation headspace; run the 12V heater, cold it's dead); crude flammable-gas sniffer (hot Pt electrode catalytically burns HC → reads 'rich'); sealed-box O2-depletion alarm.</t>
        </is>
      </c>
      <c r="V211" s="39" t="inlineStr">
        <is>
          <t>Low — it's a rich/lean switch; crossing frequency and threshold+trend cover it; feeds combustion fusion alongside flue temp.</t>
        </is>
      </c>
    </row>
    <row r="212" ht="85.5" customHeight="1" s="189">
      <c r="A212" s="124" t="inlineStr">
        <is>
          <t>S209</t>
        </is>
      </c>
      <c r="B212" s="125" t="inlineStr">
        <is>
          <t>Oil/quality dielectric probe</t>
        </is>
      </c>
      <c r="C212" s="126" t="inlineStr">
        <is>
          <t>Industrial Sensing</t>
        </is>
      </c>
      <c r="D212" s="36" t="inlineStr">
        <is>
          <t>Fluid condition</t>
        </is>
      </c>
      <c r="E212" s="36" t="inlineStr">
        <is>
          <t>Fluid contamination via dielectric shift</t>
        </is>
      </c>
      <c r="F212" s="36" t="inlineStr">
        <is>
          <t>Oil's dielectric constant rises with water/metal/oxidation; a capacitor probe in the sump + FDC1004 reads degradation without sampling.</t>
        </is>
      </c>
      <c r="G212" s="36" t="inlineStr">
        <is>
          <t>I2C (FDC1004)</t>
        </is>
      </c>
      <c r="H212" s="36" t="inlineStr">
        <is>
          <t>3.3V</t>
        </is>
      </c>
      <c r="I212" s="37" t="n">
        <v>12</v>
      </c>
      <c r="J212" s="40" t="inlineStr">
        <is>
          <t>$$</t>
        </is>
      </c>
      <c r="K212" s="36" t="inlineStr">
        <is>
          <t>4 · advanced</t>
        </is>
      </c>
      <c r="L212" s="36" t="inlineStr">
        <is>
          <t>1mA</t>
        </is>
      </c>
      <c r="M212" s="36" t="inlineStr">
        <is>
          <t>Trend instrument; calibrate per fluid</t>
        </is>
      </c>
      <c r="N212" s="36" t="inlineStr">
        <is>
          <t>DigiKey · Self-build</t>
        </is>
      </c>
      <c r="O212" s="36" t="inlineStr">
        <is>
          <t>FDC1004 + concentric tube probe</t>
        </is>
      </c>
      <c r="P212" s="36" t="inlineStr">
        <is>
          <t>FDC1004 lib + baselines</t>
        </is>
      </c>
      <c r="Q212" s="36" t="inlineStr">
        <is>
          <t>Compressor/hydraulic oil watch, fryer-oil quality, gearbox health.</t>
        </is>
      </c>
      <c r="R212" s="36" t="inlineStr">
        <is>
          <t>Deep-fryer oil honesty for food trucks: dielectric tracks polar compounds (the legal limit metric in the EU) — change oil by data.</t>
        </is>
      </c>
      <c r="S212" s="36" t="inlineStr">
        <is>
          <t>DS18B20 temp compensation, logging</t>
        </is>
      </c>
      <c r="T212" s="36" t="inlineStr">
        <is>
          <t>MachineHealth, Energy</t>
        </is>
      </c>
      <c r="U212" s="39" t="inlineStr">
        <is>
          <t>Non-contact liquid level through plastic walls (the FDC1004's actual datasheet headline app); grain/wood/soil moisture meter (water's ε≈80 swamps dry matter); hand-proximity gesture field (body capacitance shifts the fringe field).</t>
        </is>
      </c>
      <c r="V212" s="39" t="inlineStr">
        <is>
          <t>Slow-drift data — per-batch anomaly baseline is the pattern (flag departure from fresh-oil dielectric curve, temp-compensated); no heavy ML.</t>
        </is>
      </c>
    </row>
    <row r="213" ht="85.5" customHeight="1" s="189">
      <c r="A213" s="124" t="inlineStr">
        <is>
          <t>S210</t>
        </is>
      </c>
      <c r="B213" s="125" t="inlineStr">
        <is>
          <t>Photoelectric beam sensor E18-D80NK</t>
        </is>
      </c>
      <c r="C213" s="126" t="inlineStr">
        <is>
          <t>Industrial Sensing</t>
        </is>
      </c>
      <c r="D213" s="36" t="inlineStr">
        <is>
          <t>Optical (beam)</t>
        </is>
      </c>
      <c r="E213" s="36" t="inlineStr">
        <is>
          <t>Object presence 3-80cm, adjustable, sealed</t>
        </is>
      </c>
      <c r="F213" s="36" t="inlineStr">
        <is>
          <t>IR beam with synchronous detection ignores ambient light; a pot sets the trip distance — a robust 'something is here' eye for real-world grime.</t>
        </is>
      </c>
      <c r="G213" s="36" t="inlineStr">
        <is>
          <t>NPN open-collector</t>
        </is>
      </c>
      <c r="H213" s="36" t="inlineStr">
        <is>
          <t>5V</t>
        </is>
      </c>
      <c r="I213" s="37" t="n">
        <v>3</v>
      </c>
      <c r="J213" s="38" t="inlineStr">
        <is>
          <t>$</t>
        </is>
      </c>
      <c r="K213" s="36" t="inlineStr">
        <is>
          <t>1 · plug &amp; play</t>
        </is>
      </c>
      <c r="L213" s="36" t="inlineStr">
        <is>
          <t>25mA</t>
        </is>
      </c>
      <c r="M213" s="36" t="inlineStr">
        <is>
          <t>IP65-ish barrel, 3-80cm adjustable</t>
        </is>
      </c>
      <c r="N213" s="36" t="inlineStr">
        <is>
          <t>AliExpress · Amazon · DFRobot · Core Electronics</t>
        </is>
      </c>
      <c r="O213" s="36" t="inlineStr">
        <is>
          <t>E18-D80NK barrel</t>
        </is>
      </c>
      <c r="P213" s="36" t="inlineStr">
        <is>
          <t>digitalRead + pullup</t>
        </is>
      </c>
      <c r="Q213" s="36" t="inlineStr">
        <is>
          <t>Parts counters, driveway beams, kiosk hand-detection, conveyor jams.</t>
        </is>
      </c>
      <c r="R213" s="36" t="inlineStr">
        <is>
          <t>Count everything that passes a point: eggs from the coop chute, parcels down a slide, laps of an RC car — counting is the gateway analytic.</t>
        </is>
      </c>
      <c r="S213" s="36" t="inlineStr">
        <is>
          <t>PCNT, daily-total MQTT, receipt printer for fun</t>
        </is>
      </c>
      <c r="T213" s="36" t="inlineStr">
        <is>
          <t>MachineHealth, Home, Play</t>
        </is>
      </c>
      <c r="U213" s="39" t="inlineStr">
        <is>
          <t>Fog/smoke/steam tripwire (parked at trip-margin on a far target; obscuration kills the reflected return — crude); direction-aware people/critter counter (two units, trigger order); hopper level watchdog (aimed down the bin, trip = stock above the mark).</t>
        </is>
      </c>
      <c r="V213" s="39" t="inlineStr">
        <is>
          <t>Low — edges + PCNT timing beat any model; inter-event interval stats feed occupancy/flow fusion as a context channel.</t>
        </is>
      </c>
    </row>
    <row r="214" ht="85.5" customHeight="1" s="189">
      <c r="A214" s="124" t="inlineStr">
        <is>
          <t>S211</t>
        </is>
      </c>
      <c r="B214" s="125" t="inlineStr">
        <is>
          <t>Through-beam slot / photo-interrupter</t>
        </is>
      </c>
      <c r="C214" s="126" t="inlineStr">
        <is>
          <t>Industrial Sensing</t>
        </is>
      </c>
      <c r="D214" s="36" t="inlineStr">
        <is>
          <t>Optical (slot)</t>
        </is>
      </c>
      <c r="E214" s="36" t="inlineStr">
        <is>
          <t>Beam-break events in a U-slot (µs precision)</t>
        </is>
      </c>
      <c r="F214" s="36" t="inlineStr">
        <is>
          <t>LED and phototransistor face each other across a slot; anything crossing breaks the beam in microseconds — the precision timing gate of pinewood derbies and encoders.</t>
        </is>
      </c>
      <c r="G214" s="36" t="inlineStr">
        <is>
          <t>Digital (transistor)</t>
        </is>
      </c>
      <c r="H214" s="36" t="inlineStr">
        <is>
          <t>3.3-5V</t>
        </is>
      </c>
      <c r="I214" s="37" t="n">
        <v>1</v>
      </c>
      <c r="J214" s="38" t="inlineStr">
        <is>
          <t>$</t>
        </is>
      </c>
      <c r="K214" s="36" t="inlineStr">
        <is>
          <t>1 · plug &amp; play</t>
        </is>
      </c>
      <c r="L214" s="36" t="inlineStr">
        <is>
          <t>20mA LED</t>
        </is>
      </c>
      <c r="M214" s="36" t="inlineStr">
        <is>
          <t>µs response; combine two for speed traps</t>
        </is>
      </c>
      <c r="N214" s="36" t="inlineStr">
        <is>
          <t>AliExpress · DigiKey · SparkFun · Core Electronics</t>
        </is>
      </c>
      <c r="O214" s="36" t="inlineStr">
        <is>
          <t>Slot modules, bare ITR9608</t>
        </is>
      </c>
      <c r="P214" s="36" t="inlineStr">
        <is>
          <t>Interrupts + esp_timer</t>
        </is>
      </c>
      <c r="Q214" s="36" t="inlineStr">
        <is>
          <t>Coin/bead counters, wheel encoders (slotted disc), drip counters, race timing.</t>
        </is>
      </c>
      <c r="R214" s="36" t="inlineStr">
        <is>
          <t>An IV-style drip counter for gravity irrigation: drops per minute → ml/h, closing the loop on the cheapest dosing hardware there is.</t>
        </is>
      </c>
      <c r="S214" s="36" t="inlineStr">
        <is>
          <t>PCNT, peristaltic/valve control</t>
        </is>
      </c>
      <c r="T214" s="36" t="inlineStr">
        <is>
          <t>MachineHealth, Grow, Play</t>
        </is>
      </c>
      <c r="U214" s="39" t="inlineStr">
        <is>
          <t>Bubble-in-line detector (clear tubing in the slot; bubbles kick IR transmission — the infusion-pump trick); pendulum gravimeter (μs gating times g to ~0.1%); crude turbidity meter (fluid in clear tube; trend-only, LED ages).</t>
        </is>
      </c>
      <c r="V214" s="39" t="inlineStr">
        <is>
          <t>Low — μs edge timestamps beat any model; interval jitter/rate statistics feed flow and RPM trends as a fusion timing channel.</t>
        </is>
      </c>
    </row>
    <row r="215" ht="85.5" customHeight="1" s="189">
      <c r="A215" s="124" t="inlineStr">
        <is>
          <t>S212</t>
        </is>
      </c>
      <c r="B215" s="125" t="inlineStr">
        <is>
          <t>Inductive proximity switch M12/M18</t>
        </is>
      </c>
      <c r="C215" s="126" t="inlineStr">
        <is>
          <t>Industrial Sensing</t>
        </is>
      </c>
      <c r="D215" s="36" t="inlineStr">
        <is>
          <t>Proximity (metal)</t>
        </is>
      </c>
      <c r="E215" s="36" t="inlineStr">
        <is>
          <t>Metal presence 4-8mm, sealed, industrial form</t>
        </is>
      </c>
      <c r="F215" s="36" t="inlineStr">
        <is>
          <t>An oscillating coil in a threaded steel barrel is damped by approaching metal — the bulletproof position sensor of every factory, now in your toolbox for $2.</t>
        </is>
      </c>
      <c r="G215" s="36" t="inlineStr">
        <is>
          <t>NPN/PNP (use divider/level)</t>
        </is>
      </c>
      <c r="H215" s="36" t="inlineStr">
        <is>
          <t>6-36V</t>
        </is>
      </c>
      <c r="I215" s="37" t="n">
        <v>2.5</v>
      </c>
      <c r="J215" s="38" t="inlineStr">
        <is>
          <t>$</t>
        </is>
      </c>
      <c r="K215" s="36" t="inlineStr">
        <is>
          <t>2 · easy</t>
        </is>
      </c>
      <c r="L215" s="36" t="inlineStr">
        <is>
          <t>10mA</t>
        </is>
      </c>
      <c r="M215" s="36" t="inlineStr">
        <is>
          <t>IP67, 4mm sense (M12), 500Hz</t>
        </is>
      </c>
      <c r="N215" s="36" t="inlineStr">
        <is>
          <t>AliExpress · Amazon · DigiKey</t>
        </is>
      </c>
      <c r="O215" s="36" t="inlineStr">
        <is>
          <t>LJ12A3 (NPN NO most useful)</t>
        </is>
      </c>
      <c r="P215" s="36" t="inlineStr">
        <is>
          <t>digitalRead via divider</t>
        </is>
      </c>
      <c r="Q215" s="36" t="inlineStr">
        <is>
          <t>CNC/3D-printer homing, conveyor part counting, gear-tooth RPM, gate position.</t>
        </is>
      </c>
      <c r="R215" s="36" t="inlineStr">
        <is>
          <t>Gear-tooth tachometer on anything rotating and ferrous: pulses per tooth = RPM with zero shaft contact, in oil, dust or rain.</t>
        </is>
      </c>
      <c r="S215" s="36" t="inlineStr">
        <is>
          <t>PCNT counting, optocoupler isolation</t>
        </is>
      </c>
      <c r="T215" s="36" t="inlineStr">
        <is>
          <t>MachineHealth, Robots</t>
        </is>
      </c>
      <c r="U215" s="39" t="inlineStr">
        <is>
          <t>Alloy discriminator (trip distance follows the datasheet 'reduction factor' — steel 4mm, aluminium ~1.6mm; crude metal sorter); shaft-runout tattletale (park at trip margin; wobble toggles it each rev); coin/fastener metal gate.</t>
        </is>
      </c>
      <c r="V215" s="39" t="inlineStr">
        <is>
          <t>Low — bulletproof binary; pulse-interval trends (RPM slew, jam stalls) suffice; feeds machine-health fusion as a timing channel.</t>
        </is>
      </c>
    </row>
    <row r="216" ht="85.5" customHeight="1" s="189">
      <c r="A216" s="127" t="inlineStr">
        <is>
          <t>S213</t>
        </is>
      </c>
      <c r="B216" s="128" t="inlineStr">
        <is>
          <t>Color-changing material readers</t>
        </is>
      </c>
      <c r="C216" s="129" t="inlineStr">
        <is>
          <t>E-Textile &amp; Materials</t>
        </is>
      </c>
      <c r="D216" s="36" t="inlineStr">
        <is>
          <t>Chemistry via color</t>
        </is>
      </c>
      <c r="E216" s="36" t="inlineStr">
        <is>
          <t>CO2 (indicator gel), pH strips, humidity cards — via color</t>
        </is>
      </c>
      <c r="F216" s="36" t="inlineStr">
        <is>
          <t>Chemistry's oldest trick (indicator dyes) digitised: a color sensor stares at indicator media and turns hue shifts into numbers — many exotic measurements for the price of one TCS34725.</t>
        </is>
      </c>
      <c r="G216" s="36" t="inlineStr">
        <is>
          <t>I2C</t>
        </is>
      </c>
      <c r="H216" s="36" t="inlineStr">
        <is>
          <t>3.3-5V</t>
        </is>
      </c>
      <c r="I216" s="37" t="n">
        <v>10</v>
      </c>
      <c r="J216" s="40" t="inlineStr">
        <is>
          <t>$$</t>
        </is>
      </c>
      <c r="K216" s="36" t="inlineStr">
        <is>
          <t>3 · some skill</t>
        </is>
      </c>
      <c r="L216" s="36" t="inlineStr">
        <is>
          <t>mA</t>
        </is>
      </c>
      <c r="M216" s="36" t="inlineStr">
        <is>
          <t>As good as your indicator media + calibration</t>
        </is>
      </c>
      <c r="N216" s="36" t="inlineStr">
        <is>
          <t>Adafruit · AliExpress · Self-build</t>
        </is>
      </c>
      <c r="O216" s="36" t="inlineStr">
        <is>
          <t>Sensor + 3D-printed dark chamber</t>
        </is>
      </c>
      <c r="P216" s="36" t="inlineStr">
        <is>
          <t>Adafruit_TCS34725 + curves</t>
        </is>
      </c>
      <c r="Q216" s="36" t="inlineStr">
        <is>
          <t>Aquarium strip reading, food-spoilage indicator tags, sterilisation-tape verification.</t>
        </is>
      </c>
      <c r="R216" s="36" t="inlineStr">
        <is>
          <t>Anything sold as a 'color-change indicator' is now a sensor: freshness dots, autoclave tape, radon plates, water hardness — one reader, infinite cartridges.</t>
        </is>
      </c>
      <c r="S216" s="36" t="inlineStr">
        <is>
          <t>Servo strip-feeder for automation</t>
        </is>
      </c>
      <c r="T216" s="36" t="inlineStr">
        <is>
          <t>Water, Health, Invisible</t>
        </is>
      </c>
      <c r="U216" s="39" t="inlineStr">
        <is>
          <t>Ambient lux + color-temperature meter (RGB/clear photodiodes read any light, not just dye); reflective proximity &lt;2cm off its own white LED (clear channel rises as an object nears); liquid turbidity in the beam (opacity cuts the clear channel).</t>
        </is>
      </c>
      <c r="V216" s="39" t="inlineStr">
        <is>
          <t>4-channel RGB+clear vector -&gt; TinyML KNN color/indicator-state classifier; feature-vector inference, not a stream.</t>
        </is>
      </c>
    </row>
    <row r="217" ht="85.5" customHeight="1" s="189">
      <c r="A217" s="127" t="inlineStr">
        <is>
          <t>S214</t>
        </is>
      </c>
      <c r="B217" s="128" t="inlineStr">
        <is>
          <t>Frustration-free moisture: plant leaf clip</t>
        </is>
      </c>
      <c r="C217" s="129" t="inlineStr">
        <is>
          <t>E-Textile &amp; Materials</t>
        </is>
      </c>
      <c r="D217" s="36" t="inlineStr">
        <is>
          <t>Optical material</t>
        </is>
      </c>
      <c r="E217" s="36" t="inlineStr">
        <is>
          <t>Leaf thickness/turgor (plant water status, direct!)</t>
        </is>
      </c>
      <c r="F217" s="36" t="inlineStr">
        <is>
          <t>An IR emitter/detector pair in a 3D-printed clip measures light THROUGH a leaf — thickness shrinks measurably as the plant dehydrates, hours before wilting.</t>
        </is>
      </c>
      <c r="G217" s="36" t="inlineStr">
        <is>
          <t>Analog</t>
        </is>
      </c>
      <c r="H217" s="36" t="inlineStr">
        <is>
          <t>3.3V</t>
        </is>
      </c>
      <c r="I217" s="37" t="n">
        <v>5</v>
      </c>
      <c r="J217" s="40" t="inlineStr">
        <is>
          <t>$$</t>
        </is>
      </c>
      <c r="K217" s="36" t="inlineStr">
        <is>
          <t>3 · some skill</t>
        </is>
      </c>
      <c r="L217" s="36" t="inlineStr">
        <is>
          <t>20mA pulsed</t>
        </is>
      </c>
      <c r="M217" s="36" t="inlineStr">
        <is>
          <t>Relative instrument; per-plant baseline</t>
        </is>
      </c>
      <c r="N217" s="36" t="inlineStr">
        <is>
          <t>Self-build · DigiKey</t>
        </is>
      </c>
      <c r="O217" s="36" t="inlineStr">
        <is>
          <t>Printed clip + ITR9608 guts</t>
        </is>
      </c>
      <c r="P217" s="36" t="inlineStr">
        <is>
          <t>ADC pulsed reads</t>
        </is>
      </c>
      <c r="Q217" s="36" t="inlineStr">
        <is>
          <t>Research-style plant water status, irrigation truth-checking, botany education.</t>
        </is>
      </c>
      <c r="R217" s="36" t="inlineStr">
        <is>
          <t>The plant itself becomes the moisture sensor — skip the soil proxy entirely. Publish the clip design; this is paper-worthy DIY science.</t>
        </is>
      </c>
      <c r="S217" s="36" t="inlineStr">
        <is>
          <t>Soil capacitive for comparison study, pump control</t>
        </is>
      </c>
      <c r="T217" s="36" t="inlineStr">
        <is>
          <t>Grow, Invisible, Play</t>
        </is>
      </c>
      <c r="U217" s="39" t="inlineStr">
        <is>
          <t>Clip on an earlobe/fingertip for crude transmission PPG heart-rate (pulsatile blood absorbs IR); break-beam object/insect counter (gap occlusion drops the phototransistor); day-night logger (stray daylight leaks into the IR detector).</t>
        </is>
      </c>
      <c r="V217" s="39" t="inlineStr">
        <is>
          <t>Slow IR-transmission trace -&gt; per-plant baseline + diurnal trend; anomaly on the dehydration slope. ML-light.</t>
        </is>
      </c>
    </row>
    <row r="218" ht="85.5" customHeight="1" s="189">
      <c r="A218" s="127" t="inlineStr">
        <is>
          <t>S215</t>
        </is>
      </c>
      <c r="B218" s="128" t="inlineStr">
        <is>
          <t>Conductive thread + fabric pads</t>
        </is>
      </c>
      <c r="C218" s="129" t="inlineStr">
        <is>
          <t>E-Textile &amp; Materials</t>
        </is>
      </c>
      <c r="D218" s="36" t="inlineStr">
        <is>
          <t>Sewn sensing</t>
        </is>
      </c>
      <c r="E218" s="36" t="inlineStr">
        <is>
          <t>Touch, pressure (with Velostat), stretch, moisture on FABRIC</t>
        </is>
      </c>
      <c r="F218" s="36" t="inlineStr">
        <is>
          <t>Stainless thread is sewable wire: couch arms become touch sliders, quilts become pressure maps, garments become interfaces — capacitive or resistive, your choice.</t>
        </is>
      </c>
      <c r="G218" s="36" t="inlineStr">
        <is>
          <t>Touch pins / analog</t>
        </is>
      </c>
      <c r="H218" s="36" t="inlineStr">
        <is>
          <t>any</t>
        </is>
      </c>
      <c r="I218" s="37" t="n">
        <v>8</v>
      </c>
      <c r="J218" s="40" t="inlineStr">
        <is>
          <t>$$</t>
        </is>
      </c>
      <c r="K218" s="36" t="inlineStr">
        <is>
          <t>2 · easy</t>
        </is>
      </c>
      <c r="L218" s="36" t="inlineStr">
        <is>
          <t>µA</t>
        </is>
      </c>
      <c r="M218" s="36" t="inlineStr">
        <is>
          <t>~10Ω/m thread; wash with care</t>
        </is>
      </c>
      <c r="N218" s="36" t="inlineStr">
        <is>
          <t>Adafruit · SparkFun · AliExpress</t>
        </is>
      </c>
      <c r="O218" s="36" t="inlineStr">
        <is>
          <t>Thread spools + snaps as connectors</t>
        </is>
      </c>
      <c r="P218" s="36" t="inlineStr">
        <is>
          <t>touchRead / MPR121</t>
        </is>
      </c>
      <c r="Q218" s="36" t="inlineStr">
        <is>
          <t>Soft switches in clothing, plush-toy interfaces, accessible controls sewn to wheelchair arms.</t>
        </is>
      </c>
      <c r="R218" s="36" t="inlineStr">
        <is>
          <t>A jacket cuff that skips songs: three sewn pads + ESP32-C3 + BLE — wearable controls with zero rigid parts touching skin.</t>
        </is>
      </c>
      <c r="S218" s="36" t="inlineStr">
        <is>
          <t>MPR121 (12 sewn pads!), LiPo + charger</t>
        </is>
      </c>
      <c r="T218" s="36" t="inlineStr">
        <is>
          <t>Touch, Play, Health</t>
        </is>
      </c>
      <c r="U218" s="39" t="inlineStr">
        <is>
          <t>Breathing-rate band (a sewn chest loop stretches per breath, R/C shifts); pre-touch hover at a few cm (capacitive fringing field); sweat/wet-diaper alarm (inter-pad conductivity rises with moisture); dry ECG/EMG electrode with an ADC front-end.</t>
        </is>
      </c>
      <c r="V218" s="39" t="inlineStr">
        <is>
          <t>Multi-pad cap/resistance time series -&gt; threshold touch + breathing trend; MPR121 12-pad gesture TinyML classifier.</t>
        </is>
      </c>
    </row>
    <row r="219" ht="85.5" customHeight="1" s="189">
      <c r="A219" s="130" t="inlineStr">
        <is>
          <t>S216</t>
        </is>
      </c>
      <c r="B219" s="131" t="inlineStr">
        <is>
          <t>Bat/dolphin: 40kHz ranging array</t>
        </is>
      </c>
      <c r="C219" s="132" t="inlineStr">
        <is>
          <t>Frontier Sensing</t>
        </is>
      </c>
      <c r="D219" s="36" t="inlineStr">
        <is>
          <t>Acoustic imaging</t>
        </is>
      </c>
      <c r="E219" s="36" t="inlineStr">
        <is>
          <t>Coarse acoustic 'images' via multiple ultrasonic angles</t>
        </is>
      </c>
      <c r="F219" s="36" t="inlineStr">
        <is>
          <t>Multiple ultrasonic sensors fired in sequence from different angles build a sparse echo map — the first step toward DIY sonar imaging.</t>
        </is>
      </c>
      <c r="G219" s="36" t="inlineStr">
        <is>
          <t>GPIO array</t>
        </is>
      </c>
      <c r="H219" s="36" t="inlineStr">
        <is>
          <t>5V</t>
        </is>
      </c>
      <c r="I219" s="37" t="n">
        <v>8</v>
      </c>
      <c r="J219" s="40" t="inlineStr">
        <is>
          <t>$$</t>
        </is>
      </c>
      <c r="K219" s="36" t="inlineStr">
        <is>
          <t>4 · advanced</t>
        </is>
      </c>
      <c r="L219" s="36" t="inlineStr">
        <is>
          <t>45mA</t>
        </is>
      </c>
      <c r="M219" s="36" t="inlineStr">
        <is>
          <t>Sequence to avoid crosstalk</t>
        </is>
      </c>
      <c r="N219" s="36" t="inlineStr">
        <is>
          <t>AliExpress · Self-build</t>
        </is>
      </c>
      <c r="O219" s="36" t="inlineStr">
        <is>
          <t>3-5x HC-SR04 on an arc</t>
        </is>
      </c>
      <c r="P219" s="36" t="inlineStr">
        <is>
          <t>Sequenced NewPing + mapping</t>
        </is>
      </c>
      <c r="Q219" s="36" t="inlineStr">
        <is>
          <t>Robot spatial awareness on a budget, parking-space mapping, echo-location education.</t>
        </is>
      </c>
      <c r="R219" s="36" t="inlineStr">
        <is>
          <t>A wearable echolocation belt for the blind: distance from 5 directions becomes graded haptic taps around the waist — sensory substitution that works TODAY.</t>
        </is>
      </c>
      <c r="S219" s="36" t="inlineStr">
        <is>
          <t>5x vibration motors (haptic compass), battery pack</t>
        </is>
      </c>
      <c r="T219" s="36" t="inlineStr">
        <is>
          <t>Health, Robots, Invisible</t>
        </is>
      </c>
      <c r="U219" s="39" t="inlineStr">
        <is>
          <t>Ultrasonic air thermometer (round-trip time to a fixed plate = speed of sound = temperature); hand-gesture UI (distance-vs-angle trajectories); soft-target flag (absorbent surfaces = echo dropouts; graded hardness needs a raw analog tap); bin/tank level (one ranger, downward)</t>
        </is>
      </c>
      <c r="V219" s="39" t="inlineStr">
        <is>
          <t>Multi-angle range-vector time series -&gt; TinyML gesture/occupancy classifier; sequence features, not FFT.</t>
        </is>
      </c>
    </row>
    <row r="220" ht="85.5" customHeight="1" s="189">
      <c r="A220" s="130" t="inlineStr">
        <is>
          <t>S217</t>
        </is>
      </c>
      <c r="B220" s="131" t="inlineStr">
        <is>
          <t>Atmospheric electricity (field mill lite)</t>
        </is>
      </c>
      <c r="C220" s="132" t="inlineStr">
        <is>
          <t>Frontier Sensing</t>
        </is>
      </c>
      <c r="D220" s="36" t="inlineStr">
        <is>
          <t>Atmospheric physics</t>
        </is>
      </c>
      <c r="E220" s="36" t="inlineStr">
        <is>
          <t>Static field / charged weather (storm electricity)</t>
        </is>
      </c>
      <c r="F220" s="36" t="inlineStr">
        <is>
          <t>A high-impedance electrometer amplifier on an exposed electrode tracks the atmosphere's electric field — fair-weather field is ~100V/m; thunderstorms swing it wildly before strikes.</t>
        </is>
      </c>
      <c r="G220" s="36" t="inlineStr">
        <is>
          <t>Analog (electrometer)</t>
        </is>
      </c>
      <c r="H220" s="36" t="inlineStr">
        <is>
          <t>3.3V + LMP7721</t>
        </is>
      </c>
      <c r="I220" s="37" t="n">
        <v>15</v>
      </c>
      <c r="J220" s="41" t="inlineStr">
        <is>
          <t>$$$</t>
        </is>
      </c>
      <c r="K220" s="36" t="inlineStr">
        <is>
          <t>5 · expert</t>
        </is>
      </c>
      <c r="L220" s="36" t="inlineStr">
        <is>
          <t>µA</t>
        </is>
      </c>
      <c r="M220" s="36" t="inlineStr">
        <is>
          <t>Qualitative DIY; pair with AS3935</t>
        </is>
      </c>
      <c r="N220" s="36" t="inlineStr">
        <is>
          <t>DigiKey · Self-build</t>
        </is>
      </c>
      <c r="O220" s="36" t="inlineStr">
        <is>
          <t>Guarded PCB + TIA design</t>
        </is>
      </c>
      <c r="P220" s="36" t="inlineStr">
        <is>
          <t>Slow ADC + baselines</t>
        </is>
      </c>
      <c r="Q220" s="36" t="inlineStr">
        <is>
          <t>Storm-electricity research, electrostatic hazard monitoring (dust/grain), aurora-adjacent geophysics.</t>
        </is>
      </c>
      <c r="R220" s="36" t="inlineStr">
        <is>
          <t>Detect a storm CHARGING before the first lightning bolt exists — field swings precede strikes; AS3935 confirms with the first crack.</t>
        </is>
      </c>
      <c r="S220" s="36" t="inlineStr">
        <is>
          <t>AS3935 + rain plate = full storm-phenomenology node</t>
        </is>
      </c>
      <c r="T220" s="36" t="inlineStr">
        <is>
          <t>Wild, Invisible, Safety</t>
        </is>
      </c>
      <c r="U220" s="39" t="inlineStr">
        <is>
          <t>Non-contact mains live-wire finder &amp; 50/60Hz reference (the electrode antennas the power-line E-field); electrostatic proximity/footstep sensor (a charged body shifts the field at metres, triboelectric); ESD/HV-corona event logger.</t>
        </is>
      </c>
      <c r="V220" s="39" t="inlineStr">
        <is>
          <t>E-field baseline anomaly + swing thresholds; a 50/60Hz FFT bin flags mains coupling; storm pre-charge shows as slow drift.</t>
        </is>
      </c>
    </row>
    <row r="221" ht="85.5" customHeight="1" s="189">
      <c r="A221" s="130" t="inlineStr">
        <is>
          <t>S218</t>
        </is>
      </c>
      <c r="B221" s="131" t="inlineStr">
        <is>
          <t>ESP32 internal sensors (free!)</t>
        </is>
      </c>
      <c r="C221" s="132" t="inlineStr">
        <is>
          <t>Frontier Sensing</t>
        </is>
      </c>
      <c r="D221" s="36" t="inlineStr">
        <is>
          <t>Built-in freebies</t>
        </is>
      </c>
      <c r="E221" s="36" t="inlineStr">
        <is>
          <t>Magnetic field (classic ESP32), die temp, 10x touch, RSSI</t>
        </is>
      </c>
      <c r="F221" s="36" t="inlineStr">
        <is>
          <t>The chip you already bought includes: a hall sensor (original ESP32), internal temperature, ten touch channels, and Wi-Fi RSSI (a crude radar) — four sensors for $0.</t>
        </is>
      </c>
      <c r="G221" s="36" t="inlineStr">
        <is>
          <t>Built-in APIs</t>
        </is>
      </c>
      <c r="H221" s="36" t="inlineStr">
        <is>
          <t>—</t>
        </is>
      </c>
      <c r="I221" s="37" t="n">
        <v>0</v>
      </c>
      <c r="J221" s="38" t="inlineStr">
        <is>
          <t>$</t>
        </is>
      </c>
      <c r="K221" s="36" t="inlineStr">
        <is>
          <t>1 · plug &amp; play</t>
        </is>
      </c>
      <c r="L221" s="36" t="inlineStr">
        <is>
          <t>—</t>
        </is>
      </c>
      <c r="M221" s="36" t="inlineStr">
        <is>
          <t>⚠ Reality check: the internal hall sensor was REMOVED in ESP-IDF v5 / Arduino core 3.x and is unavailable on newer chips; the internal temperature sensor reads self-heated die temperature and is near-useless as an ambient reading; RSSI is a link metric, not a calibrated sensor. Touch is the one genuinely useful freebie (classic/S2/S3 only — C3/C6/H2 have no touch peripheral).</t>
        </is>
      </c>
      <c r="N221" s="36" t="inlineStr">
        <is>
          <t>—</t>
        </is>
      </c>
      <c r="O221" s="36" t="inlineStr">
        <is>
          <t>Every ESP32</t>
        </is>
      </c>
      <c r="P221" s="36" t="inlineStr">
        <is>
          <t>Arduino core builtins</t>
        </is>
      </c>
      <c r="Q221" s="36" t="inlineStr">
        <is>
          <t>Magnet-near detection, thermal throttling awareness, touch UI, proximity via RSSI.</t>
        </is>
      </c>
      <c r="R221" s="36" t="inlineStr">
        <is>
          <t>BLE RSSI of your phone = room-level 'which human is near' for zero added BOM — the laziest presence system that actually works.</t>
        </is>
      </c>
      <c r="S221" s="36" t="inlineStr">
        <is>
          <t>ESPresense project (room-level phone tracking)</t>
        </is>
      </c>
      <c r="T221" s="36" t="inlineStr">
        <is>
          <t>Invisible, Energy, Home</t>
        </is>
      </c>
      <c r="U221" s="39" t="inlineStr">
        <is>
          <t>Hall as tachometer/RPM or crude current clamp (magnet/wire B-field); RSSI variance as motion/occupancy radar (a moving body perturbs multipath); touch pins as water-level/proximity strips; die temp = CPU-load &amp; coarse settled ambient.</t>
        </is>
      </c>
      <c r="V221" s="39" t="inlineStr">
        <is>
          <t>RSSI-variance stream -&gt; motion/occupancy anomaly baseline (ESPresense/CSI-lite); hall, touch &amp; die-temp are threshold-only.</t>
        </is>
      </c>
    </row>
    <row r="222" ht="85.5" customHeight="1" s="189">
      <c r="A222" s="130" t="inlineStr">
        <is>
          <t>S219</t>
        </is>
      </c>
      <c r="B222" s="131" t="inlineStr">
        <is>
          <t>Ground vibration fence: fiber + photodiode</t>
        </is>
      </c>
      <c r="C222" s="132" t="inlineStr">
        <is>
          <t>Frontier Sensing</t>
        </is>
      </c>
      <c r="D222" s="36" t="inlineStr">
        <is>
          <t>Distributed sensing</t>
        </is>
      </c>
      <c r="E222" s="36" t="inlineStr">
        <is>
          <t>Disturbance anywhere along a fiber/cable run</t>
        </is>
      </c>
      <c r="F222" s="36" t="inlineStr">
        <is>
          <t>Light through a plastic fiber zip-tied along a fence flickers measurably when the fence is touched or climbed — one sensor, a hundred metres of coverage.</t>
        </is>
      </c>
      <c r="G222" s="36" t="inlineStr">
        <is>
          <t>Analog (photodiode)</t>
        </is>
      </c>
      <c r="H222" s="36" t="inlineStr">
        <is>
          <t>3.3V</t>
        </is>
      </c>
      <c r="I222" s="37" t="n">
        <v>10</v>
      </c>
      <c r="J222" s="40" t="inlineStr">
        <is>
          <t>$$</t>
        </is>
      </c>
      <c r="K222" s="36" t="inlineStr">
        <is>
          <t>4 · advanced</t>
        </is>
      </c>
      <c r="L222" s="36" t="inlineStr">
        <is>
          <t>LED mA</t>
        </is>
      </c>
      <c r="M222" s="36" t="inlineStr">
        <is>
          <t>Microbend sensing; DIY calibration</t>
        </is>
      </c>
      <c r="N222" s="36" t="inlineStr">
        <is>
          <t>AliExpress · Self-build</t>
        </is>
      </c>
      <c r="O222" s="36" t="inlineStr">
        <is>
          <t>POF fiber spool + LED + PD</t>
        </is>
      </c>
      <c r="P222" s="36" t="inlineStr">
        <is>
          <t>ADC + change detection</t>
        </is>
      </c>
      <c r="Q222" s="36" t="inlineStr">
        <is>
          <t>Garden/livestock fence monitoring, trellis tamper, cheap perimeter awareness.</t>
        </is>
      </c>
      <c r="R222" s="36" t="inlineStr">
        <is>
          <t>One fiber run watches the whole chicken fence: fox-shake vs wind learns differently — distributed sensing without distributed electronics.</t>
        </is>
      </c>
      <c r="S222" s="36" t="inlineStr">
        <is>
          <t>TinyML on flicker patterns, camera wake on event</t>
        </is>
      </c>
      <c r="T222" s="36" t="inlineStr">
        <is>
          <t>Wild, Safety, Invisible</t>
        </is>
      </c>
      <c r="U222" s="39" t="inlineStr">
        <is>
          <t>Seismic/footstep geophone (ground vibration microbends the fibre); wind &amp; structure-sway logger; rain-intensity counter (droplet impacts tick the signal); slow thermal drift = crude temperature trend (attenuation confound).</t>
        </is>
      </c>
      <c r="V222" s="39" t="inlineStr">
        <is>
          <t>High-rate flicker stream -&gt; FFT + TinyML event classifier (wind vs climb vs animal); anomaly baseline for tamper.</t>
        </is>
      </c>
    </row>
    <row r="223" ht="85.5" customHeight="1" s="189">
      <c r="A223" s="130" t="inlineStr">
        <is>
          <t>S220</t>
        </is>
      </c>
      <c r="B223" s="131" t="inlineStr">
        <is>
          <t>Soil/water nitrate ion-selective</t>
        </is>
      </c>
      <c r="C223" s="132" t="inlineStr">
        <is>
          <t>Frontier Sensing</t>
        </is>
      </c>
      <c r="D223" s="36" t="inlineStr">
        <is>
          <t>Ion chemistry</t>
        </is>
      </c>
      <c r="E223" s="36" t="inlineStr">
        <is>
          <t>Nitrate concentration (the eutrophication ion)</t>
        </is>
      </c>
      <c r="F223" s="36" t="inlineStr">
        <is>
          <t>An ion-selective membrane develops voltage from nitrate activity specifically — runoff science and hydroponic nitrogen truth, with calibration discipline required.</t>
        </is>
      </c>
      <c r="G223" s="36" t="inlineStr">
        <is>
          <t>Analog (high-Z!)</t>
        </is>
      </c>
      <c r="H223" s="36" t="inlineStr">
        <is>
          <t>3.3V + buffer opamp</t>
        </is>
      </c>
      <c r="I223" s="37" t="n">
        <v>90</v>
      </c>
      <c r="J223" s="66" t="inlineStr">
        <is>
          <t>$$$$</t>
        </is>
      </c>
      <c r="K223" s="36" t="inlineStr">
        <is>
          <t>5 · expert</t>
        </is>
      </c>
      <c r="L223" s="36" t="inlineStr">
        <is>
          <t>µA</t>
        </is>
      </c>
      <c r="M223" s="36" t="inlineStr">
        <is>
          <t>Needs high-impedance buffer (LMP7721 class)</t>
        </is>
      </c>
      <c r="N223" s="36" t="inlineStr">
        <is>
          <t>Atlas Scientific · DigiKey · Vernier</t>
        </is>
      </c>
      <c r="O223" s="36" t="inlineStr">
        <is>
          <t>Vernier/Atlas probes + buffer</t>
        </is>
      </c>
      <c r="P223" s="36" t="inlineStr">
        <is>
          <t>ADC + Nernst math</t>
        </is>
      </c>
      <c r="Q223" s="36" t="inlineStr">
        <is>
          <t>Stream nitrate monitoring, fertiliser runoff studies, hydroponic N dosing.</t>
        </is>
      </c>
      <c r="R223" s="36" t="inlineStr">
        <is>
          <t>Adopt-a-stream nitrogen logger: weekly nitrate curves downstream of farms make invisible pollution visible — citizen science that changes policy.</t>
        </is>
      </c>
      <c r="S223" s="36" t="inlineStr">
        <is>
          <t>Turbidity + rain for storm-event correlation</t>
        </is>
      </c>
      <c r="T223" s="36" t="inlineStr">
        <is>
          <t>Water, Wild, Grow</t>
        </is>
      </c>
      <c r="U223" s="39" t="inlineStr">
        <is>
          <t>Universal potentiometric front-end: swap the membrane and the same high-Z buffer + Nernst math reads pH, K+, Ca2+, ammonium or ORP; ionic-strength/salinity trend via cross-sensitivity; reference-junction drift doubles as a probe-health channel</t>
        </is>
      </c>
      <c r="V223" s="39" t="inlineStr">
        <is>
          <t>Low - slow Nernstian mV needs calibration + drift correction, not ML; feeds fusion as a water-chemistry context channel.</t>
        </is>
      </c>
    </row>
    <row r="224" ht="85.5" customHeight="1" s="189">
      <c r="A224" s="130" t="inlineStr">
        <is>
          <t>S221</t>
        </is>
      </c>
      <c r="B224" s="131" t="inlineStr">
        <is>
          <t>Transit-time ultrasonic flow (clamp-on)</t>
        </is>
      </c>
      <c r="C224" s="132" t="inlineStr">
        <is>
          <t>Frontier Sensing</t>
        </is>
      </c>
      <c r="D224" s="36" t="inlineStr">
        <is>
          <t>Non-invasive flow</t>
        </is>
      </c>
      <c r="E224" s="36" t="inlineStr">
        <is>
          <t>Flow inside pipes WITHOUT cutting them (clamp-on)</t>
        </is>
      </c>
      <c r="F224" s="36" t="inlineStr">
        <is>
          <t>Ultrasonic transducers strapped outside a pipe time sound moving with vs against the flow; the difference is flow speed — industrial metering, no plumbing.</t>
        </is>
      </c>
      <c r="G224" s="36" t="inlineStr">
        <is>
          <t>RS-485 Modbus</t>
        </is>
      </c>
      <c r="H224" s="36" t="inlineStr">
        <is>
          <t>12-24V</t>
        </is>
      </c>
      <c r="I224" s="37" t="n">
        <v>85</v>
      </c>
      <c r="J224" s="66" t="inlineStr">
        <is>
          <t>$$$$</t>
        </is>
      </c>
      <c r="K224" s="36" t="inlineStr">
        <is>
          <t>4 · advanced</t>
        </is>
      </c>
      <c r="L224" s="36" t="inlineStr">
        <is>
          <t>2W</t>
        </is>
      </c>
      <c r="M224" s="36" t="inlineStr">
        <is>
          <t>DN20-DN6000 pipe range, ±1%</t>
        </is>
      </c>
      <c r="N224" s="36" t="inlineStr">
        <is>
          <t>AliExpress · Amazon</t>
        </is>
      </c>
      <c r="O224" s="36" t="inlineStr">
        <is>
          <t>TUF-2000M + clamp transducers</t>
        </is>
      </c>
      <c r="P224" s="36" t="inlineStr">
        <is>
          <t>ModbusMaster</t>
        </is>
      </c>
      <c r="Q224" s="36" t="inlineStr">
        <is>
          <t>Pool/well/irrigation main metering, heat-loop balancing, leak hunting on mains.</t>
        </is>
      </c>
      <c r="R224" s="36" t="inlineStr">
        <is>
          <t>Audit your well pump's true output vs nameplate — clamp on, read GPM, no pipefitter. Then balance every loop in the house.</t>
        </is>
      </c>
      <c r="S224" s="36" t="inlineStr">
        <is>
          <t>DS18B20 pair for thermal energy metering</t>
        </is>
      </c>
      <c r="T224" s="36" t="inlineStr">
        <is>
          <t>Water, Energy, MachineHealth</t>
        </is>
      </c>
      <c r="U224" s="39" t="inlineStr">
        <is>
          <t>Aeration/bubble meter (Doppler NEEDS scatterers — signal strength RISES with bubbles/particles; pristine water goes quiet); dry-pipe detector (total echo loss); scale/fouling trend (rising attenuation on the quality channel); fluid-ID via sound speed on transit-time models that report it</t>
        </is>
      </c>
      <c r="V224" s="39" t="inlineStr">
        <is>
          <t>Modbus flow+sound-speed+signal-quality scalars -&gt; anomaly baseline for fouling/aeration; trend, not raw-signal ML.</t>
        </is>
      </c>
    </row>
    <row r="225" ht="85.5" customHeight="1" s="189">
      <c r="A225" s="130" t="inlineStr">
        <is>
          <t>S222</t>
        </is>
      </c>
      <c r="B225" s="131" t="inlineStr">
        <is>
          <t>Scent delivery + e-nose loop</t>
        </is>
      </c>
      <c r="C225" s="132" t="inlineStr">
        <is>
          <t>Frontier Sensing</t>
        </is>
      </c>
      <c r="D225" s="36" t="inlineStr">
        <is>
          <t>Olfaction array</t>
        </is>
      </c>
      <c r="E225" s="36" t="inlineStr">
        <is>
          <t>Smell classification via heater-profile sensor arrays</t>
        </is>
      </c>
      <c r="F225" s="36" t="inlineStr">
        <is>
          <t>Four BME688s running different heater scan profiles produce a 'smell vector'; train against labelled samples and you have a real (narrow) electronic nose.</t>
        </is>
      </c>
      <c r="G225" s="36" t="inlineStr">
        <is>
          <t>I2C/SPI x4</t>
        </is>
      </c>
      <c r="H225" s="36" t="inlineStr">
        <is>
          <t>3.3V</t>
        </is>
      </c>
      <c r="I225" s="37" t="n">
        <v>60</v>
      </c>
      <c r="J225" s="66" t="inlineStr">
        <is>
          <t>$$$$</t>
        </is>
      </c>
      <c r="K225" s="36" t="inlineStr">
        <is>
          <t>5 · expert</t>
        </is>
      </c>
      <c r="L225" s="36" t="inlineStr">
        <is>
          <t>4x gas scans</t>
        </is>
      </c>
      <c r="M225" s="36" t="inlineStr">
        <is>
          <t>Bosch BME AI-Studio supports array training</t>
        </is>
      </c>
      <c r="N225" s="36" t="inlineStr">
        <is>
          <t>DigiKey · Mouser · Pimoroni</t>
        </is>
      </c>
      <c r="O225" s="36" t="inlineStr">
        <is>
          <t>BME688 dev kit (8x array!) exists</t>
        </is>
      </c>
      <c r="P225" s="36" t="inlineStr">
        <is>
          <t>BSEC2 + AI-Studio models</t>
        </is>
      </c>
      <c r="Q225" s="36" t="inlineStr">
        <is>
          <t>Spoilage detection, coffee-roast profiling, leak fingerprinting, diagnostic breath research.</t>
        </is>
      </c>
      <c r="R225" s="36" t="inlineStr">
        <is>
          <t>A cheese-cave connoisseur: the array learns each cheese's ageing aroma arc — 'the brie peaks Thursday' as a push notification.</t>
        </is>
      </c>
      <c r="S225" s="36" t="inlineStr">
        <is>
          <t>SHT45 compensation, sample chamber + pump</t>
        </is>
      </c>
      <c r="T225" s="36" t="inlineStr">
        <is>
          <t>Air, Play, Health</t>
        </is>
      </c>
      <c r="U225" s="39" t="inlineStr">
        <is>
          <t>Also 4x baro/RH/temp: a noise-averaged weather node + door-slam/entry via the averaged pressure transient; occupancy from breath VOC+humidity rise; crude draft sensor (moving air cools the gas heater plate, hot-wire style).</t>
        </is>
      </c>
      <c r="V225" s="39" t="inlineStr">
        <is>
          <t>Multi-heater gas-resistance vectors x4 = the canonical e-nose TinyML classifier (Bosch AI-Studio/BSEC2); richest chemical ML stream here.</t>
        </is>
      </c>
    </row>
    <row r="226" ht="85.5" customHeight="1" s="189">
      <c r="A226" s="130" t="inlineStr">
        <is>
          <t>S223</t>
        </is>
      </c>
      <c r="B226" s="131" t="inlineStr">
        <is>
          <t>Time-of-flight spectroscopy: AS7263 trick</t>
        </is>
      </c>
      <c r="C226" s="132" t="inlineStr">
        <is>
          <t>Frontier Sensing</t>
        </is>
      </c>
      <c r="D226" s="36" t="inlineStr">
        <is>
          <t>Optical frontier</t>
        </is>
      </c>
      <c r="E226" s="36" t="inlineStr">
        <is>
          <t>Material identity via NIR reflectance fingerprints</t>
        </is>
      </c>
      <c r="F226" s="36" t="inlineStr">
        <is>
          <t>Pulse NIR LEDs at several wavelengths onto a surface and read the reflectance vector — plastics, fabrics, powders each have signatures a small classifier separates.</t>
        </is>
      </c>
      <c r="G226" s="36" t="inlineStr">
        <is>
          <t>I2C composite</t>
        </is>
      </c>
      <c r="H226" s="36" t="inlineStr">
        <is>
          <t>3.3V</t>
        </is>
      </c>
      <c r="I226" s="37" t="n">
        <v>35</v>
      </c>
      <c r="J226" s="41" t="inlineStr">
        <is>
          <t>$$$</t>
        </is>
      </c>
      <c r="K226" s="36" t="inlineStr">
        <is>
          <t>5 · expert</t>
        </is>
      </c>
      <c r="L226" s="36" t="inlineStr">
        <is>
          <t>LED bursts</t>
        </is>
      </c>
      <c r="M226" s="36" t="inlineStr">
        <is>
          <t>DIY 'plastic identifier' (PET vs PP vs PE!) is achievable</t>
        </is>
      </c>
      <c r="N226" s="36" t="inlineStr">
        <is>
          <t>SparkFun · DigiKey · Self-build</t>
        </is>
      </c>
      <c r="O226" s="36" t="inlineStr">
        <is>
          <t>AS7263 + LED ring</t>
        </is>
      </c>
      <c r="P226" s="36" t="inlineStr">
        <is>
          <t>Custom + TinyML</t>
        </is>
      </c>
      <c r="Q226" s="36" t="inlineStr">
        <is>
          <t>Recycling sorters, fabric identification for blind users, counterfeit screening.</t>
        </is>
      </c>
      <c r="R226" s="36" t="inlineStr">
        <is>
          <t>A handheld plastic-type gun for community recycling: point, click, 'PP #5' — solves a real sorting problem industry hasn't solved cheap.</t>
        </is>
      </c>
      <c r="S226" s="36" t="inlineStr">
        <is>
          <t>TinyML KNN on spectra, servo sorting gate</t>
        </is>
      </c>
      <c r="T226" s="36" t="inlineStr">
        <is>
          <t>Invisible, Wild, Robots</t>
        </is>
      </c>
      <c r="U226" s="39" t="inlineStr">
        <is>
          <t>Crude material-moisture trend (weak 760nm water overtone — grain/wood/soil, contact + calibration, experimental); fruit ripeness &amp; chlorophyll/NDVI proxy (red-edge 680:730 + NIR bands); NIR grow-light spectrum meter; reflective proximity off its own LED</t>
        </is>
      </c>
      <c r="V226" s="39" t="inlineStr">
        <is>
          <t>6-band NIR vector -&gt; TinyML KNN/SVM material &amp; moisture classifier; feature-vector inference, per-target calibration.</t>
        </is>
      </c>
    </row>
    <row r="227" ht="85.5" customHeight="1" s="189">
      <c r="A227" s="130" t="inlineStr">
        <is>
          <t>S224</t>
        </is>
      </c>
      <c r="B227" s="131" t="inlineStr">
        <is>
          <t>Wi-Fi CSI sensing (the router IS the sensor)</t>
        </is>
      </c>
      <c r="C227" s="132" t="inlineStr">
        <is>
          <t>Frontier Sensing</t>
        </is>
      </c>
      <c r="D227" s="36" t="inlineStr">
        <is>
          <t>RF sensing</t>
        </is>
      </c>
      <c r="E227" s="36" t="inlineStr">
        <is>
          <t>Presence, motion, breathing — from Wi-Fi signal distortions</t>
        </is>
      </c>
      <c r="F227" s="36" t="inlineStr">
        <is>
          <t>Channel State Information exposes how a room's bodies and walls warp each Wi-Fi packet's path; ML on CSI streams detects people through walls with NO sensor in the room.</t>
        </is>
      </c>
      <c r="G227" s="36" t="inlineStr">
        <is>
          <t>ESP32 radio itself</t>
        </is>
      </c>
      <c r="H227" s="36" t="inlineStr">
        <is>
          <t>—</t>
        </is>
      </c>
      <c r="I227" s="37" t="n">
        <v>0</v>
      </c>
      <c r="J227" s="38" t="inlineStr">
        <is>
          <t>$</t>
        </is>
      </c>
      <c r="K227" s="36" t="inlineStr">
        <is>
          <t>5 · expert</t>
        </is>
      </c>
      <c r="L227" s="36" t="inlineStr">
        <is>
          <t>radio on</t>
        </is>
      </c>
      <c r="M227" s="36" t="inlineStr">
        <is>
          <t>ESP32-CSI-Tool, esp-csi examples; research-grade fun</t>
        </is>
      </c>
      <c r="N227" s="36" t="inlineStr">
        <is>
          <t>—</t>
        </is>
      </c>
      <c r="O227" s="36" t="inlineStr">
        <is>
          <t>Any 2 ESP32s</t>
        </is>
      </c>
      <c r="P227" s="36" t="inlineStr">
        <is>
          <t>espressif/esp-csi</t>
        </is>
      </c>
      <c r="Q227" s="36" t="inlineStr">
        <is>
          <t>Through-wall presence research, sensorless smart homes, intrusion detection.</t>
        </is>
      </c>
      <c r="R227" s="36" t="inlineStr">
        <is>
          <t>The endgame of invisible sensing: your existing Wi-Fi chatter becomes a building-wide presence field. Two dev boards and a weekend gets first results.</t>
        </is>
      </c>
      <c r="S227" s="36" t="inlineStr">
        <is>
          <t>TinyML CSI classifiers, mmWave ground truth</t>
        </is>
      </c>
      <c r="T227" s="36" t="inlineStr">
        <is>
          <t>Invisible, Home, Safety</t>
        </is>
      </c>
      <c r="U227" s="39" t="inlineStr">
        <is>
          <t>Gesture &amp; keystroke inference (fine motion modulates subcarriers - documented RF side-channels); fall detection + crowd-counting (CSI variance tracks bodies); through-container liquid level (contents shift path dielectrics); machine-vibration monitor.</t>
        </is>
      </c>
      <c r="V227" s="39" t="inlineStr">
        <is>
          <t>Multi-subcarrier CSI amplitude/phase stream -&gt; CNN/LSTM motion/gesture/fall classifier + FFT bin for breathing/heart rate; ML-fertile.</t>
        </is>
      </c>
    </row>
    <row r="228" ht="85.5" customHeight="1" s="189">
      <c r="A228" s="130" t="inlineStr">
        <is>
          <t>S225</t>
        </is>
      </c>
      <c r="B228" s="131" t="inlineStr">
        <is>
          <t>Acoustic emission (ultrasonic contact)</t>
        </is>
      </c>
      <c r="C228" s="132" t="inlineStr">
        <is>
          <t>Frontier Sensing</t>
        </is>
      </c>
      <c r="D228" s="36" t="inlineStr">
        <is>
          <t>Structure listening</t>
        </is>
      </c>
      <c r="E228" s="36" t="inlineStr">
        <is>
          <t>Ultrasonic crackles INSIDE materials (cracks, leaks, arcing)</t>
        </is>
      </c>
      <c r="F228" s="36" t="inlineStr">
        <is>
          <t>Failing materials emit ultrasonic 'screams' long before visible cracks; a resonant piezo + amplifier tuned at 40-100kHz hears bearings dying, pipes leaking, and electrical arcing.</t>
        </is>
      </c>
      <c r="G228" s="36" t="inlineStr">
        <is>
          <t>Analog (fast ADC)</t>
        </is>
      </c>
      <c r="H228" s="36" t="inlineStr">
        <is>
          <t>3.3-5V</t>
        </is>
      </c>
      <c r="I228" s="37" t="n">
        <v>10</v>
      </c>
      <c r="J228" s="40" t="inlineStr">
        <is>
          <t>$$</t>
        </is>
      </c>
      <c r="K228" s="36" t="inlineStr">
        <is>
          <t>5 · expert</t>
        </is>
      </c>
      <c r="L228" s="36" t="inlineStr">
        <is>
          <t>mA</t>
        </is>
      </c>
      <c r="M228" s="36" t="inlineStr">
        <is>
          <t>DIY territory; envelope-detect to make it easy</t>
        </is>
      </c>
      <c r="N228" s="36" t="inlineStr">
        <is>
          <t>DigiKey · AliExpress · Self-build</t>
        </is>
      </c>
      <c r="O228" s="36" t="inlineStr">
        <is>
          <t>40kHz receiver elements + opamp</t>
        </is>
      </c>
      <c r="P228" s="36" t="inlineStr">
        <is>
          <t>Envelope + threshold</t>
        </is>
      </c>
      <c r="Q228" s="36" t="inlineStr">
        <is>
          <t>Compressed-air leak audits ($$$ saved), bearing prognosis, transformer arcing detection.</t>
        </is>
      </c>
      <c r="R228" s="36" t="inlineStr">
        <is>
          <t>Walk a factory with a parabolic ultrasonic ear: every compressed-air leak whistles at 40kHz, and each leak found pays for 100 sensors.</t>
        </is>
      </c>
      <c r="S228" s="36" t="inlineStr">
        <is>
          <t>Parabolic dish + headphone heterodyne, dB mapping</t>
        </is>
      </c>
      <c r="T228" s="36" t="inlineStr">
        <is>
          <t>MachineHealth, Invisible, Energy</t>
        </is>
      </c>
      <c r="U228" s="39" t="inlineStr">
        <is>
          <t>Air/steam-trap leak &amp; pump cavitation (gas/bubble collapse = broadband ultrasound); termite-in-timber detector (feeding clicks conduct through wood); knock/tap NDT for cracks (resonance shift); electrical arc/partial-discharge finder.</t>
        </is>
      </c>
      <c r="V228" s="39" t="inlineStr">
        <is>
          <t>Envelope/RMS (or fast-ADC) stream -&gt; FFT fingerprint + TinyML fault classifier (leak/bearing/arc); anomaly baseline for prognosis.</t>
        </is>
      </c>
    </row>
    <row r="229" ht="85.5" customHeight="1" s="189">
      <c r="A229" s="130" t="inlineStr">
        <is>
          <t>S226</t>
        </is>
      </c>
      <c r="B229" s="131" t="inlineStr">
        <is>
          <t>Capacitive rain/condensation plate</t>
        </is>
      </c>
      <c r="C229" s="132" t="inlineStr">
        <is>
          <t>Frontier Sensing</t>
        </is>
      </c>
      <c r="D229" s="36" t="inlineStr">
        <is>
          <t>Surface wetness</t>
        </is>
      </c>
      <c r="E229" s="36" t="inlineStr">
        <is>
          <t>Rain droplets, dew, frost formation on a surface</t>
        </is>
      </c>
      <c r="F229" s="36" t="inlineStr">
        <is>
          <t>An interdigitated PCB pattern's capacitance jumps with each droplet; heated variants distinguish rain from dew from frost — your own cloud-physics station.</t>
        </is>
      </c>
      <c r="G229" s="36" t="inlineStr">
        <is>
          <t>Touch pin / FDC1004</t>
        </is>
      </c>
      <c r="H229" s="36" t="inlineStr">
        <is>
          <t>3.3V</t>
        </is>
      </c>
      <c r="I229" s="37" t="n">
        <v>3</v>
      </c>
      <c r="J229" s="38" t="inlineStr">
        <is>
          <t>$</t>
        </is>
      </c>
      <c r="K229" s="36" t="inlineStr">
        <is>
          <t>3 · some skill</t>
        </is>
      </c>
      <c r="L229" s="36" t="inlineStr">
        <is>
          <t>µA</t>
        </is>
      </c>
      <c r="M229" s="36" t="inlineStr">
        <is>
          <t>Order 5 PCBs for $10; heater resistor optional</t>
        </is>
      </c>
      <c r="N229" s="36" t="inlineStr">
        <is>
          <t>JLCPCB / PCBWay · Self-build</t>
        </is>
      </c>
      <c r="O229" s="36" t="inlineStr">
        <is>
          <t>Custom PCB (KiCad pattern, 30 min)</t>
        </is>
      </c>
      <c r="P229" s="36" t="inlineStr">
        <is>
          <t>touchRead deltas</t>
        </is>
      </c>
      <c r="Q229" s="36" t="inlineStr">
        <is>
          <t>Rain-onset detection (faster than tipping bucket), dew/frost research, windshield-wiper logic.</t>
        </is>
      </c>
      <c r="R229" s="36" t="inlineStr">
        <is>
          <t>Frost prediction for gardeners: surface frost forms before air hits 0°C — a plate that texts 'cover the tomatoes NOW' beats every forecast.</t>
        </is>
      </c>
      <c r="S229" s="36" t="inlineStr">
        <is>
          <t>IR sky temp (MLX90614) for radiative-cooling model</t>
        </is>
      </c>
      <c r="T229" s="36" t="inlineStr">
        <is>
          <t>Wild, Grow, Invisible</t>
        </is>
      </c>
      <c r="U229" s="39" t="inlineStr">
        <is>
          <t>Leak/flood &amp; tank-level detector (bridging water spikes capacitance); soil-moisture probe (same interdigitated-cap principle); touch/hover button (a hand's permittivity shifts the fringing field); material-dielectric ID; slow RH trend.</t>
        </is>
      </c>
      <c r="V229" s="39" t="inlineStr">
        <is>
          <t>Capacitance series -&gt; onset threshold + slope; heated-cycle differencing separates rain/dew/frost. ML-light - trend &amp; classify states.</t>
        </is>
      </c>
    </row>
    <row r="230" ht="85.5" customHeight="1" s="189">
      <c r="A230" s="133" t="inlineStr">
        <is>
          <t>S227</t>
        </is>
      </c>
      <c r="B230" s="134" t="inlineStr">
        <is>
          <t>DFRobot Gravity mmWave presence radar</t>
        </is>
      </c>
      <c r="C230" s="135" t="inlineStr">
        <is>
          <t>Specialty &amp; Exotic</t>
        </is>
      </c>
      <c r="D230" s="36" t="inlineStr">
        <is>
          <t>Advanced radar</t>
        </is>
      </c>
      <c r="E230" s="36" t="inlineStr">
        <is>
          <t>Presence, micro-motion, sleep states at distance</t>
        </is>
      </c>
      <c r="F230" s="36" t="inlineStr">
        <is>
          <t>FMCW radar with onboard processing classifying presence vs movement vs breathing patterns — configurable zones via AT commands.</t>
        </is>
      </c>
      <c r="G230" s="36" t="inlineStr">
        <is>
          <t>UART/IO</t>
        </is>
      </c>
      <c r="H230" s="36" t="inlineStr">
        <is>
          <t>3.3-5V</t>
        </is>
      </c>
      <c r="I230" s="37" t="n">
        <v>22</v>
      </c>
      <c r="J230" s="41" t="inlineStr">
        <is>
          <t>$$$</t>
        </is>
      </c>
      <c r="K230" s="36" t="inlineStr">
        <is>
          <t>3 · some skill</t>
        </is>
      </c>
      <c r="L230" s="36" t="inlineStr">
        <is>
          <t>90mA</t>
        </is>
      </c>
      <c r="M230" s="36" t="inlineStr">
        <is>
          <t>9m presence, zone config, ceiling mount option</t>
        </is>
      </c>
      <c r="N230" s="36" t="inlineStr">
        <is>
          <t>DFRobot · DigiKey · Mouser</t>
        </is>
      </c>
      <c r="O230" s="36" t="inlineStr">
        <is>
          <t>DFRobot Gravity mmWave family</t>
        </is>
      </c>
      <c r="P230" s="36" t="inlineStr">
        <is>
          <t>DFRobot libs, ESPHome</t>
        </is>
      </c>
      <c r="Q230" s="36" t="inlineStr">
        <is>
          <t>Bedroom presence (no camera ever), bathroom occupancy with fall hints, kiosk wake.</t>
        </is>
      </c>
      <c r="R230" s="36" t="inlineStr">
        <is>
          <t>Hotel-grade 'room state' without cameras: occupied/asleep/away drives HVAC and housekeeping logic — privacy-clean hospitality tech.</t>
        </is>
      </c>
      <c r="S230" s="36" t="inlineStr">
        <is>
          <t>HVAC IR blaster, Home Assistant occupancy model</t>
        </is>
      </c>
      <c r="T230" s="36" t="inlineStr">
        <is>
          <t>Home, Health, Invisible</t>
        </is>
      </c>
      <c r="U230" s="39" t="inlineStr">
        <is>
          <t>Appliance-cycle spy via motion-energy telemetry (washer drum phases read through a cupboard door); ceiling-fan health check (blade-pass modulation); draft detector (curtain/plant flutter = periodic micro-motion in an 'empty' room)</t>
        </is>
      </c>
      <c r="V230" s="39" t="inlineStr">
        <is>
          <t>Range-binned micro-Doppler is prime TinyML food — sleep/fall/gesture classifiers, appliance-vibration FFT fingerprints, empty-room anomaly baseline</t>
        </is>
      </c>
    </row>
    <row r="231" ht="85.5" customHeight="1" s="189">
      <c r="A231" s="133" t="inlineStr">
        <is>
          <t>S228</t>
        </is>
      </c>
      <c r="B231" s="134" t="inlineStr">
        <is>
          <t>Time-of-flight gesture radar 60GHz</t>
        </is>
      </c>
      <c r="C231" s="135" t="inlineStr">
        <is>
          <t>Specialty &amp; Exotic</t>
        </is>
      </c>
      <c r="D231" s="36" t="inlineStr">
        <is>
          <t>Advanced radar</t>
        </is>
      </c>
      <c r="E231" s="36" t="inlineStr">
        <is>
          <t>Micro-gestures (finger rubs, swipes) in air via radar</t>
        </is>
      </c>
      <c r="F231" s="36" t="inlineStr">
        <is>
          <t>60GHz radar resolves millimetre finger motion — Google's Soli concept: invisible controls that work through fabric and in darkness.</t>
        </is>
      </c>
      <c r="G231" s="36" t="inlineStr">
        <is>
          <t>SPI/UART (dev kits)</t>
        </is>
      </c>
      <c r="H231" s="36" t="inlineStr">
        <is>
          <t>3.3-5V</t>
        </is>
      </c>
      <c r="I231" s="37" t="n">
        <v>110</v>
      </c>
      <c r="J231" s="41" t="inlineStr">
        <is>
          <t>$$$</t>
        </is>
      </c>
      <c r="K231" s="36" t="inlineStr">
        <is>
          <t>5 · expert</t>
        </is>
      </c>
      <c r="L231" s="36" t="inlineStr">
        <is>
          <t>~150mW</t>
        </is>
      </c>
      <c r="M231" s="36" t="inlineStr">
        <is>
          <t>BGT60TR13C dev ecosystem, ML required</t>
        </is>
      </c>
      <c r="N231" s="36" t="inlineStr">
        <is>
          <t>DigiKey · Mouser · Seeed Studio</t>
        </is>
      </c>
      <c r="O231" s="36" t="inlineStr">
        <is>
          <t>Infineon BGT60 shields, Seeed 60GHz kits</t>
        </is>
      </c>
      <c r="P231" s="36" t="inlineStr">
        <is>
          <t>Infineon SDK + TinyML</t>
        </is>
      </c>
      <c r="Q231" s="36" t="inlineStr">
        <is>
          <t>Through-pocket controls, sterile-environment interfaces, automotive cabin gestures.</t>
        </is>
      </c>
      <c r="R231" s="36" t="inlineStr">
        <is>
          <t>A bedside lamp you control by rubbing thumb-to-finger in the dark, hand still under the duvet. Magic-feeling UX, genuinely buildable.</t>
        </is>
      </c>
      <c r="S231" s="36" t="inlineStr">
        <is>
          <t>TinyML gesture classifier, dimmable LED driver</t>
        </is>
      </c>
      <c r="T231" s="36" t="inlineStr">
        <is>
          <t>Touch, Invisible, Play</t>
        </is>
      </c>
      <c r="U231" s="39" t="inlineStr">
        <is>
          <t>Material ID for objects resting on it (RadarCat research — reflection signature is material-specific); contactless heart/breath reader (sub-mm chest motion in range-phase); throat-vibration speech pickup (published mmWave side-channel) — the last two need dev kits exposing raw/phase frames</t>
        </is>
      </c>
      <c r="V231" s="39" t="inlineStr">
        <is>
          <t>Range-Doppler frames are pure ML input — CNN gesture/material classifiers on radar cubes (Infineon DEEPCRAFT, Edge Impulse); nothing useful ships without a model</t>
        </is>
      </c>
    </row>
    <row r="232" ht="85.5" customHeight="1" s="189">
      <c r="A232" s="133" t="inlineStr">
        <is>
          <t>S229</t>
        </is>
      </c>
      <c r="B232" s="134" t="inlineStr">
        <is>
          <t>FS3000 air velocity</t>
        </is>
      </c>
      <c r="C232" s="135" t="inlineStr">
        <is>
          <t>Specialty &amp; Exotic</t>
        </is>
      </c>
      <c r="D232" s="36" t="inlineStr">
        <is>
          <t>Airflow speed</t>
        </is>
      </c>
      <c r="E232" s="36" t="inlineStr">
        <is>
          <t>Air speed 0-7.2 or 0-15 m/s (true anemometry, solid-state)</t>
        </is>
      </c>
      <c r="F232" s="36" t="inlineStr">
        <is>
          <t>A heated element cools in moving air; measuring the heat carried away gives true air velocity with no moving parts — duct and vent anemometry on I2C.</t>
        </is>
      </c>
      <c r="G232" s="36" t="inlineStr">
        <is>
          <t>I2C</t>
        </is>
      </c>
      <c r="H232" s="36" t="inlineStr">
        <is>
          <t>3.3V</t>
        </is>
      </c>
      <c r="I232" s="37" t="n">
        <v>26</v>
      </c>
      <c r="J232" s="41" t="inlineStr">
        <is>
          <t>$$$</t>
        </is>
      </c>
      <c r="K232" s="36" t="inlineStr">
        <is>
          <t>1 · plug &amp; play</t>
        </is>
      </c>
      <c r="L232" s="36" t="inlineStr">
        <is>
          <t>10mA</t>
        </is>
      </c>
      <c r="M232" s="36" t="inlineStr">
        <is>
          <t>±5%, 0-15m/s version for ducts</t>
        </is>
      </c>
      <c r="N232" s="36" t="inlineStr">
        <is>
          <t>SparkFun · DigiKey · Mouser</t>
        </is>
      </c>
      <c r="O232" s="36" t="inlineStr">
        <is>
          <t>SparkFun SEN-18768</t>
        </is>
      </c>
      <c r="P232" s="36" t="inlineStr">
        <is>
          <t>SparkFun FS3000</t>
        </is>
      </c>
      <c r="Q232" s="36" t="inlineStr">
        <is>
          <t>HVAC duct balancing, fume-hood face velocity, server-rack airflow, wind tunnels.</t>
        </is>
      </c>
      <c r="R232" s="36" t="inlineStr">
        <is>
          <t>Room-by-room ventilation truth: actual air-changes-per-hour from duct velocity — the missing number in every 'why is this room stuffy' argument.</t>
        </is>
      </c>
      <c r="S232" s="36" t="inlineStr">
        <is>
          <t>SCD41 (CO2 decay validates ACH), SDP810</t>
        </is>
      </c>
      <c r="T232" s="36" t="inlineStr">
        <is>
          <t>Air, Home, Energy</t>
        </is>
      </c>
      <c r="U232" s="39" t="inlineStr">
        <is>
          <t>Door/window-open event logger (draft transient spikes on a still-air baseline); walk-by detector (body wake stirs air at half a metre); crude gas-change alarm (thermal anemometry over-reads in He/H2 — thermal conductivity skews the heat loss)</t>
        </is>
      </c>
      <c r="V232" s="39" t="inlineStr">
        <is>
          <t>Mostly thresholds+trend (velocity sag = clogged filter or dying fan); draft-transient shapes let a tiny 1D classifier split door vs window vs HVAC kick</t>
        </is>
      </c>
    </row>
    <row r="233" ht="85.5" customHeight="1" s="189">
      <c r="A233" s="133" t="inlineStr">
        <is>
          <t>S230</t>
        </is>
      </c>
      <c r="B233" s="134" t="inlineStr">
        <is>
          <t>Muon detector (CosmicWatch)</t>
        </is>
      </c>
      <c r="C233" s="135" t="inlineStr">
        <is>
          <t>Specialty &amp; Exotic</t>
        </is>
      </c>
      <c r="D233" s="36" t="inlineStr">
        <is>
          <t>Cosmic rays</t>
        </is>
      </c>
      <c r="E233" s="36" t="inlineStr">
        <is>
          <t>Cosmic-ray muons passing through a scintillator</t>
        </is>
      </c>
      <c r="F233" s="36" t="inlineStr">
        <is>
          <t>A plastic scintillator flashes faintly when a muon (born in the upper atmosphere) passes; a silicon photomultiplier catches the flash — particle physics on your desk.</t>
        </is>
      </c>
      <c r="G233" s="36" t="inlineStr">
        <is>
          <t>Analog/pulse to ESP32</t>
        </is>
      </c>
      <c r="H233" s="36" t="inlineStr">
        <is>
          <t>5V</t>
        </is>
      </c>
      <c r="I233" s="37" t="n">
        <v>100</v>
      </c>
      <c r="J233" s="66" t="inlineStr">
        <is>
          <t>$$$$</t>
        </is>
      </c>
      <c r="K233" s="36" t="inlineStr">
        <is>
          <t>5 · expert</t>
        </is>
      </c>
      <c r="L233" s="36" t="inlineStr">
        <is>
          <t>~0.5W</t>
        </is>
      </c>
      <c r="M233" s="36" t="inlineStr">
        <is>
          <t>~1 muon/cm²/min at sea level; MIT open design</t>
        </is>
      </c>
      <c r="N233" s="36" t="inlineStr">
        <is>
          <t>Self-build · AliExpress</t>
        </is>
      </c>
      <c r="O233" s="36" t="inlineStr">
        <is>
          <t>CosmicWatch BOM (SiPM + scintillator)</t>
        </is>
      </c>
      <c r="P233" s="36" t="inlineStr">
        <is>
          <t>Pulse counting + coincidence logic</t>
        </is>
      </c>
      <c r="Q233" s="36" t="inlineStr">
        <is>
          <t>Physics education, muon tomography experiments, altitude/cosmic flux studies, true random numbers.</t>
        </is>
      </c>
      <c r="R233" s="36" t="inlineStr">
        <is>
          <t>Two stacked detectors in coincidence = direction. Take it on a flight and watch cosmic flux climb 30x at altitude. Physics street cred: maximum.</t>
        </is>
      </c>
      <c r="S233" s="36" t="inlineStr">
        <is>
          <t>GPS altitude correlation, SD flight logs</t>
        </is>
      </c>
      <c r="T233" s="36" t="inlineStr">
        <is>
          <t>Invisible, Play, Wild</t>
        </is>
      </c>
      <c r="U233" s="39" t="inlineStr">
        <is>
          <t>Hot-rock Geiger stand-in (scintillator+SiPM also fires on local gamma/beta — screen uranium glass and thoriated rods); Poisson-timing TRNG (muon arrivals are true entropy); space-weather monitor (Forbush decrease — solar storms dip flux a few %, needs day-scale averaging)</t>
        </is>
      </c>
      <c r="V233" s="39" t="inlineStr">
        <is>
          <t>Low — counts, coincidence and Poisson stats suffice; long-run rate baselines flag altitude, shielding mass or solar events without ML</t>
        </is>
      </c>
    </row>
    <row r="234" ht="85.5" customHeight="1" s="189">
      <c r="A234" s="133" t="inlineStr">
        <is>
          <t>S231</t>
        </is>
      </c>
      <c r="B234" s="134" t="inlineStr">
        <is>
          <t>IR flame detector (flicker)</t>
        </is>
      </c>
      <c r="C234" s="135" t="inlineStr">
        <is>
          <t>Specialty &amp; Exotic</t>
        </is>
      </c>
      <c r="D234" s="36" t="inlineStr">
        <is>
          <t>Flame detection</t>
        </is>
      </c>
      <c r="E234" s="36" t="inlineStr">
        <is>
          <t>Open-flame presence via near-IR flicker (~1-10Hz)</t>
        </is>
      </c>
      <c r="F234" s="36" t="inlineStr">
        <is>
          <t>A near-IR phototransistor (roughly 760-1100nm) watching for the characteristic flicker of a flame — faster than waiting for smoke to reach a ceiling detector. NOTE: these cheap modules are IR-only and are blind to the UV that true UV flame detectors use; sunlight, incandescent bulbs and hot surfaces will fool them.</t>
        </is>
      </c>
      <c r="G234" s="36" t="inlineStr">
        <is>
          <t>Analog/Digital</t>
        </is>
      </c>
      <c r="H234" s="36" t="inlineStr">
        <is>
          <t>3.3-5V</t>
        </is>
      </c>
      <c r="I234" s="37" t="n">
        <v>2</v>
      </c>
      <c r="J234" s="38" t="inlineStr">
        <is>
          <t>$</t>
        </is>
      </c>
      <c r="K234" s="36" t="inlineStr">
        <is>
          <t>1 · plug &amp; play</t>
        </is>
      </c>
      <c r="L234" s="36" t="inlineStr">
        <is>
          <t>&lt;10mA</t>
        </is>
      </c>
      <c r="M234" s="36" t="inlineStr">
        <is>
          <t>5-channel modules widen field of view</t>
        </is>
      </c>
      <c r="N234" s="36" t="inlineStr">
        <is>
          <t>AliExpress · Amazon · DFRobot</t>
        </is>
      </c>
      <c r="O234" s="36" t="inlineStr">
        <is>
          <t>KY-026, 5-way flame boards</t>
        </is>
      </c>
      <c r="P234" s="36" t="inlineStr">
        <is>
          <t>analogRead</t>
        </is>
      </c>
      <c r="Q234" s="36" t="inlineStr">
        <is>
          <t>Robot firefighting contests, candle-left-burning alerts, workshop hot-work watchers, fireplace state.</t>
        </is>
      </c>
      <c r="R234" s="36" t="inlineStr">
        <is>
          <t>A 'hot work' buddy for makers: while you solder/weld/torch, it watches for flame where flame shouldn't be after you stop — the 30-minute cooldown guardian.</t>
        </is>
      </c>
      <c r="S234" s="36" t="inlineStr">
        <is>
          <t>Buzzer + camera snapshot + smart-plug cutoffs</t>
        </is>
      </c>
      <c r="T234" s="36" t="inlineStr">
        <is>
          <t>Safety, Home, MachineHealth</t>
        </is>
      </c>
      <c r="U234" s="39" t="inlineStr">
        <is>
          <t>IR-remote sniffer (940nm bursts light up the photodiode — log every remote press in a room); lighting flicker meter (100/120Hz mains + PWM ripple in the analog out); solar-blind arc/spark watchdog (welding arcs emit UV-C, ground-level sunlight has none)</t>
        </is>
      </c>
      <c r="V234" s="39" t="inlineStr">
        <is>
          <t>Flicker waveform classifies well — 1D CNN splits flame (chaotic 1-15Hz) from sun, incandescent and PWM LEDs; slashes false alarms vs bare thresholds</t>
        </is>
      </c>
    </row>
    <row r="235" ht="85.5" customHeight="1" s="189">
      <c r="A235" s="133" t="inlineStr">
        <is>
          <t>S232</t>
        </is>
      </c>
      <c r="B235" s="134" t="inlineStr">
        <is>
          <t>Scintillating gamma spectrometer</t>
        </is>
      </c>
      <c r="C235" s="135" t="inlineStr">
        <is>
          <t>Specialty &amp; Exotic</t>
        </is>
      </c>
      <c r="D235" s="36" t="inlineStr">
        <is>
          <t>Gamma spectroscopy</t>
        </is>
      </c>
      <c r="E235" s="36" t="inlineStr">
        <is>
          <t>WHICH radioactive isotope (energy spectrum, not just counts)</t>
        </is>
      </c>
      <c r="F235" s="36" t="inlineStr">
        <is>
          <t>A crystal converts each gamma ray to light proportional to its energy; histogram the flashes and isotope fingerprints emerge — identification, not just detection.</t>
        </is>
      </c>
      <c r="G235" s="36" t="inlineStr">
        <is>
          <t>ADC sampling/MCA</t>
        </is>
      </c>
      <c r="H235" s="36" t="inlineStr">
        <is>
          <t>5V</t>
        </is>
      </c>
      <c r="I235" s="37" t="n">
        <v>150</v>
      </c>
      <c r="J235" s="66" t="inlineStr">
        <is>
          <t>$$$$</t>
        </is>
      </c>
      <c r="K235" s="36" t="inlineStr">
        <is>
          <t>5 · expert</t>
        </is>
      </c>
      <c r="L235" s="36" t="inlineStr">
        <is>
          <t>~0.5W</t>
        </is>
      </c>
      <c r="M235" s="36" t="inlineStr">
        <is>
          <t>Radiacode-adjacent DIY; energy resolution ~7%</t>
        </is>
      </c>
      <c r="N235" s="36" t="inlineStr">
        <is>
          <t>AliExpress · Self-build</t>
        </is>
      </c>
      <c r="O235" s="36" t="inlineStr">
        <is>
          <t>CsI(Tl) crystal + SiPM + opamp MCA</t>
        </is>
      </c>
      <c r="P235" s="36" t="inlineStr">
        <is>
          <t>Open Gamma Detector project</t>
        </is>
      </c>
      <c r="Q235" s="36" t="inlineStr">
        <is>
          <t>Mineral identification, food/ceramic testing, fallout archaeology (trinitite!), educational nuclear science.</t>
        </is>
      </c>
      <c r="R235" s="36" t="inlineStr">
        <is>
          <t>The Open Gamma Detector project makes isotope ID a weekend build — identify thorium lantern mantles, uranium glaze, and potassium in bananas BY NAME.</t>
        </is>
      </c>
      <c r="S235" s="36" t="inlineStr">
        <is>
          <t>Touch display spectrum view, 3D-printed lead shield</t>
        </is>
      </c>
      <c r="T235" s="36" t="inlineStr">
        <is>
          <t>Invisible, Wild, Play</t>
        </is>
      </c>
      <c r="U235" s="39" t="inlineStr">
        <is>
          <t>Rain gauge via physics (radon-progeny washout spikes gamma background minutes into rainfall — documented effect); crude muon channel (energy band above ~3MeV is cosmic); SiPM-drift thermometer (gain shifts ~%/°C — invert the K-40 peak position)</t>
        </is>
      </c>
      <c r="V235" s="39" t="inlineStr">
        <is>
          <t>1024-bin spectra are fingerprints — on-device template match or tiny classifier names isotopes; anomaly baseline flags any new peak in background</t>
        </is>
      </c>
    </row>
    <row r="236" ht="85.5" customHeight="1" s="189">
      <c r="A236" s="133" t="inlineStr">
        <is>
          <t>S233</t>
        </is>
      </c>
      <c r="B236" s="134" t="inlineStr">
        <is>
          <t>MQ-8 hydrogen sensor</t>
        </is>
      </c>
      <c r="C236" s="135" t="inlineStr">
        <is>
          <t>Specialty &amp; Exotic</t>
        </is>
      </c>
      <c r="D236" s="36" t="inlineStr">
        <is>
          <t>H2 (future fuel)</t>
        </is>
      </c>
      <c r="E236" s="36" t="inlineStr">
        <is>
          <t>Hydrogen gas 100-10000ppm (qualitative)</t>
        </is>
      </c>
      <c r="F236" s="36" t="inlineStr">
        <is>
          <t>A tin-oxide bead heated to ~300°C whose resistance drops in hydrogen. It is NOT MEMS and NOT selective — it responds strongly to alcohol and CO too, so treat it as a trend instrument, never as an identification.</t>
        </is>
      </c>
      <c r="G236" s="36" t="inlineStr">
        <is>
          <t>Analog</t>
        </is>
      </c>
      <c r="H236" s="36" t="inlineStr">
        <is>
          <t>5V</t>
        </is>
      </c>
      <c r="I236" s="37" t="n">
        <v>4</v>
      </c>
      <c r="J236" s="38" t="inlineStr">
        <is>
          <t>$</t>
        </is>
      </c>
      <c r="K236" s="36" t="inlineStr">
        <is>
          <t>2 · easy</t>
        </is>
      </c>
      <c r="L236" s="36" t="inlineStr">
        <is>
          <t>150mA (MQ)</t>
        </is>
      </c>
      <c r="M236" s="36" t="inlineStr">
        <is>
          <t>MQ-8 classic; MEMS versions emerging</t>
        </is>
      </c>
      <c r="N236" s="36" t="inlineStr">
        <is>
          <t>AliExpress · DFRobot · DigiKey</t>
        </is>
      </c>
      <c r="O236" s="36" t="inlineStr">
        <is>
          <t>MQ-8 module</t>
        </is>
      </c>
      <c r="P236" s="36" t="inlineStr">
        <is>
          <t>MQUnifiedsensor</t>
        </is>
      </c>
      <c r="Q236" s="36" t="inlineStr">
        <is>
          <t>Electrolysis demonstrations and hydrogen experiments in OPEN, well-ventilated benches. NOT for deployment inside a battery room, gas locker or any space where hydrogen can accumulate.</t>
        </is>
      </c>
      <c r="R236" s="36" t="inlineStr">
        <is>
          <t>The instructive build is a ventilated test bench that shows how fast H2 accumulates above a charging lead-acid cell — the data is the point. For an actual battery room you need a certified, intrinsically-safe H2 detector: an MQ bead runs at ~300°C and is itself an ignition source.</t>
        </is>
      </c>
      <c r="S236" s="36" t="inlineStr">
        <is>
          <t>Vent fan relay, INA226 charge correlation</t>
        </is>
      </c>
      <c r="T236" s="36" t="inlineStr">
        <is>
          <t>Energy, Safety, Invisible</t>
        </is>
      </c>
      <c r="U236" s="39" t="inlineStr">
        <is>
          <t>Crude breathalyser (MOX ethanol cross-sensitivity — the datasheet 'error source' is the feature); breath-H2 gut-fermentation trends (clinical SIBO marker; below rated range — rebreathe bag + averaging, trend-only); rough CH4/LPG sniffer (same MOX responds, uncalibrated)</t>
        </is>
      </c>
      <c r="V236" s="39" t="inlineStr">
        <is>
          <t>Low — threshold+trend covers leak duty; heater-cycled resistance curves feed a small classifier only if you must untangle H2 from ethanol/CH4 cross-talk</t>
        </is>
      </c>
    </row>
    <row r="237" ht="85.5" customHeight="1" s="189">
      <c r="A237" s="133" t="inlineStr">
        <is>
          <t>S234</t>
        </is>
      </c>
      <c r="B237" s="134" t="inlineStr">
        <is>
          <t>LDC1612 inductive sensing</t>
        </is>
      </c>
      <c r="C237" s="135" t="inlineStr">
        <is>
          <t>Specialty &amp; Exotic</t>
        </is>
      </c>
      <c r="D237" s="36" t="inlineStr">
        <is>
          <t>Inductive (metal)</t>
        </is>
      </c>
      <c r="E237" s="36" t="inlineStr">
        <is>
          <t>Metal distance/presence/material via coil inductance</t>
        </is>
      </c>
      <c r="F237" s="36" t="inlineStr">
        <is>
          <t>Measures a PCB coil's resonant frequency, which shifts when metal approaches — micron-resolution metal detection through plastic, dirt and paint.</t>
        </is>
      </c>
      <c r="G237" s="36" t="inlineStr">
        <is>
          <t>I2C/SPI</t>
        </is>
      </c>
      <c r="H237" s="36" t="inlineStr">
        <is>
          <t>2.7-3.6V</t>
        </is>
      </c>
      <c r="I237" s="37" t="n">
        <v>9</v>
      </c>
      <c r="J237" s="40" t="inlineStr">
        <is>
          <t>$$</t>
        </is>
      </c>
      <c r="K237" s="36" t="inlineStr">
        <is>
          <t>4 · advanced</t>
        </is>
      </c>
      <c r="L237" s="36" t="inlineStr">
        <is>
          <t>2mA</t>
        </is>
      </c>
      <c r="M237" s="36" t="inlineStr">
        <is>
          <t>28-bit, sub-micron capable with good coils</t>
        </is>
      </c>
      <c r="N237" s="36" t="inlineStr">
        <is>
          <t>DigiKey · Mouser · AliExpress</t>
        </is>
      </c>
      <c r="O237" s="36" t="inlineStr">
        <is>
          <t>LDC1612 modules + DIY spiral coils</t>
        </is>
      </c>
      <c r="P237" s="36" t="inlineStr">
        <is>
          <t>TI examples, community libs</t>
        </is>
      </c>
      <c r="Q237" s="36" t="inlineStr">
        <is>
          <t>Touchless metal buttons through panels, coin/material discrimination, lathe/spindle runout, axle counters.</t>
        </is>
      </c>
      <c r="R237" s="36" t="inlineStr">
        <is>
          <t>Buttons with NO openings: inductive 'press' detection of a steel panel flexing microns — controls for boats/medical that cannot leak by construction.</t>
        </is>
      </c>
      <c r="S237" s="36" t="inlineStr">
        <is>
          <t>Spring-steel front panels, haptic confirm</t>
        </is>
      </c>
      <c r="T237" s="36" t="inlineStr">
        <is>
          <t>Touch, MachineHealth, Invisible</t>
        </is>
      </c>
      <c r="U237" s="39" t="inlineStr">
        <is>
          <t>Contactless steel-string pickup/tuner (sub-µm string vibration modulates inductance at audio rate); non-contact metal thermometer (conductivity drifts ~0.4%/°C, shifting the Rp channel — TI app note); crack/plating-thickness gauge (eddy-current loss tracks skin depth)</t>
        </is>
      </c>
      <c r="V237" s="39" t="inlineStr">
        <is>
          <t>High-rate L(t) fingerprints machines — spindle/motor runout FFT for bearing anomaly baselines; coin/material ID is a k-NN on (L, Rp) pairs</t>
        </is>
      </c>
    </row>
    <row r="238" ht="85.5" customHeight="1" s="189">
      <c r="A238" s="133" t="inlineStr">
        <is>
          <t>S235</t>
        </is>
      </c>
      <c r="B238" s="134" t="inlineStr">
        <is>
          <t>Thermal flow: SDP + thermistor DIY</t>
        </is>
      </c>
      <c r="C238" s="135" t="inlineStr">
        <is>
          <t>Specialty &amp; Exotic</t>
        </is>
      </c>
      <c r="D238" s="36" t="inlineStr">
        <is>
          <t>Mass flow</t>
        </is>
      </c>
      <c r="E238" s="36" t="inlineStr">
        <is>
          <t>Gas mass-flow (breath, brew airlocks, vents)</t>
        </is>
      </c>
      <c r="F238" s="36" t="inlineStr">
        <is>
          <t>Combine a differential-pressure sensor across an orifice (or thermal anemometry) to compute actual mass flow — respiratory and process measurement from parts.</t>
        </is>
      </c>
      <c r="G238" s="36" t="inlineStr">
        <is>
          <t>I2C composite</t>
        </is>
      </c>
      <c r="H238" s="36" t="inlineStr">
        <is>
          <t>3.3V</t>
        </is>
      </c>
      <c r="I238" s="37" t="n">
        <v>40</v>
      </c>
      <c r="J238" s="41" t="inlineStr">
        <is>
          <t>$$$</t>
        </is>
      </c>
      <c r="K238" s="36" t="inlineStr">
        <is>
          <t>5 · expert</t>
        </is>
      </c>
      <c r="L238" s="36" t="inlineStr">
        <is>
          <t>varies</t>
        </is>
      </c>
      <c r="M238" s="36" t="inlineStr">
        <is>
          <t>DIY calibration against known volumes</t>
        </is>
      </c>
      <c r="N238" s="36" t="inlineStr">
        <is>
          <t>DigiKey · Mouser</t>
        </is>
      </c>
      <c r="O238" s="36" t="inlineStr">
        <is>
          <t>SDP810 + orifice plate 3D-printed</t>
        </is>
      </c>
      <c r="P238" s="36" t="inlineStr">
        <is>
          <t>Custom math</t>
        </is>
      </c>
      <c r="Q238" s="36" t="inlineStr">
        <is>
          <t>Spirometry experiments, fermentation CO2 output (yeast vitality), pneumatic system QA.</t>
        </is>
      </c>
      <c r="R238" s="36" t="inlineStr">
        <is>
          <t>A brewing 'fermentation heartbeat' monitor: CO2 mass-flow from the airlock charts yeast health in real time — stalls visible hours early.</t>
        </is>
      </c>
      <c r="S238" s="36" t="inlineStr">
        <is>
          <t>MPRLS + temp for gas-law corrections</t>
        </is>
      </c>
      <c r="T238" s="36" t="inlineStr">
        <is>
          <t>Health, Grow, Air</t>
        </is>
      </c>
      <c r="U238" s="39" t="inlineStr">
        <is>
          <t>Pitot airspeed head for bikes/drones (dynamic pressure = ½ρv²); building-leakage tester (ΔP across the envelope reads stack effect, blower-door style); filter-clog gauge (ΔP across media climbs as it loads — trend-only)</t>
        </is>
      </c>
      <c r="V238" s="39" t="inlineStr">
        <is>
          <t>Breath/flow curves classify (cough vs talk vs spirometry effort — 1D TinyML); duct and fermentation duty needs only thresholds and slope trends</t>
        </is>
      </c>
    </row>
    <row r="239" ht="85.5" customHeight="1" s="189">
      <c r="A239" s="133" t="inlineStr">
        <is>
          <t>S236</t>
        </is>
      </c>
      <c r="B239" s="134" t="inlineStr">
        <is>
          <t>Watermark granular-matrix soil water sensor</t>
        </is>
      </c>
      <c r="C239" s="135" t="inlineStr">
        <is>
          <t>Specialty &amp; Exotic</t>
        </is>
      </c>
      <c r="D239" s="36" t="inlineStr">
        <is>
          <t>Plant-available water</t>
        </is>
      </c>
      <c r="E239" s="36" t="inlineStr">
        <is>
          <t>Soil water tension / matric potential (what roots actually feel), 0-239 kPa</t>
        </is>
      </c>
      <c r="F239" s="36" t="inlineStr">
        <is>
          <t>A gypsum-buffered granular matrix inside a porous shell equilibrates with the soil; its electrical resistance tracks soil suction. Strictly it is a granular-matrix resistance sensor, not a tensiometer (a true tensiometer is a water-filled tube with a pressure transducer — see the MPRLS entry), but it reports the same quantity irrigation professionals schedule on.</t>
        </is>
      </c>
      <c r="G239" s="36" t="inlineStr">
        <is>
          <t>Analog (AC excitation!)</t>
        </is>
      </c>
      <c r="H239" s="36" t="inlineStr">
        <is>
          <t>3.3V AC-driven</t>
        </is>
      </c>
      <c r="I239" s="37" t="n">
        <v>45</v>
      </c>
      <c r="J239" s="41" t="inlineStr">
        <is>
          <t>$$$</t>
        </is>
      </c>
      <c r="K239" s="36" t="inlineStr">
        <is>
          <t>4 · advanced</t>
        </is>
      </c>
      <c r="L239" s="36" t="inlineStr">
        <is>
          <t>µA duty</t>
        </is>
      </c>
      <c r="M239" s="36" t="inlineStr">
        <is>
          <t>0-239 kPa (cbar), needs AC excitation to avoid electrolysis</t>
        </is>
      </c>
      <c r="N239" s="36" t="inlineStr">
        <is>
          <t>Irrometer · DigiKey</t>
        </is>
      </c>
      <c r="O239" s="36" t="inlineStr">
        <is>
          <t>Watermark sensors + DIY H-bridge excitation</t>
        </is>
      </c>
      <c r="P239" s="36" t="inlineStr">
        <is>
          <t>Community Watermark code</t>
        </is>
      </c>
      <c r="Q239" s="36" t="inlineStr">
        <is>
          <t>Orchard/vineyard irrigation, lawn science, research-grade garden automation.</t>
        </is>
      </c>
      <c r="R239" s="36" t="inlineStr">
        <is>
          <t>Irrigate by plant stress, not soil guesswork: vines intentionally stressed pre-harvest make better wine — now automatable in your backyard.</t>
        </is>
      </c>
      <c r="S239" s="36" t="inlineStr">
        <is>
          <t>Capacitive sensor for cross-reference, valve control</t>
        </is>
      </c>
      <c r="T239" s="36" t="inlineStr">
        <is>
          <t>Grow, Water, Wild</t>
        </is>
      </c>
      <c r="U239" s="39" t="inlineStr">
        <is>
          <t>Wetting-front stopwatch (tension crash timestamps water arriving at depth; two depths = infiltration rate); transpiration logger (diurnal stair-step drying = plant water draw rate); frost flag (freezing soil reads as sudden fake drought — documented Watermark quirk)</t>
        </is>
      </c>
      <c r="V239" s="39" t="inlineStr">
        <is>
          <t>Low — slopes and thresholds run irrigation; multi-depth tension trends feed fusion/ET models as a context channel rather than needing on-device ML</t>
        </is>
      </c>
    </row>
    <row r="240" ht="85.5" customHeight="1" s="189">
      <c r="A240" s="133" t="inlineStr">
        <is>
          <t>S237</t>
        </is>
      </c>
      <c r="B240" s="134" t="inlineStr">
        <is>
          <t>Scale-hacking: NAU7802</t>
        </is>
      </c>
      <c r="C240" s="135" t="inlineStr">
        <is>
          <t>Specialty &amp; Exotic</t>
        </is>
      </c>
      <c r="D240" s="36" t="inlineStr">
        <is>
          <t>Precision ADC</t>
        </is>
      </c>
      <c r="E240" s="36" t="inlineStr">
        <is>
          <t>24-bit bridge ADC — the I2C upgrade to HX711</t>
        </is>
      </c>
      <c r="F240" s="36" t="inlineStr">
        <is>
          <t>A quieter, I2C-native 24-bit ADC for load cells and bridges — chains with everything else on the same two wires, unlike HX711's bit-bang.</t>
        </is>
      </c>
      <c r="G240" s="36" t="inlineStr">
        <is>
          <t>I2C</t>
        </is>
      </c>
      <c r="H240" s="36" t="inlineStr">
        <is>
          <t>2.7-5.5V</t>
        </is>
      </c>
      <c r="I240" s="37" t="n">
        <v>12</v>
      </c>
      <c r="J240" s="40" t="inlineStr">
        <is>
          <t>$$</t>
        </is>
      </c>
      <c r="K240" s="36" t="inlineStr">
        <is>
          <t>2 · easy</t>
        </is>
      </c>
      <c r="L240" s="36" t="inlineStr">
        <is>
          <t>2mA</t>
        </is>
      </c>
      <c r="M240" s="36" t="inlineStr">
        <is>
          <t>24-bit, 320SPS, internal PGA x128</t>
        </is>
      </c>
      <c r="N240" s="36" t="inlineStr">
        <is>
          <t>SparkFun · Adafruit · DigiKey</t>
        </is>
      </c>
      <c r="O240" s="36" t="inlineStr">
        <is>
          <t>SparkFun Qwiic Scale</t>
        </is>
      </c>
      <c r="P240" s="36" t="inlineStr">
        <is>
          <t>SparkFun NAU7802</t>
        </is>
      </c>
      <c r="Q240" s="36" t="inlineStr">
        <is>
          <t>Multi-scale projects on one bus, strain rigs, force plates.</t>
        </is>
      </c>
      <c r="R240" s="36" t="inlineStr">
        <is>
          <t>A force-plate jump analyser: 4 load cells + NAU7802 at 320Hz reads jump height, contact time, and left/right asymmetry — sports science under $40.</t>
        </is>
      </c>
      <c r="S240" s="36" t="inlineStr">
        <is>
          <t>TFT instant feedback, athlete BLE profiles</t>
        </is>
      </c>
      <c r="T240" s="36" t="inlineStr">
        <is>
          <t>Health, Play, MachineHealth</t>
        </is>
      </c>
      <c r="U240" s="39" t="inlineStr">
        <is>
          <t>Bed ballistocardiograph (leg load cells at 320SPS catch heartbeat recoil — published BCG work); thermocouple/RTD front-end (PGA x128 resolves µV signals; add cold-junction sensor); lysimeter (pot weight loss = evapotranspiration, gram-level)</t>
        </is>
      </c>
      <c r="V240" s="39" t="inlineStr">
        <is>
          <t>320SPS force streams feed TinyML — jump/gait phase segmentation, bed BCG heart+breath via band-pass and peak nets; plain scales just need filters</t>
        </is>
      </c>
    </row>
    <row r="241" ht="85.5" customHeight="1" s="189">
      <c r="A241" s="133" t="inlineStr">
        <is>
          <t>S238</t>
        </is>
      </c>
      <c r="B241" s="134" t="inlineStr">
        <is>
          <t>Weight-in-motion: piezo cable</t>
        </is>
      </c>
      <c r="C241" s="135" t="inlineStr">
        <is>
          <t>Specialty &amp; Exotic</t>
        </is>
      </c>
      <c r="D241" s="36" t="inlineStr">
        <is>
          <t>Traffic/footfall</t>
        </is>
      </c>
      <c r="E241" s="36" t="inlineStr">
        <is>
          <t>Vehicles/people crossing a line (speed + count)</t>
        </is>
      </c>
      <c r="F241" s="36" t="inlineStr">
        <is>
          <t>A piezoelectric cable under a mat or speed-bump strip generates pulses proportional to crossing pressure — axle counting and footfall without cameras.</t>
        </is>
      </c>
      <c r="G241" s="36" t="inlineStr">
        <is>
          <t>Analog (charge amp)</t>
        </is>
      </c>
      <c r="H241" s="36" t="inlineStr">
        <is>
          <t>passive</t>
        </is>
      </c>
      <c r="I241" s="37" t="n">
        <v>15</v>
      </c>
      <c r="J241" s="41" t="inlineStr">
        <is>
          <t>$$$</t>
        </is>
      </c>
      <c r="K241" s="36" t="inlineStr">
        <is>
          <t>4 · advanced</t>
        </is>
      </c>
      <c r="L241" s="36" t="inlineStr">
        <is>
          <t>0</t>
        </is>
      </c>
      <c r="M241" s="36" t="inlineStr">
        <is>
          <t>DIY charge amplifier needed</t>
        </is>
      </c>
      <c r="N241" s="36" t="inlineStr">
        <is>
          <t>AliExpress · DigiKey</t>
        </is>
      </c>
      <c r="O241" s="36" t="inlineStr">
        <is>
          <t>Piezo cable + opamp charge amp</t>
        </is>
      </c>
      <c r="P241" s="36" t="inlineStr">
        <is>
          <t>Custom peak detection</t>
        </is>
      </c>
      <c r="Q241" s="36" t="inlineStr">
        <is>
          <t>Driveway vehicle counting, queue analytics, wildlife trail crossings, race timing strips.</t>
        </is>
      </c>
      <c r="R241" s="36" t="inlineStr">
        <is>
          <t>Two strips 1m apart = speed trap: log (anonymously) how fast cars really take your street — the dataset that gets speed bumps approved.</t>
        </is>
      </c>
      <c r="S241" s="36" t="inlineStr">
        <is>
          <t>GPS time sync, LoRa to dashboard, solar</t>
        </is>
      </c>
      <c r="T241" s="36" t="inlineStr">
        <is>
          <t>Wild, Safety, Invisible</t>
        </is>
      </c>
      <c r="U241" s="39" t="inlineStr">
        <is>
          <t>Perimeter tripwire (fence-mounted cable reads climb/cut strain pulses — commercial security staple); piezo disdrometer (rain/hail drop impacts counted and sized by pulse amplitude); under-mattress BCG (heartbeat recoil micro-pulses through the frame)</t>
        </is>
      </c>
      <c r="V241" s="39" t="inlineStr">
        <is>
          <t>Pulse trains are rich — TinyML splits axle vs footstep vs raindrop, and floor-vibration gait signatures can re-ID walkers; plain counting needs peaks+timing only</t>
        </is>
      </c>
    </row>
    <row r="242" ht="15.75" customHeight="1" s="189">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row>
    <row r="243" ht="15.75" customHeight="1" s="189">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row>
    <row r="244" ht="15.75" customHeight="1" s="189">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row>
    <row r="245" ht="15.75" customHeight="1" s="189">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row>
    <row r="246" ht="15.75" customHeight="1" s="189">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row>
    <row r="247" ht="15.75" customHeight="1" s="189">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row>
    <row r="248" ht="15.75" customHeight="1" s="189">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row>
    <row r="249" ht="15.75" customHeight="1" s="18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row>
    <row r="250" ht="15.75" customHeight="1" s="189">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row>
    <row r="251" ht="15.75" customHeight="1" s="189">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row>
    <row r="252" ht="15.75" customHeight="1" s="189">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row>
    <row r="253" ht="15.75" customHeight="1" s="189">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row>
    <row r="254" ht="15.75" customHeight="1" s="189">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row>
    <row r="255" ht="15.75" customHeight="1" s="189">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row>
    <row r="256" ht="15.75" customHeight="1" s="189">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row>
    <row r="257" ht="15.75" customHeight="1" s="189">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row>
    <row r="258" ht="15.75" customHeight="1" s="189">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row>
    <row r="259" ht="15.75" customHeight="1" s="18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row>
    <row r="260" ht="15.75" customHeight="1" s="189">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row>
    <row r="261" ht="15.75" customHeight="1" s="189">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row>
    <row r="262" ht="15.75" customHeight="1" s="189">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row>
    <row r="263" ht="15.75" customHeight="1" s="189">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row>
    <row r="264" ht="15.75" customHeight="1" s="189">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row>
    <row r="265" ht="15.75" customHeight="1" s="189">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row>
    <row r="266" ht="15.75" customHeight="1" s="189">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row>
    <row r="267" ht="15.75" customHeight="1" s="189">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row>
    <row r="268" ht="15.75" customHeight="1" s="189">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row>
    <row r="269" ht="15.75" customHeight="1" s="18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row>
    <row r="270" ht="15.75" customHeight="1" s="189">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row>
    <row r="271" ht="15.75" customHeight="1" s="189">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row>
    <row r="272" ht="15.75" customHeight="1" s="189">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row>
    <row r="273" ht="15.75" customHeight="1" s="189">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row>
    <row r="274" ht="15.75" customHeight="1" s="189">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row>
    <row r="275" ht="15.75" customHeight="1" s="189">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row>
    <row r="276" ht="15.75" customHeight="1" s="189">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row>
    <row r="277" ht="15.75" customHeight="1" s="189">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row>
    <row r="278" ht="15.75" customHeight="1" s="189">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row>
    <row r="279" ht="15.75" customHeight="1" s="18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row>
    <row r="280" ht="15.75" customHeight="1" s="189">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row>
    <row r="281" ht="15.75" customHeight="1" s="189">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row>
    <row r="282" ht="15.75" customHeight="1" s="189">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row>
    <row r="283" ht="15.75" customHeight="1" s="189">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row>
    <row r="284" ht="15.75" customHeight="1" s="189">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row>
    <row r="285" ht="15.75" customHeight="1" s="189">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row>
    <row r="286" ht="15.75" customHeight="1" s="189">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row>
    <row r="287" ht="15.75" customHeight="1" s="189">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row>
    <row r="288" ht="15.75" customHeight="1" s="189">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row>
    <row r="289" ht="15.75" customHeight="1" s="1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row>
    <row r="290" ht="15.75" customHeight="1" s="189">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row>
    <row r="291" ht="15.75" customHeight="1" s="189">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row>
    <row r="292" ht="15.75" customHeight="1" s="189">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row>
    <row r="293" ht="15.75" customHeight="1" s="189">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row>
    <row r="294" ht="15.75" customHeight="1" s="189">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row>
    <row r="295" ht="15.75" customHeight="1" s="189">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row>
    <row r="296" ht="15.75" customHeight="1" s="189">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row>
    <row r="297" ht="15.75" customHeight="1" s="189">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row>
    <row r="298" ht="15.75" customHeight="1" s="189">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row>
    <row r="299" ht="15.75" customHeight="1" s="18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row>
    <row r="300" ht="15.75" customHeight="1" s="189">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row>
    <row r="301" ht="15.75" customHeight="1" s="189">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row>
    <row r="302" ht="15.75" customHeight="1" s="189">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row>
    <row r="303" ht="15.75" customHeight="1" s="189">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row>
    <row r="304" ht="15.75" customHeight="1" s="189">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row>
    <row r="305" ht="15.75" customHeight="1" s="189">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row>
    <row r="306" ht="15.75" customHeight="1" s="189">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row>
    <row r="307" ht="15.75" customHeight="1" s="189">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row>
    <row r="308" ht="15.75" customHeight="1" s="189">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row>
    <row r="309" ht="15.75" customHeight="1" s="18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row>
    <row r="310" ht="15.75" customHeight="1" s="189">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row>
    <row r="311" ht="15.75" customHeight="1" s="189">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row>
    <row r="312" ht="15.75" customHeight="1" s="189">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row>
    <row r="313" ht="15.75" customHeight="1" s="189">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row>
    <row r="314" ht="15.75" customHeight="1" s="189">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row>
    <row r="315" ht="15.75" customHeight="1" s="189">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row>
    <row r="316" ht="15.75" customHeight="1" s="189">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row>
    <row r="317" ht="15.75" customHeight="1" s="189">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row>
    <row r="318" ht="15.75" customHeight="1" s="189">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row>
    <row r="319" ht="15.75" customHeight="1" s="18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row>
    <row r="320" ht="15.75" customHeight="1" s="189">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row>
    <row r="321" ht="15.75" customHeight="1" s="189">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row>
    <row r="322" ht="15.75" customHeight="1" s="189">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row>
    <row r="323" ht="15.75" customHeight="1" s="189">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row>
    <row r="324" ht="15.75" customHeight="1" s="189">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row>
    <row r="325" ht="15.75" customHeight="1" s="189">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row>
    <row r="326" ht="15.75" customHeight="1" s="189">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row>
    <row r="327" ht="15.75" customHeight="1" s="189">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row>
    <row r="328" ht="15.75" customHeight="1" s="189">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row>
    <row r="329" ht="15.75" customHeight="1" s="18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row>
    <row r="330" ht="15.75" customHeight="1" s="189">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row>
    <row r="331" ht="15.75" customHeight="1" s="189">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row>
    <row r="332" ht="15.75" customHeight="1" s="189">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row>
    <row r="333" ht="15.75" customHeight="1" s="189">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row>
    <row r="334" ht="15.75" customHeight="1" s="189">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row>
    <row r="335" ht="15.75" customHeight="1" s="189">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row>
    <row r="336" ht="15.75" customHeight="1" s="189">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row>
    <row r="337" ht="15.75" customHeight="1" s="189">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row>
    <row r="338" ht="15.75" customHeight="1" s="189">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row>
    <row r="339" ht="15.75" customHeight="1" s="18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row>
    <row r="340" ht="15.75" customHeight="1" s="189">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row>
    <row r="341" ht="15.75" customHeight="1" s="189">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row>
    <row r="342" ht="15.75" customHeight="1" s="189">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row>
    <row r="343" ht="15.75" customHeight="1" s="189">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row>
    <row r="344" ht="15.75" customHeight="1" s="189">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row>
    <row r="345" ht="15.75" customHeight="1" s="189">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row>
    <row r="346" ht="15.75" customHeight="1" s="189">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row>
    <row r="347" ht="15.75" customHeight="1" s="189">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row>
    <row r="348" ht="15.75" customHeight="1" s="189">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row>
    <row r="349" ht="15.75" customHeight="1" s="18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row>
    <row r="350" ht="15.75" customHeight="1" s="189">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row>
    <row r="351" ht="15.75" customHeight="1" s="189">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row>
    <row r="352" ht="15.75" customHeight="1" s="189">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row>
    <row r="353" ht="15.75" customHeight="1" s="189">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row>
    <row r="354" ht="15.75" customHeight="1" s="189">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row>
    <row r="355" ht="15.75" customHeight="1" s="189">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row>
    <row r="356" ht="15.75" customHeight="1" s="189">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row>
    <row r="357" ht="15.75" customHeight="1" s="189">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row>
    <row r="358" ht="15.75" customHeight="1" s="189">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row>
    <row r="359" ht="15.75" customHeight="1" s="18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row>
    <row r="360" ht="15.75" customHeight="1" s="189">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row>
    <row r="361" ht="15.75" customHeight="1" s="189">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row>
    <row r="362" ht="15.75" customHeight="1" s="189">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row>
    <row r="363" ht="15.75" customHeight="1" s="189">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row>
    <row r="364" ht="15.75" customHeight="1" s="189">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row>
    <row r="365" ht="15.75" customHeight="1" s="189">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row>
    <row r="366" ht="15.75" customHeight="1" s="189">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row>
    <row r="367" ht="15.75" customHeight="1" s="189">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row>
    <row r="368" ht="15.75" customHeight="1" s="189">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row>
    <row r="369" ht="15.75" customHeight="1" s="18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row>
    <row r="370" ht="15.75" customHeight="1" s="189">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row>
    <row r="371" ht="15.75" customHeight="1" s="189">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row>
    <row r="372" ht="15.75" customHeight="1" s="189">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row>
    <row r="373" ht="15.75" customHeight="1" s="189">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row>
    <row r="374" ht="15.75" customHeight="1" s="189">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row>
    <row r="375" ht="15.75" customHeight="1" s="189">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row>
    <row r="376" ht="15.75" customHeight="1" s="189">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row>
    <row r="377" ht="15.75" customHeight="1" s="189">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row>
    <row r="378" ht="15.75" customHeight="1" s="189">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row>
    <row r="379" ht="15.75" customHeight="1" s="18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row>
    <row r="380" ht="15.75" customHeight="1" s="189">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row>
    <row r="381" ht="15.75" customHeight="1" s="189">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row>
    <row r="382" ht="15.75" customHeight="1" s="189">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row>
    <row r="383" ht="15.75" customHeight="1" s="189">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row>
    <row r="384" ht="15.75" customHeight="1" s="189">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row>
    <row r="385" ht="15.75" customHeight="1" s="189">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row>
    <row r="386" ht="15.75" customHeight="1" s="189">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row>
    <row r="387" ht="15.75" customHeight="1" s="189">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row>
    <row r="388" ht="15.75" customHeight="1" s="189">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row>
    <row r="389" ht="15.75" customHeight="1" s="1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row>
    <row r="390" ht="15.75" customHeight="1" s="189">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row>
    <row r="391" ht="15.75" customHeight="1" s="189">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row>
    <row r="392" ht="15.75" customHeight="1" s="189">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row>
    <row r="393" ht="15.75" customHeight="1" s="189">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row>
    <row r="394" ht="15.75" customHeight="1" s="189">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row>
    <row r="395" ht="15.75" customHeight="1" s="189">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row>
    <row r="396" ht="15.75" customHeight="1" s="189">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row>
    <row r="397" ht="15.75" customHeight="1" s="189">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row>
    <row r="398" ht="15.75" customHeight="1" s="189">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row>
    <row r="399" ht="15.75" customHeight="1" s="18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row>
    <row r="400" ht="15.75" customHeight="1" s="189">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row>
    <row r="401" ht="15.75" customHeight="1" s="189">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row>
    <row r="402" ht="15.75" customHeight="1" s="189">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row>
    <row r="403" ht="15.75" customHeight="1" s="189">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row>
    <row r="404" ht="15.75" customHeight="1" s="189">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row>
    <row r="405" ht="15.75" customHeight="1" s="189">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row>
    <row r="406" ht="15.75" customHeight="1" s="189">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row>
    <row r="407" ht="15.75" customHeight="1" s="189">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row>
    <row r="408" ht="15.75" customHeight="1" s="189">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row>
    <row r="409" ht="15.75" customHeight="1" s="18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row>
    <row r="410" ht="15.75" customHeight="1" s="189">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row>
    <row r="411" ht="15.75" customHeight="1" s="189">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row>
    <row r="412" ht="15.75" customHeight="1" s="189">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row>
    <row r="413" ht="15.75" customHeight="1" s="189">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row>
    <row r="414" ht="15.75" customHeight="1" s="189">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row>
    <row r="415" ht="15.75" customHeight="1" s="189">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row>
    <row r="416" ht="15.75" customHeight="1" s="189">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row>
    <row r="417" ht="15.75" customHeight="1" s="189">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row>
    <row r="418" ht="15.75" customHeight="1" s="189">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row>
    <row r="419" ht="15.75" customHeight="1" s="18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row>
    <row r="420" ht="15.75" customHeight="1" s="189">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row>
    <row r="421" ht="15.75" customHeight="1" s="189">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row>
    <row r="422" ht="15.75" customHeight="1" s="189">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row>
    <row r="423" ht="15.75" customHeight="1" s="189">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row>
    <row r="424" ht="15.75" customHeight="1" s="189">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row>
    <row r="425" ht="15.75" customHeight="1" s="189">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row>
    <row r="426" ht="15.75" customHeight="1" s="189">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row>
    <row r="427" ht="15.75" customHeight="1" s="189">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row>
    <row r="428" ht="15.75" customHeight="1" s="189">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row>
    <row r="429" ht="15.75" customHeight="1" s="18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row>
    <row r="430" ht="15.75" customHeight="1" s="189">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row>
    <row r="431" ht="15.75" customHeight="1" s="189">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row>
    <row r="432" ht="15.75" customHeight="1" s="189">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row>
    <row r="433" ht="15.75" customHeight="1" s="189">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row>
    <row r="434" ht="15.75" customHeight="1" s="189">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row>
    <row r="435" ht="15.75" customHeight="1" s="189">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row>
    <row r="436" ht="15.75" customHeight="1" s="189">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row>
    <row r="437" ht="15.75" customHeight="1" s="189">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row>
    <row r="438" ht="15.75" customHeight="1" s="189">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row>
    <row r="439" ht="15.75" customHeight="1" s="18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row>
    <row r="440" ht="15.75" customHeight="1" s="189">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row>
    <row r="441" ht="15.75" customHeight="1" s="189">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row>
    <row r="442" ht="15.75" customHeight="1" s="189">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row>
    <row r="443" ht="15.75" customHeight="1" s="189">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row>
    <row r="444" ht="15.75" customHeight="1" s="189">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row>
    <row r="445" ht="15.75" customHeight="1" s="189">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row>
    <row r="446" ht="15.75" customHeight="1" s="189">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row>
    <row r="447" ht="15.75" customHeight="1" s="189">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row>
    <row r="448" ht="15.75" customHeight="1" s="189">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row>
    <row r="449" ht="15.75" customHeight="1" s="18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row>
    <row r="450" ht="15.75" customHeight="1" s="189">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row>
    <row r="451" ht="15.75" customHeight="1" s="189">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row>
    <row r="452" ht="15.75" customHeight="1" s="189">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row>
    <row r="453" ht="15.75" customHeight="1" s="189">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row>
    <row r="454" ht="15.75" customHeight="1" s="189">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row>
    <row r="455" ht="15.75" customHeight="1" s="189">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row>
    <row r="456" ht="15.75" customHeight="1" s="189">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row>
    <row r="457" ht="15.75" customHeight="1" s="189">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row>
    <row r="458" ht="15.75" customHeight="1" s="189">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row>
    <row r="459" ht="15.75" customHeight="1" s="18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row>
    <row r="460" ht="15.75" customHeight="1" s="189">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row>
    <row r="461" ht="15.75" customHeight="1" s="189">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row>
    <row r="462" ht="15.75" customHeight="1" s="189">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row>
    <row r="463" ht="15.75" customHeight="1" s="189">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row>
    <row r="464" ht="15.75" customHeight="1" s="189">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row>
    <row r="465" ht="15.75" customHeight="1" s="189">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row>
    <row r="466" ht="15.75" customHeight="1" s="189">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row>
    <row r="467" ht="15.75" customHeight="1" s="189">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row>
    <row r="468" ht="15.75" customHeight="1" s="189">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row>
    <row r="469" ht="15.75" customHeight="1" s="18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row>
    <row r="470" ht="15.75" customHeight="1" s="189">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row>
    <row r="471" ht="15.75" customHeight="1" s="189">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row>
    <row r="472" ht="15.75" customHeight="1" s="189">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row>
    <row r="473" ht="15.75" customHeight="1" s="189">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row>
    <row r="474" ht="15.75" customHeight="1" s="189">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row>
    <row r="475" ht="15.75" customHeight="1" s="189">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row>
    <row r="476" ht="15.75" customHeight="1" s="189">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row>
    <row r="477" ht="15.75" customHeight="1" s="189">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row>
    <row r="478" ht="15.75" customHeight="1" s="189">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row>
    <row r="479" ht="15.75" customHeight="1" s="18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row>
    <row r="480" ht="15.75" customHeight="1" s="189">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row>
    <row r="481" ht="15.75" customHeight="1" s="189">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row>
    <row r="482" ht="15.75" customHeight="1" s="189">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row>
    <row r="483" ht="15.75" customHeight="1" s="189">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row>
    <row r="484" ht="15.75" customHeight="1" s="189">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row>
    <row r="485" ht="15.75" customHeight="1" s="189">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row>
    <row r="486" ht="15.75" customHeight="1" s="189">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row>
    <row r="487" ht="15.75" customHeight="1" s="189">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row>
    <row r="488" ht="15.75" customHeight="1" s="189">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row>
    <row r="489" ht="15.75" customHeight="1" s="1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row>
    <row r="490" ht="15.75" customHeight="1" s="189">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row>
    <row r="491" ht="15.75" customHeight="1" s="189">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row>
    <row r="492" ht="15.75" customHeight="1" s="189">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row>
    <row r="493" ht="15.75" customHeight="1" s="189">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row>
    <row r="494" ht="15.75" customHeight="1" s="189">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row>
    <row r="495" ht="15.75" customHeight="1" s="189">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row>
    <row r="496" ht="15.75" customHeight="1" s="189">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row>
    <row r="497" ht="15.75" customHeight="1" s="189">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row>
    <row r="498" ht="15.75" customHeight="1" s="189">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row>
    <row r="499" ht="15.75" customHeight="1" s="18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row>
    <row r="500" ht="15.75" customHeight="1" s="189">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row>
    <row r="501" ht="15.75" customHeight="1" s="189">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row>
    <row r="502" ht="15.75" customHeight="1" s="189">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row>
    <row r="503" ht="15.75" customHeight="1" s="189">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row>
    <row r="504" ht="15.75" customHeight="1" s="189">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row>
    <row r="505" ht="15.75" customHeight="1" s="189">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row>
    <row r="506" ht="15.75" customHeight="1" s="189">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row>
    <row r="507" ht="15.75" customHeight="1" s="189">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row>
    <row r="508" ht="15.75" customHeight="1" s="189">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row>
    <row r="509" ht="15.75" customHeight="1" s="18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row>
    <row r="510" ht="15.75" customHeight="1" s="189">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row>
    <row r="511" ht="15.75" customHeight="1" s="189">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row>
    <row r="512" ht="15.75" customHeight="1" s="189">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row>
    <row r="513" ht="15.75" customHeight="1" s="189">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row>
    <row r="514" ht="15.75" customHeight="1" s="189">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row>
    <row r="515" ht="15.75" customHeight="1" s="189">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row>
    <row r="516" ht="15.75" customHeight="1" s="189">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row>
    <row r="517" ht="15.75" customHeight="1" s="189">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row>
    <row r="518" ht="15.75" customHeight="1" s="189">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row>
    <row r="519" ht="15.75" customHeight="1" s="18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row>
    <row r="520" ht="15.75" customHeight="1" s="189">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row>
    <row r="521" ht="15.75" customHeight="1" s="189">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row>
    <row r="522" ht="15.75" customHeight="1" s="189">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row>
    <row r="523" ht="15.75" customHeight="1" s="189">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row>
    <row r="524" ht="15.75" customHeight="1" s="189">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row>
    <row r="525" ht="15.75" customHeight="1" s="189">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row>
    <row r="526" ht="15.75" customHeight="1" s="189">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row>
    <row r="527" ht="15.75" customHeight="1" s="189">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row>
    <row r="528" ht="15.75" customHeight="1" s="189">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row>
    <row r="529" ht="15.75" customHeight="1" s="18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row>
    <row r="530" ht="15.75" customHeight="1" s="189">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row>
    <row r="531" ht="15.75" customHeight="1" s="189">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row>
    <row r="532" ht="15.75" customHeight="1" s="189">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row>
    <row r="533" ht="15.75" customHeight="1" s="189">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row>
    <row r="534" ht="15.75" customHeight="1" s="189">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row>
    <row r="535" ht="15.75" customHeight="1" s="189">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row>
    <row r="536" ht="15.75" customHeight="1" s="189">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row>
    <row r="537" ht="15.75" customHeight="1" s="189">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row>
    <row r="538" ht="15.75" customHeight="1" s="189">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row>
    <row r="539" ht="15.75" customHeight="1" s="18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row>
    <row r="540" ht="15.75" customHeight="1" s="189">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row>
    <row r="541" ht="15.75" customHeight="1" s="189">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row>
    <row r="542" ht="15.75" customHeight="1" s="189">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row>
    <row r="543" ht="15.75" customHeight="1" s="189">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row>
    <row r="544" ht="15.75" customHeight="1" s="189">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row>
    <row r="545" ht="15.75" customHeight="1" s="189">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row>
    <row r="546" ht="15.75" customHeight="1" s="189">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row>
    <row r="547" ht="15.75" customHeight="1" s="189">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row>
    <row r="548" ht="15.75" customHeight="1" s="189">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row>
    <row r="549" ht="15.75" customHeight="1" s="18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row>
    <row r="550" ht="15.75" customHeight="1" s="189">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row>
    <row r="551" ht="15.75" customHeight="1" s="189">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row>
    <row r="552" ht="15.75" customHeight="1" s="189">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row>
    <row r="553" ht="15.75" customHeight="1" s="189">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row>
    <row r="554" ht="15.75" customHeight="1" s="189">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row>
    <row r="555" ht="15.75" customHeight="1" s="189">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row>
    <row r="556" ht="15.75" customHeight="1" s="189">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row>
    <row r="557" ht="15.75" customHeight="1" s="189">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row>
    <row r="558" ht="15.75" customHeight="1" s="189">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row>
    <row r="559" ht="15.75" customHeight="1" s="18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row>
    <row r="560" ht="15.75" customHeight="1" s="189">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row>
    <row r="561" ht="15.75" customHeight="1" s="189">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row>
    <row r="562" ht="15.75" customHeight="1" s="189">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row>
    <row r="563" ht="15.75" customHeight="1" s="189">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row>
    <row r="564" ht="15.75" customHeight="1" s="189">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row>
    <row r="565" ht="15.75" customHeight="1" s="189">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row>
    <row r="566" ht="15.75" customHeight="1" s="189">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row>
    <row r="567" ht="15.75" customHeight="1" s="189">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row>
    <row r="568" ht="15.75" customHeight="1" s="189">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row>
    <row r="569" ht="15.75" customHeight="1" s="18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row>
    <row r="570" ht="15.75" customHeight="1" s="189">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row>
    <row r="571" ht="15.75" customHeight="1" s="189">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row>
    <row r="572" ht="15.75" customHeight="1" s="189">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row>
    <row r="573" ht="15.75" customHeight="1" s="189">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row>
    <row r="574" ht="15.75" customHeight="1" s="189">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row>
    <row r="575" ht="15.75" customHeight="1" s="189">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row>
    <row r="576" ht="15.75" customHeight="1" s="189">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row>
    <row r="577" ht="15.75" customHeight="1" s="189">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row>
    <row r="578" ht="15.75" customHeight="1" s="189">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row>
    <row r="579" ht="15.75" customHeight="1" s="18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row>
    <row r="580" ht="15.75" customHeight="1" s="189">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row>
    <row r="581" ht="15.75" customHeight="1" s="189">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row>
    <row r="582" ht="15.75" customHeight="1" s="189">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row>
    <row r="583" ht="15.75" customHeight="1" s="189">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row>
    <row r="584" ht="15.75" customHeight="1" s="189">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row>
    <row r="585" ht="15.75" customHeight="1" s="189">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row>
    <row r="586" ht="15.75" customHeight="1" s="189">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row>
    <row r="587" ht="15.75" customHeight="1" s="189">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row>
    <row r="588" ht="15.75" customHeight="1" s="189">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row>
    <row r="589" ht="15.75" customHeight="1" s="1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row>
    <row r="590" ht="15.75" customHeight="1" s="189">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row>
    <row r="591" ht="15.75" customHeight="1" s="189">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row>
    <row r="592" ht="15.75" customHeight="1" s="189">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row>
    <row r="593" ht="15.75" customHeight="1" s="189">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row>
    <row r="594" ht="15.75" customHeight="1" s="189">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row>
    <row r="595" ht="15.75" customHeight="1" s="189">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row>
    <row r="596" ht="15.75" customHeight="1" s="189">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row>
    <row r="597" ht="15.75" customHeight="1" s="189">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row>
    <row r="598" ht="15.75" customHeight="1" s="189">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row>
    <row r="599" ht="15.75" customHeight="1" s="18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row>
    <row r="600" ht="15.75" customHeight="1" s="189">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row>
    <row r="601" ht="15.75" customHeight="1" s="189">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row>
    <row r="602" ht="15.75" customHeight="1" s="189">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row>
    <row r="603" ht="15.75" customHeight="1" s="189">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row>
    <row r="604" ht="15.75" customHeight="1" s="189">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row>
    <row r="605" ht="15.75" customHeight="1" s="189">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row>
    <row r="606" ht="15.75" customHeight="1" s="189">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row>
    <row r="607" ht="15.75" customHeight="1" s="189">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row>
    <row r="608" ht="15.75" customHeight="1" s="189">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row>
    <row r="609" ht="15.75" customHeight="1" s="18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row>
    <row r="610" ht="15.75" customHeight="1" s="189">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row>
    <row r="611" ht="15.75" customHeight="1" s="189">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row>
    <row r="612" ht="15.75" customHeight="1" s="189">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row>
    <row r="613" ht="15.75" customHeight="1" s="189">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row>
    <row r="614" ht="15.75" customHeight="1" s="189">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row>
    <row r="615" ht="15.75" customHeight="1" s="189">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row>
    <row r="616" ht="15.75" customHeight="1" s="189">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row>
    <row r="617" ht="15.75" customHeight="1" s="189">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row>
    <row r="618" ht="15.75" customHeight="1" s="189">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row>
    <row r="619" ht="15.75" customHeight="1" s="18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row>
    <row r="620" ht="15.75" customHeight="1" s="189">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row>
    <row r="621" ht="15.75" customHeight="1" s="189">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row>
    <row r="622" ht="15.75" customHeight="1" s="189">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row>
    <row r="623" ht="15.75" customHeight="1" s="189">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row>
    <row r="624" ht="15.75" customHeight="1" s="189">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row>
    <row r="625" ht="15.75" customHeight="1" s="189">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row>
    <row r="626" ht="15.75" customHeight="1" s="189">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row>
    <row r="627" ht="15.75" customHeight="1" s="189">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row>
    <row r="628" ht="15.75" customHeight="1" s="189">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row>
    <row r="629" ht="15.75" customHeight="1" s="18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row>
    <row r="630" ht="15.75" customHeight="1" s="189">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row>
    <row r="631" ht="15.75" customHeight="1" s="189">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row>
    <row r="632" ht="15.75" customHeight="1" s="189">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row>
    <row r="633" ht="15.75" customHeight="1" s="189">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row>
    <row r="634" ht="15.75" customHeight="1" s="189">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row>
    <row r="635" ht="15.75" customHeight="1" s="189">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row>
    <row r="636" ht="15.75" customHeight="1" s="189">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row>
    <row r="637" ht="15.75" customHeight="1" s="189">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row>
    <row r="638" ht="15.75" customHeight="1" s="189">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row>
    <row r="639" ht="15.75" customHeight="1" s="18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row>
    <row r="640" ht="15.75" customHeight="1" s="189">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row>
    <row r="641" ht="15.75" customHeight="1" s="189">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row>
    <row r="642" ht="15.75" customHeight="1" s="189">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row>
    <row r="643" ht="15.75" customHeight="1" s="189">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row>
    <row r="644" ht="15.75" customHeight="1" s="189">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row>
    <row r="645" ht="15.75" customHeight="1" s="189">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row>
    <row r="646" ht="15.75" customHeight="1" s="189">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row>
    <row r="647" ht="15.75" customHeight="1" s="189">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row>
    <row r="648" ht="15.75" customHeight="1" s="189">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row>
    <row r="649" ht="15.75" customHeight="1" s="18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row>
    <row r="650" ht="15.75" customHeight="1" s="189">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row>
    <row r="651" ht="15.75" customHeight="1" s="189">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row>
    <row r="652" ht="15.75" customHeight="1" s="189">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row>
    <row r="653" ht="15.75" customHeight="1" s="189">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row>
    <row r="654" ht="15.75" customHeight="1" s="189">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row>
    <row r="655" ht="15.75" customHeight="1" s="189">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row>
    <row r="656" ht="15.75" customHeight="1" s="189">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row>
    <row r="657" ht="15.75" customHeight="1" s="189">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row>
    <row r="658" ht="15.75" customHeight="1" s="189">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row>
    <row r="659" ht="15.75" customHeight="1" s="18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row>
    <row r="660" ht="15.75" customHeight="1" s="189">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row>
    <row r="661" ht="15.75" customHeight="1" s="189">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row>
    <row r="662" ht="15.75" customHeight="1" s="189">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row>
    <row r="663" ht="15.75" customHeight="1" s="189">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row>
    <row r="664" ht="15.75" customHeight="1" s="189">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row>
    <row r="665" ht="15.75" customHeight="1" s="189">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row>
    <row r="666" ht="15.75" customHeight="1" s="189">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row>
    <row r="667" ht="15.75" customHeight="1" s="189">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row>
    <row r="668" ht="15.75" customHeight="1" s="189">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row>
    <row r="669" ht="15.75" customHeight="1" s="18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row>
    <row r="670" ht="15.75" customHeight="1" s="189">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row>
    <row r="671" ht="15.75" customHeight="1" s="189">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row>
    <row r="672" ht="15.75" customHeight="1" s="189">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row>
    <row r="673" ht="15.75" customHeight="1" s="189">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row>
    <row r="674" ht="15.75" customHeight="1" s="189">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row>
    <row r="675" ht="15.75" customHeight="1" s="189">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row>
    <row r="676" ht="15.75" customHeight="1" s="189">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row>
    <row r="677" ht="15.75" customHeight="1" s="189">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row>
    <row r="678" ht="15.75" customHeight="1" s="189">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row>
    <row r="679" ht="15.75" customHeight="1" s="18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row>
    <row r="680" ht="15.75" customHeight="1" s="189">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row>
    <row r="681" ht="15.75" customHeight="1" s="189">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row>
    <row r="682" ht="15.75" customHeight="1" s="189">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row>
    <row r="683" ht="15.75" customHeight="1" s="189">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row>
    <row r="684" ht="15.75" customHeight="1" s="189">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row>
    <row r="685" ht="15.75" customHeight="1" s="189">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row>
    <row r="686" ht="15.75" customHeight="1" s="189">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row>
    <row r="687" ht="15.75" customHeight="1" s="189">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row>
    <row r="688" ht="15.75" customHeight="1" s="189">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row>
    <row r="689" ht="15.75" customHeight="1" s="1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row>
    <row r="690" ht="15.75" customHeight="1" s="189">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row>
    <row r="691" ht="15.75" customHeight="1" s="189">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row>
    <row r="692" ht="15.75" customHeight="1" s="189">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row>
    <row r="693" ht="15.75" customHeight="1" s="189">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row>
    <row r="694" ht="15.75" customHeight="1" s="189">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row>
    <row r="695" ht="15.75" customHeight="1" s="189">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row>
    <row r="696" ht="15.75" customHeight="1" s="189">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row>
    <row r="697" ht="15.75" customHeight="1" s="189">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row>
    <row r="698" ht="15.75" customHeight="1" s="189">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row>
    <row r="699" ht="15.75" customHeight="1" s="18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row>
    <row r="700" ht="15.75" customHeight="1" s="189">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row>
    <row r="701" ht="15.75" customHeight="1" s="189">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row>
    <row r="702" ht="15.75" customHeight="1" s="189">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row>
    <row r="703" ht="15.75" customHeight="1" s="189">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row>
    <row r="704" ht="15.75" customHeight="1" s="189">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row>
    <row r="705" ht="15.75" customHeight="1" s="189">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row>
    <row r="706" ht="15.75" customHeight="1" s="189">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row>
    <row r="707" ht="15.75" customHeight="1" s="189">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row>
    <row r="708" ht="15.75" customHeight="1" s="189">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row>
    <row r="709" ht="15.75" customHeight="1" s="18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row>
    <row r="710" ht="15.75" customHeight="1" s="189">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row>
    <row r="711" ht="15.75" customHeight="1" s="189">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row>
    <row r="712" ht="15.75" customHeight="1" s="189">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row>
    <row r="713" ht="15.75" customHeight="1" s="189">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row>
    <row r="714" ht="15.75" customHeight="1" s="189">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row>
    <row r="715" ht="15.75" customHeight="1" s="189">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row>
    <row r="716" ht="15.75" customHeight="1" s="189">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row>
    <row r="717" ht="15.75" customHeight="1" s="189">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row>
    <row r="718" ht="15.75" customHeight="1" s="189">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row>
    <row r="719" ht="15.75" customHeight="1" s="18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row>
    <row r="720" ht="15.75" customHeight="1" s="189">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row>
    <row r="721" ht="15.75" customHeight="1" s="189">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row>
    <row r="722" ht="15.75" customHeight="1" s="189">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row>
    <row r="723" ht="15.75" customHeight="1" s="189">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row>
    <row r="724" ht="15.75" customHeight="1" s="189">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row>
    <row r="725" ht="15.75" customHeight="1" s="189">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row>
    <row r="726" ht="15.75" customHeight="1" s="189">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row>
    <row r="727" ht="15.75" customHeight="1" s="189">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row>
    <row r="728" ht="15.75" customHeight="1" s="189">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row>
    <row r="729" ht="15.75" customHeight="1" s="18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row>
    <row r="730" ht="15.75" customHeight="1" s="189">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row>
    <row r="731" ht="15.75" customHeight="1" s="189">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row>
    <row r="732" ht="15.75" customHeight="1" s="189">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row>
    <row r="733" ht="15.75" customHeight="1" s="189">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row>
    <row r="734" ht="15.75" customHeight="1" s="189">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row>
    <row r="735" ht="15.75" customHeight="1" s="189">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row>
    <row r="736" ht="15.75" customHeight="1" s="189">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row>
    <row r="737" ht="15.75" customHeight="1" s="189">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row>
    <row r="738" ht="15.75" customHeight="1" s="189">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row>
    <row r="739" ht="15.75" customHeight="1" s="18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row>
    <row r="740" ht="15.75" customHeight="1" s="189">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row>
    <row r="741" ht="15.75" customHeight="1" s="189">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row>
    <row r="742" ht="15.75" customHeight="1" s="189">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row>
    <row r="743" ht="15.75" customHeight="1" s="189">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row>
    <row r="744" ht="15.75" customHeight="1" s="189">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row>
    <row r="745" ht="15.75" customHeight="1" s="189">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row>
    <row r="746" ht="15.75" customHeight="1" s="189">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row>
    <row r="747" ht="15.75" customHeight="1" s="189">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row>
    <row r="748" ht="15.75" customHeight="1" s="189">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row>
    <row r="749" ht="15.75" customHeight="1" s="18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row>
    <row r="750" ht="15.75" customHeight="1" s="189">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row>
    <row r="751" ht="15.75" customHeight="1" s="189">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row>
    <row r="752" ht="15.75" customHeight="1" s="189">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row>
    <row r="753" ht="15.75" customHeight="1" s="189">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row>
    <row r="754" ht="15.75" customHeight="1" s="189">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row>
    <row r="755" ht="15.75" customHeight="1" s="189">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row>
    <row r="756" ht="15.75" customHeight="1" s="189">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row>
    <row r="757" ht="15.75" customHeight="1" s="189">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row>
    <row r="758" ht="15.75" customHeight="1" s="189">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row>
    <row r="759" ht="15.75" customHeight="1" s="18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row>
    <row r="760" ht="15.75" customHeight="1" s="189">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row>
    <row r="761" ht="15.75" customHeight="1" s="189">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row>
    <row r="762" ht="15.75" customHeight="1" s="189">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row>
    <row r="763" ht="15.75" customHeight="1" s="189">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row>
    <row r="764" ht="15.75" customHeight="1" s="189">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row>
    <row r="765" ht="15.75" customHeight="1" s="189">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row>
    <row r="766" ht="15.75" customHeight="1" s="189">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row>
    <row r="767" ht="15.75" customHeight="1" s="189">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row>
    <row r="768" ht="15.75" customHeight="1" s="189">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row>
    <row r="769" ht="15.75" customHeight="1" s="18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row>
    <row r="770" ht="15.75" customHeight="1" s="189">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row>
    <row r="771" ht="15.75" customHeight="1" s="189">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row>
    <row r="772" ht="15.75" customHeight="1" s="189">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row>
    <row r="773" ht="15.75" customHeight="1" s="189">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row>
    <row r="774" ht="15.75" customHeight="1" s="189">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row>
    <row r="775" ht="15.75" customHeight="1" s="189">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row>
    <row r="776" ht="15.75" customHeight="1" s="189">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row>
    <row r="777" ht="15.75" customHeight="1" s="189">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row>
    <row r="778" ht="15.75" customHeight="1" s="189">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row>
    <row r="779" ht="15.75" customHeight="1" s="18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row>
    <row r="780" ht="15.75" customHeight="1" s="189">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row>
    <row r="781" ht="15.75" customHeight="1" s="189">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row>
    <row r="782" ht="15.75" customHeight="1" s="189">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row>
    <row r="783" ht="15.75" customHeight="1" s="189">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row>
    <row r="784" ht="15.75" customHeight="1" s="189">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row>
    <row r="785" ht="15.75" customHeight="1" s="189">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row>
    <row r="786" ht="15.75" customHeight="1" s="189">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row>
    <row r="787" ht="15.75" customHeight="1" s="189">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row>
    <row r="788" ht="15.75" customHeight="1" s="189">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row>
    <row r="789" ht="15.75" customHeight="1" s="1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row>
    <row r="790" ht="15.75" customHeight="1" s="189">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row>
    <row r="791" ht="15.75" customHeight="1" s="189">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row>
    <row r="792" ht="15.75" customHeight="1" s="189">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row>
    <row r="793" ht="15.75" customHeight="1" s="189">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row>
    <row r="794" ht="15.75" customHeight="1" s="189">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row>
    <row r="795" ht="15.75" customHeight="1" s="189">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row>
    <row r="796" ht="15.75" customHeight="1" s="189">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row>
    <row r="797" ht="15.75" customHeight="1" s="189">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row>
    <row r="798" ht="15.75" customHeight="1" s="189">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row>
    <row r="799" ht="15.75" customHeight="1" s="18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row>
    <row r="800" ht="15.75" customHeight="1" s="189">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row>
    <row r="801" ht="15.75" customHeight="1" s="189">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row>
    <row r="802" ht="15.75" customHeight="1" s="189">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row>
    <row r="803" ht="15.75" customHeight="1" s="189">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row>
    <row r="804" ht="15.75" customHeight="1" s="189">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row>
    <row r="805" ht="15.75" customHeight="1" s="189">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row>
    <row r="806" ht="15.75" customHeight="1" s="189">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row>
    <row r="807" ht="15.75" customHeight="1" s="189">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row>
    <row r="808" ht="15.75" customHeight="1" s="189">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row>
    <row r="809" ht="15.75" customHeight="1" s="18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row>
    <row r="810" ht="15.75" customHeight="1" s="189">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row>
    <row r="811" ht="15.75" customHeight="1" s="189">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row>
    <row r="812" ht="15.75" customHeight="1" s="189">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row>
    <row r="813" ht="15.75" customHeight="1" s="189">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row>
    <row r="814" ht="15.75" customHeight="1" s="189">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row>
    <row r="815" ht="15.75" customHeight="1" s="189">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row>
    <row r="816" ht="15.75" customHeight="1" s="189">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row>
    <row r="817" ht="15.75" customHeight="1" s="189">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row>
    <row r="818" ht="15.75" customHeight="1" s="189">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row>
    <row r="819" ht="15.75" customHeight="1" s="18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row>
    <row r="820" ht="15.75" customHeight="1" s="189">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row>
    <row r="821" ht="15.75" customHeight="1" s="189">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row>
    <row r="822" ht="15.75" customHeight="1" s="189">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row>
    <row r="823" ht="15.75" customHeight="1" s="189">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row>
    <row r="824" ht="15.75" customHeight="1" s="189">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row>
    <row r="825" ht="15.75" customHeight="1" s="189">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row>
    <row r="826" ht="15.75" customHeight="1" s="189">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row>
    <row r="827" ht="15.75" customHeight="1" s="189">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row>
    <row r="828" ht="15.75" customHeight="1" s="189">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row>
    <row r="829" ht="15.75" customHeight="1" s="18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row>
    <row r="830" ht="15.75" customHeight="1" s="189">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row>
    <row r="831" ht="15.75" customHeight="1" s="189">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row>
    <row r="832" ht="15.75" customHeight="1" s="189">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row>
    <row r="833" ht="15.75" customHeight="1" s="189">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row>
    <row r="834" ht="15.75" customHeight="1" s="189">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row>
    <row r="835" ht="15.75" customHeight="1" s="189">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row>
    <row r="836" ht="15.75" customHeight="1" s="189">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row>
    <row r="837" ht="15.75" customHeight="1" s="189">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row>
    <row r="838" ht="15.75" customHeight="1" s="189">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row>
    <row r="839" ht="15.75" customHeight="1" s="18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row>
    <row r="840" ht="15.75" customHeight="1" s="189">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row>
    <row r="841" ht="15.75" customHeight="1" s="189">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row>
    <row r="842" ht="15.75" customHeight="1" s="189">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row>
    <row r="843" ht="15.75" customHeight="1" s="189">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row>
    <row r="844" ht="15.75" customHeight="1" s="189">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row>
    <row r="845" ht="15.75" customHeight="1" s="189">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row>
    <row r="846" ht="15.75" customHeight="1" s="189">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row>
    <row r="847" ht="15.75" customHeight="1" s="189">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row>
    <row r="848" ht="15.75" customHeight="1" s="189">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row>
    <row r="849" ht="15.75" customHeight="1" s="18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row>
    <row r="850" ht="15.75" customHeight="1" s="189">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row>
    <row r="851" ht="15.75" customHeight="1" s="189">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row>
    <row r="852" ht="15.75" customHeight="1" s="189">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row>
    <row r="853" ht="15.75" customHeight="1" s="189">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row>
    <row r="854" ht="15.75" customHeight="1" s="189">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row>
    <row r="855" ht="15.75" customHeight="1" s="189">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row>
    <row r="856" ht="15.75" customHeight="1" s="189">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row>
    <row r="857" ht="15.75" customHeight="1" s="189">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row>
    <row r="858" ht="15.75" customHeight="1" s="189">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row>
    <row r="859" ht="15.75" customHeight="1" s="18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row>
    <row r="860" ht="15.75" customHeight="1" s="189">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row>
    <row r="861" ht="15.75" customHeight="1" s="189">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row>
    <row r="862" ht="15.75" customHeight="1" s="189">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row>
    <row r="863" ht="15.75" customHeight="1" s="189">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row>
    <row r="864" ht="15.75" customHeight="1" s="189">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row>
    <row r="865" ht="15.75" customHeight="1" s="189">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row>
    <row r="866" ht="15.75" customHeight="1" s="189">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row>
    <row r="867" ht="15.75" customHeight="1" s="189">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row>
    <row r="868" ht="15.75" customHeight="1" s="189">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row>
    <row r="869" ht="15.75" customHeight="1" s="18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row>
    <row r="870" ht="15.75" customHeight="1" s="189">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row>
    <row r="871" ht="15.75" customHeight="1" s="189">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row>
    <row r="872" ht="15.75" customHeight="1" s="189">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row>
    <row r="873" ht="15.75" customHeight="1" s="189">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row>
    <row r="874" ht="15.75" customHeight="1" s="189">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row>
    <row r="875" ht="15.75" customHeight="1" s="189">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row>
    <row r="876" ht="15.75" customHeight="1" s="189">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row>
    <row r="877" ht="15.75" customHeight="1" s="189">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row>
    <row r="878" ht="15.75" customHeight="1" s="189">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row>
    <row r="879" ht="15.75" customHeight="1" s="18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row>
    <row r="880" ht="15.75" customHeight="1" s="189">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row>
    <row r="881" ht="15.75" customHeight="1" s="189">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row>
    <row r="882" ht="15.75" customHeight="1" s="189">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row>
    <row r="883" ht="15.75" customHeight="1" s="189">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row>
    <row r="884" ht="15.75" customHeight="1" s="189">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row>
    <row r="885" ht="15.75" customHeight="1" s="189">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row>
    <row r="886" ht="15.75" customHeight="1" s="189">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row>
    <row r="887" ht="15.75" customHeight="1" s="189">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row>
    <row r="888" ht="15.75" customHeight="1" s="189">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row>
    <row r="889" ht="15.75" customHeight="1" s="1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row>
    <row r="890" ht="15.75" customHeight="1" s="189">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row>
    <row r="891" ht="15.75" customHeight="1" s="189">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row>
    <row r="892" ht="15.75" customHeight="1" s="189">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row>
    <row r="893" ht="15.75" customHeight="1" s="189">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row>
    <row r="894" ht="15.75" customHeight="1" s="189">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row>
    <row r="895" ht="15.75" customHeight="1" s="189">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row>
    <row r="896" ht="15.75" customHeight="1" s="189">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row>
    <row r="897" ht="15.75" customHeight="1" s="189">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row>
    <row r="898" ht="15.75" customHeight="1" s="189">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row>
    <row r="899" ht="15.75" customHeight="1" s="18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row>
    <row r="900" ht="15.75" customHeight="1" s="189">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row>
    <row r="901" ht="15.75" customHeight="1" s="189">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row>
    <row r="902" ht="15.75" customHeight="1" s="189">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row>
    <row r="903" ht="15.75" customHeight="1" s="189">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row>
    <row r="904" ht="15.75" customHeight="1" s="189">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row>
    <row r="905" ht="15.75" customHeight="1" s="189">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row>
    <row r="906" ht="15.75" customHeight="1" s="189">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row>
    <row r="907" ht="15.75" customHeight="1" s="189">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row>
    <row r="908" ht="15.75" customHeight="1" s="189">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row>
    <row r="909" ht="15.75" customHeight="1" s="18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row>
    <row r="910" ht="15.75" customHeight="1" s="189">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row>
    <row r="911" ht="15.75" customHeight="1" s="189">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row>
    <row r="912" ht="15.75" customHeight="1" s="189">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row>
    <row r="913" ht="15.75" customHeight="1" s="189">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row>
    <row r="914" ht="15.75" customHeight="1" s="189">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row>
    <row r="915" ht="15.75" customHeight="1" s="189">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row>
    <row r="916" ht="15.75" customHeight="1" s="189">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row>
    <row r="917" ht="15.75" customHeight="1" s="189">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row>
    <row r="918" ht="15.75" customHeight="1" s="189">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row>
    <row r="919" ht="15.75" customHeight="1" s="18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row>
    <row r="920" ht="15.75" customHeight="1" s="189">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row>
    <row r="921" ht="15.75" customHeight="1" s="189">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row>
    <row r="922" ht="15.75" customHeight="1" s="189">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row>
    <row r="923" ht="15.75" customHeight="1" s="189">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row>
    <row r="924" ht="15.75" customHeight="1" s="189">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row>
    <row r="925" ht="15.75" customHeight="1" s="189">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row>
    <row r="926" ht="15.75" customHeight="1" s="189">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row>
    <row r="927" ht="15.75" customHeight="1" s="189">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row>
    <row r="928" ht="15.75" customHeight="1" s="189">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row>
    <row r="929" ht="15.75" customHeight="1" s="18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row>
    <row r="930" ht="15.75" customHeight="1" s="189">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row>
    <row r="931" ht="15.75" customHeight="1" s="189">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row>
    <row r="932" ht="15.75" customHeight="1" s="189">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row>
    <row r="933" ht="15.75" customHeight="1" s="189">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row>
    <row r="934" ht="15.75" customHeight="1" s="189">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row>
    <row r="935" ht="15.75" customHeight="1" s="189">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row>
    <row r="936" ht="15.75" customHeight="1" s="189">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row>
    <row r="937" ht="15.75" customHeight="1" s="189">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row>
    <row r="938" ht="15.75" customHeight="1" s="189">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row>
    <row r="939" ht="15.75" customHeight="1" s="18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row>
    <row r="940" ht="15.75" customHeight="1" s="189">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row>
    <row r="941" ht="15.75" customHeight="1" s="189">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row>
    <row r="942" ht="15.75" customHeight="1" s="189">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row>
    <row r="943" ht="15.75" customHeight="1" s="189">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row>
    <row r="944" ht="15.75" customHeight="1" s="189">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row>
    <row r="945" ht="15.75" customHeight="1" s="189">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row>
    <row r="946" ht="15.75" customHeight="1" s="189">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row>
    <row r="947" ht="15.75" customHeight="1" s="189">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row>
    <row r="948" ht="15.75" customHeight="1" s="189">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row>
    <row r="949" ht="15.75" customHeight="1" s="18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row>
    <row r="950" ht="15.75" customHeight="1" s="189">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row>
    <row r="951" ht="15.75" customHeight="1" s="189">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row>
    <row r="952" ht="15.75" customHeight="1" s="189">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row>
    <row r="953" ht="15.75" customHeight="1" s="189">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row>
    <row r="954" ht="15.75" customHeight="1" s="189">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row>
    <row r="955" ht="15.75" customHeight="1" s="189">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row>
    <row r="956" ht="15.75" customHeight="1" s="189">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row>
    <row r="957" ht="15.75" customHeight="1" s="189">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row>
    <row r="958" ht="15.75" customHeight="1" s="189">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row>
    <row r="959" ht="15.75" customHeight="1" s="18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row>
    <row r="960" ht="15.75" customHeight="1" s="189">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row>
    <row r="961" ht="15.75" customHeight="1" s="189">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row>
    <row r="962" ht="15.75" customHeight="1" s="189">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row>
    <row r="963" ht="15.75" customHeight="1" s="189">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row>
    <row r="964" ht="15.75" customHeight="1" s="189">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row>
    <row r="965" ht="15.75" customHeight="1" s="189">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row>
    <row r="966" ht="15.75" customHeight="1" s="189">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row>
    <row r="967" ht="15.75" customHeight="1" s="189">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row>
    <row r="968" ht="15.75" customHeight="1" s="189">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row>
    <row r="969" ht="15.75" customHeight="1" s="18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row>
    <row r="970" ht="15.75" customHeight="1" s="189">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row>
    <row r="971" ht="15.75" customHeight="1" s="189">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row>
    <row r="972" ht="15.75" customHeight="1" s="189">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row>
    <row r="973" ht="15.75" customHeight="1" s="189">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row>
    <row r="974" ht="15.75" customHeight="1" s="189">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row>
    <row r="975" ht="15.75" customHeight="1" s="189">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row>
    <row r="976" ht="15.75" customHeight="1" s="189">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row>
    <row r="977" ht="15.75" customHeight="1" s="189">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row>
    <row r="978" ht="15.75" customHeight="1" s="189">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row>
    <row r="979" ht="15.75" customHeight="1" s="18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row>
    <row r="980" ht="15.75" customHeight="1" s="189">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row>
    <row r="981" ht="15.75" customHeight="1" s="189">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row>
    <row r="982" ht="15.75" customHeight="1" s="189">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row>
    <row r="983" ht="15.75" customHeight="1" s="189">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row>
    <row r="984" ht="15.75" customHeight="1" s="189">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row>
    <row r="985" ht="15.75" customHeight="1" s="189">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row>
    <row r="986" ht="15.75" customHeight="1" s="189">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row>
    <row r="987" ht="15.75" customHeight="1" s="189">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row>
    <row r="988" ht="15.75" customHeight="1" s="189">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row>
    <row r="989" ht="15.75" customHeight="1" s="1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row>
    <row r="990" ht="15.75" customHeight="1" s="189">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row>
    <row r="991" ht="15.75" customHeight="1" s="189">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row>
    <row r="992" ht="15.75" customHeight="1" s="189">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row>
    <row r="993" ht="15.75" customHeight="1" s="189">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row>
    <row r="994" ht="15.75" customHeight="1" s="189">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row>
    <row r="995" ht="15.75" customHeight="1" s="189">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row>
    <row r="996" ht="15.75" customHeight="1" s="189">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row>
    <row r="997" ht="15.75" customHeight="1" s="189">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row>
    <row r="998" ht="15.75" customHeight="1" s="189">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row>
    <row r="999" ht="15.75" customHeight="1" s="18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row>
    <row r="1000" ht="15.75" customHeight="1" s="189">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row>
    <row r="1001" ht="85.5" customHeight="1" s="189">
      <c r="A1001" s="194" t="inlineStr">
        <is>
          <t>S363</t>
        </is>
      </c>
      <c r="B1001" s="195" t="inlineStr">
        <is>
          <t>AD5941 bioimpedance / EIS analyser</t>
        </is>
      </c>
      <c r="C1001" s="196" t="inlineStr">
        <is>
          <t>Biometric &amp; Health</t>
        </is>
      </c>
      <c r="D1001" s="197" t="inlineStr">
        <is>
          <t>Bioimpedance (BIA, EIS, EDA)</t>
        </is>
      </c>
      <c r="E1001" s="197" t="inlineStr">
        <is>
          <t>Complex impedance — magnitude and phase — of tissue or an electrochemical cell, from millihertz to 200kHz</t>
        </is>
      </c>
      <c r="F1001" s="197" t="inlineStr">
        <is>
          <t>It synthesises a precise sine wave, drives it through the sample as a small AC current, measures the returning voltage with a transimpedance amplifier and 16-bit converter, then runs a hardware DFT to recover magnitude and phase at exactly the excitation frequency. Because it sweeps frequency it can separate current that flows around cells (extracellular fluid, low frequency) from current that passes through cell membranes (total body water, high frequency) — that separation is the entire basis of body composition. The same engine does electrochemical impedance spectroscopy on a sensor electrode and electrodermal activity on skin.</t>
        </is>
      </c>
      <c r="G1001" s="197" t="inlineStr">
        <is>
          <t>SPI</t>
        </is>
      </c>
      <c r="H1001" s="197" t="inlineStr">
        <is>
          <t>2.8-3.6V analog, 1.8-3.6V IO</t>
        </is>
      </c>
      <c r="I1001" s="37" t="n">
        <v>95</v>
      </c>
      <c r="J1001" s="38" t="inlineStr">
        <is>
          <t>$$$$</t>
        </is>
      </c>
      <c r="K1001" s="197" t="inlineStr">
        <is>
          <t>5 · Expert</t>
        </is>
      </c>
      <c r="L1001" s="197" t="inlineStr">
        <is>
          <t>2-4mA during a high-speed sweep; single-digit uA in hibernate between sweeps</t>
        </is>
      </c>
      <c r="M1001" s="197" t="inlineStr">
        <is>
          <t>Roughly 0.1 ohm to several megohms depending on the selected feedback resistor; excitation 0.015Hz to 200kHz · Sub-percent magnitude and sub-degree phase across a calibrated range, but only relative to the precision resistor you calibrate against · A four-frequency body-impedance sweep completes in well under a second · A precision calibration resistor (all accuracy is relative to it) and four-wire electrode leads</t>
        </is>
      </c>
      <c r="N1001" s="197" t="inlineStr">
        <is>
          <t>DK, MO</t>
        </is>
      </c>
      <c r="O1001" s="197" t="inlineStr">
        <is>
          <t>Analog Devices EVAL-AD5941BIOZ (body impedance) and EVAL-AD5940ELCZ (electrochemical) evaluation boards; the bare part is an LFCSP with no common hobby breakout</t>
        </is>
      </c>
      <c r="P1001" s="197" t="inlineStr">
        <is>
          <t>Analog Devices open-source ad5940lib (C) and their example projects. There is no Arduino library — you will port theirs.</t>
        </is>
      </c>
      <c r="Q1001" s="197" t="inlineStr">
        <is>
          <t>Four-terminal body composition and hydration research, electrochemical impedance spectroscopy on sensor electrodes, battery impedance characterisation, electrodermal activity with phase information, respiration by impedance, tissue characterisation experiments.</t>
        </is>
      </c>
      <c r="R1001" s="197" t="inlineStr">
        <is>
          <t>A hydration band honest enough to be worth wearing: four-wire forearm impedance every 15 minutes, displayed only as deviation from your own morning baseline, so it says 'you are 2% drier than at 08:00' instead of inventing a body-fat percentage it cannot know.</t>
        </is>
      </c>
      <c r="S1001" s="197" t="inlineStr">
        <is>
          <t>A skin temperature sensor (tissue impedance is strongly temperature-dependent), an accelerometer to discard sweeps taken while moving</t>
        </is>
      </c>
      <c r="T1001" s="197" t="inlineStr">
        <is>
          <t>Health, Time</t>
        </is>
      </c>
      <c r="U1001" s="198" t="inlineStr">
        <is>
          <t>An impedance spectroscopy analyser characterises ANY material, not just tissue — it grades fruit and detects spoilage.</t>
        </is>
      </c>
      <c r="V1001" s="198" t="inlineStr">
        <is>
          <t>Material classification from impedance spectra; a genuinely wide-open application space.</t>
        </is>
      </c>
    </row>
    <row r="1002" ht="85.5" customHeight="1" s="189">
      <c r="A1002" s="194" t="inlineStr">
        <is>
          <t>S364</t>
        </is>
      </c>
      <c r="B1002" s="195" t="inlineStr">
        <is>
          <t>ADS1292R 2-channel ECG + respiration front end</t>
        </is>
      </c>
      <c r="C1002" s="196" t="inlineStr">
        <is>
          <t>Biometric &amp; Health</t>
        </is>
      </c>
      <c r="D1002" s="197" t="inlineStr">
        <is>
          <t>Multi-lead ECG front end</t>
        </is>
      </c>
      <c r="E1002" s="197" t="inlineStr">
        <is>
          <t>Two simultaneously sampled ECG leads plus respiration derived from thoracic impedance</t>
        </is>
      </c>
      <c r="F1002" s="197" t="inlineStr">
        <is>
          <t>Two 24-bit delta-sigma converters each sit behind their own low-noise programmable gain amplifier and convert at the same instant, so lead II and lead III are time-aligned and lead I falls out by subtraction. A right-leg-drive amplifier feeds the body's own common-mode potential back inverted — that, not filtering, is what actually kills 50/60Hz hum. The R suffix adds a 32kHz or 64kHz current injected across the same electrodes; the chest's impedance rises by roughly half an ohm to two ohms as the lungs inflate, and demodulating that gives a respiration waveform on the same three electrodes.</t>
        </is>
      </c>
      <c r="G1002" s="197" t="inlineStr">
        <is>
          <t>SPI</t>
        </is>
      </c>
      <c r="H1002" s="197" t="inlineStr">
        <is>
          <t>2.7-5.25V analog, 1.65-3.6V digital</t>
        </is>
      </c>
      <c r="I1002" s="37" t="n">
        <v>70</v>
      </c>
      <c r="J1002" s="38" t="inlineStr">
        <is>
          <t>$$$$</t>
        </is>
      </c>
      <c r="K1002" s="197" t="inlineStr">
        <is>
          <t>4 · Advanced</t>
        </is>
      </c>
      <c r="L1002" s="197" t="inlineStr">
        <is>
          <t>~335uA per channel; roughly 0.9mA for the whole part with respiration enabled</t>
        </is>
      </c>
      <c r="M1002" s="197" t="inlineStr">
        <is>
          <t>Differential input of plus/minus the reference divided by gain — about plus/minus 2.4V at gain 1; respiration on a 200-1000 ohm thoracic baseline · Around 14uVp-p input-referred noise at 500sps and gain 6; CMRR near 105dB with right-leg drive connected · 125, 250, 500, 1000, 2000, 4000 or 8000 sps · Three electrodes minimum (two signal plus right-leg drive) and twisted or shielded leads</t>
        </is>
      </c>
      <c r="N1002" s="197" t="inlineStr">
        <is>
          <t>PC, DK, MO, TIN</t>
        </is>
      </c>
      <c r="O1002" s="197" t="inlineStr">
        <is>
          <t>ProtoCentral ADS1292R breakout; TI ADS1292RECG-FE evaluation front end</t>
        </is>
      </c>
      <c r="P1002" s="197" t="inlineStr">
        <is>
          <t>ProtoCentral ADS1292R Arduino library, which ships a Pan-Tompkins R-peak detector; TI's register documentation for anything beyond that</t>
        </is>
      </c>
      <c r="Q1002" s="197" t="inlineStr">
        <is>
          <t>Two-lead wearable ECG, HRV research, chest straps that also report breathing, sleep studies, veterinary and animal-model recording, teaching biopotential instrumentation.</t>
        </is>
      </c>
      <c r="R1002" s="197" t="inlineStr">
        <is>
          <t>A rowing coach that watches breathing and cadence together: both signals come from the same two chest electrodes, so you can show a rower the exact stroke at which their breathing decouples from their stroke rate. That decoupling point is where technique breaks down, and nothing on the market shows it.</t>
        </is>
      </c>
      <c r="S1002" s="197" t="inlineStr">
        <is>
          <t>An IMU on the same strap to label motion epochs, an SD card for raw 500sps records</t>
        </is>
      </c>
      <c r="T1002" s="197" t="inlineStr">
        <is>
          <t>Health, Time</t>
        </is>
      </c>
      <c r="U1002" s="198" t="inlineStr">
        <is>
          <t>Two channels plus respiration means it captures the interaction between breathing and heart rate directly.</t>
        </is>
      </c>
      <c r="V1002" s="198" t="inlineStr">
        <is>
          <t>Respiratory sinus arrhythmia as an autonomic-health metric, computable on-device.</t>
        </is>
      </c>
    </row>
    <row r="1003" ht="85.5" customHeight="1" s="189">
      <c r="A1003" s="194" t="inlineStr">
        <is>
          <t>S365</t>
        </is>
      </c>
      <c r="B1003" s="195" t="inlineStr">
        <is>
          <t>ADS1298 8-channel clinical ECG front end</t>
        </is>
      </c>
      <c r="C1003" s="196" t="inlineStr">
        <is>
          <t>Biometric &amp; Health</t>
        </is>
      </c>
      <c r="D1003" s="197" t="inlineStr">
        <is>
          <t>12-lead ECG front end</t>
        </is>
      </c>
      <c r="E1003" s="197" t="inlineStr">
        <is>
          <t>Eight simultaneously sampled 24-bit biopotential channels — enough to build a genuine 12-lead ECG</t>
        </is>
      </c>
      <c r="F1003" s="197" t="inlineStr">
        <is>
          <t>Eight independent gain-amplifier and delta-sigma converter pairs sample together, with on-chip resistor networks that form the Wilson central terminal and the Goldberger terminals the standard montage needs. Ten electrodes go in, eight recorded channels come out, and the conventional twelve leads are computed in software from those eight. Right-leg drive, per-channel lead-off detection by injecting a small DC or AC current, and an internal square-wave test signal are all integrated. The ADS1298R adds a respiration impedance channel; the plain ADS1298 does not.</t>
        </is>
      </c>
      <c r="G1003" s="197" t="inlineStr">
        <is>
          <t>SPI</t>
        </is>
      </c>
      <c r="H1003" s="197" t="inlineStr">
        <is>
          <t>2.7-5.25V analog, 1.65-3.6V digital</t>
        </is>
      </c>
      <c r="I1003" s="37" t="n">
        <v>160</v>
      </c>
      <c r="J1003" s="38" t="inlineStr">
        <is>
          <t>$$$$</t>
        </is>
      </c>
      <c r="K1003" s="197" t="inlineStr">
        <is>
          <t>4 · Advanced</t>
        </is>
      </c>
      <c r="L1003" s="197" t="inlineStr">
        <is>
          <t>Roughly 0.75mW per channel in low-power mode; 2-6mA total depending on mode and supply</t>
        </is>
      </c>
      <c r="M1003" s="197" t="inlineStr">
        <is>
          <t>Differential input of plus/minus the reference divided by gain, about plus/minus 2.4V at gain 1 · Around 4uVp-p input-referred noise at 500sps and gain 6; CMRR near 115dB · 250 sps to 32 kSPS, all eight channels simultaneous · A ten-lead patient cable, gel electrodes, and a genuinely low-noise board layout if you spin your own</t>
        </is>
      </c>
      <c r="N1003" s="197" t="inlineStr">
        <is>
          <t>PC, DK, MO</t>
        </is>
      </c>
      <c r="O1003" s="197" t="inlineStr">
        <is>
          <t>ProtoCentral ADS1298 breakout; TI ADS1298ECGFE-PDK evaluation kit. There is no cheap hobby board — this part is expensive by design.</t>
        </is>
      </c>
      <c r="P1003" s="197" t="inlineStr">
        <is>
          <t>ProtoCentral Arduino library; TI's ADS129x documentation, plus the several open-source ADS129x drivers that exist in research repositories</t>
        </is>
      </c>
      <c r="Q1003" s="197" t="inlineStr">
        <is>
          <t>Research-grade 12-lead ECG, high-density surface EMG arrays, animal electrophysiology, custom polysomnography, teaching cardiology instrumentation.</t>
        </is>
      </c>
      <c r="R1003" s="197" t="inlineStr">
        <is>
          <t>A 12-lead placement trainer: record all eight channels continuously while a camera watches where the student sticks each chest electrode, then replay how the trace morphs as V4 slides one rib space up or down. Placement is the whole ballgame in ECG and almost nobody gets taught it with live feedback.</t>
        </is>
      </c>
      <c r="S1003" s="197" t="inlineStr">
        <is>
          <t>A camera or ToF sensor for electrode-position ground truth, PSRAM buffering, an SD card for raw records</t>
        </is>
      </c>
      <c r="T1003" s="197" t="inlineStr">
        <is>
          <t>Health</t>
        </is>
      </c>
      <c r="U1003" s="198" t="inlineStr">
        <is>
          <t>Eight channels is enough for a real 12-lead reconstruction, which turns a hobby build into a teaching instrument.</t>
        </is>
      </c>
      <c r="V1003" s="198" t="inlineStr">
        <is>
          <t>Arrhythmia classification with clinically comparable morphology.</t>
        </is>
      </c>
    </row>
    <row r="1004" ht="85.5" customHeight="1" s="189">
      <c r="A1004" s="194" t="inlineStr">
        <is>
          <t>S366</t>
        </is>
      </c>
      <c r="B1004" s="195" t="inlineStr">
        <is>
          <t>ADS1299 8-channel EEG front end</t>
        </is>
      </c>
      <c r="C1004" s="196" t="inlineStr">
        <is>
          <t>Biometric &amp; Health</t>
        </is>
      </c>
      <c r="D1004" s="197" t="inlineStr">
        <is>
          <t>EEG-grade biopotential front end</t>
        </is>
      </c>
      <c r="E1004" s="197" t="inlineStr">
        <is>
          <t>Eight simultaneously sampled ultra-low-noise biopotential channels, intended for scalp EEG</t>
        </is>
      </c>
      <c r="F1004" s="197" t="inlineStr">
        <is>
          <t>Architecturally the same eight-channel design as the ADS1298, but with the noise floor pushed down to about 1uVp-p and gain up to 24, because scalp EEG is 10-100uV where ECG is 1mV — roughly fifty times smaller. A bias-drive amplifier (the EEG name for right-leg drive) actively servos the subject's common-mode potential, and dedicated SRB pins let every channel share one reference electrode, which is how referential montages are built. Per-channel lead-off detection injects a small AC current so you can watch each electrode's impedance live, which for EEG matters more than any other feature on the chip.</t>
        </is>
      </c>
      <c r="G1004" s="197" t="inlineStr">
        <is>
          <t>SPI</t>
        </is>
      </c>
      <c r="H1004" s="197" t="inlineStr">
        <is>
          <t>5V unipolar or plus/minus 2.5V bipolar analog; 1.8-3.6V digital</t>
        </is>
      </c>
      <c r="I1004" s="37" t="n">
        <v>45</v>
      </c>
      <c r="J1004" s="38" t="inlineStr">
        <is>
          <t>$$$</t>
        </is>
      </c>
      <c r="K1004" s="197" t="inlineStr">
        <is>
          <t>5 · Expert</t>
        </is>
      </c>
      <c r="L1004" s="197" t="inlineStr">
        <is>
          <t>Roughly 5mW per channel; around 8mA total across both supplies</t>
        </is>
      </c>
      <c r="M1004" s="197" t="inlineStr">
        <is>
          <t>Plus/minus the reference divided by gain — about plus/minus 187mV at gain 24 with a 4.5V reference · Around 1.0uVp-p input-referred noise in a 70Hz bandwidth at gain 24; CMRR near 110dB · 250 sps to 16 kSPS · An electrode cap or cup electrodes with paste, a quiet linear analog supply, and either a shielded room or a great deal of patience with line hum</t>
        </is>
      </c>
      <c r="N1004" s="197" t="inlineStr">
        <is>
          <t>DK, MO</t>
        </is>
      </c>
      <c r="O1004" s="197" t="inlineStr">
        <is>
          <t>Bare TQFP part in singles at the listed price; TI ADS1299EEGFE-PDK evaluation kit costs several hundred dollars; the OpenBCI Cyton is this chip already integrated. ADS1299-4 and ADS1299-6 are the reduced-channel versions.</t>
        </is>
      </c>
      <c r="P1004" s="197" t="inlineStr">
        <is>
          <t>TI documentation plus community drivers. The OpenBCI firmware is open source and is the best-documented working example of driving this part.</t>
        </is>
      </c>
      <c r="Q1004" s="197" t="inlineStr">
        <is>
          <t>Research EEG, sleep staging rigs, evoked-potential and ERP experiments, high-density EMG, brain-computer-interface experiments, electrophysiology teaching.</t>
        </is>
      </c>
      <c r="R1004" s="197" t="inlineStr">
        <is>
          <t>An eyes-closed alpha meter that shows its own honesty: display the 8-12Hz occipital power next to a live per-electrode impedance bar, so the viewer literally watches the reading collapse as an electrode dries out. Every EEG demo should display its data quality alongside its result; almost none do, which is why so many of them are lying.</t>
        </is>
      </c>
      <c r="S1004" s="197" t="inlineStr">
        <is>
          <t>A photodiode watching the screen for exact stimulus timing, a head-mounted accelerometer to flag movement epochs</t>
        </is>
      </c>
      <c r="T1004" s="197" t="inlineStr">
        <is>
          <t>Health, Invisible</t>
        </is>
      </c>
      <c r="U1004" s="198" t="inlineStr">
        <is>
          <t>An EEG front end is an extremely sensitive differential amplifier — it reads any microvolt biopotential, including EMG and EOG.</t>
        </is>
      </c>
      <c r="V1004" s="198" t="inlineStr">
        <is>
          <t>Blink and eye-movement detection for accessibility switches, which is far more robust than EEG itself.</t>
        </is>
      </c>
    </row>
    <row r="1005" ht="85.5" customHeight="1" s="189">
      <c r="A1005" s="194" t="inlineStr">
        <is>
          <t>S368</t>
        </is>
      </c>
      <c r="B1005" s="195" t="inlineStr">
        <is>
          <t>AFE4490 transmissive pulse-oximetry front end</t>
        </is>
      </c>
      <c r="C1005" s="196" t="inlineStr">
        <is>
          <t>Biometric &amp; Health</t>
        </is>
      </c>
      <c r="D1005" s="197" t="inlineStr">
        <is>
          <t>Transmissive SpO2 (finger clip)</t>
        </is>
      </c>
      <c r="E1005" s="197" t="inlineStr">
        <is>
          <t>Red and infrared photoplethysmogram from a clip-on finger or earlobe probe, with SpO2 computed in software</t>
        </is>
      </c>
      <c r="F1005" s="197" t="inlineStr">
        <is>
          <t>It drives a standard two-LED probe (660nm red and roughly 905-940nm infrared) in a strict four-phase sequence: red on, both off, infrared on, both off. Sampling during the dark phases measures ambient light and subtracts it, which is how it survives room lighting and sunlight. A 22-bit converter digitises the transimpedance output for each phase, and saturation comes from the ratio of ratios — the AC over DC modulation depth at red divided by the same at infrared — because oxygenated haemoglobin absorbs red weakly and infrared strongly, and deoxygenated haemoglobin does the opposite. Light passes through the finger rather than bouncing off it, which is why the pulsatile signal is ten to a hundred times larger than at a wrist.</t>
        </is>
      </c>
      <c r="G1005" s="197" t="inlineStr">
        <is>
          <t>SPI</t>
        </is>
      </c>
      <c r="H1005" s="197" t="inlineStr">
        <is>
          <t>3.0-3.6V analog and digital; LED supply typically 3.3-5V</t>
        </is>
      </c>
      <c r="I1005" s="37" t="n">
        <v>55</v>
      </c>
      <c r="J1005" s="38" t="inlineStr">
        <is>
          <t>$$$$</t>
        </is>
      </c>
      <c r="K1005" s="197" t="inlineStr">
        <is>
          <t>3 · Some skill</t>
        </is>
      </c>
      <c r="L1005" s="197" t="inlineStr">
        <is>
          <t>1-2mA for the receive chain; LED drive dominates and typically averages 5-15mA, more at low perfusion</t>
        </is>
      </c>
      <c r="M1005" s="197" t="inlineStr">
        <is>
          <t>Pulse 25-250 bpm; saturation usable roughly 70-100% given a calibration curve · The hardware is not the limit. Absolute SpO2 accuracy depends entirely on an empirical calibration curve you almost certainly do not have. · Up to 1000 sps per phase; 100-500 sps is typical · A transmissive probe containing red and infrared LEDs plus a photodiode — standard DB9 clip probes work</t>
        </is>
      </c>
      <c r="N1005" s="197" t="inlineStr">
        <is>
          <t>PC, DK, MO</t>
        </is>
      </c>
      <c r="O1005" s="197" t="inlineStr">
        <is>
          <t>ProtoCentral AFE4490 pulse-oximeter breakout, which ships with a DB9 clip probe; TI AFE4490SPO2EVM</t>
        </is>
      </c>
      <c r="P1005" s="197" t="inlineStr">
        <is>
          <t>ProtoCentral AFE4490 Arduino library; TI's register documentation for the timing engine</t>
        </is>
      </c>
      <c r="Q1005" s="197" t="inlineStr">
        <is>
          <t>Fingertip SpO2 and PPG research, perfusion-index experiments, respiratory-rate-from-PPG algorithm work, altitude and sleep studies, teaching the physics of oximetry.</t>
        </is>
      </c>
      <c r="R1005" s="197" t="inlineStr">
        <is>
          <t>A high-altitude acclimatisation logger: clip the probe on for sixty seconds every hour on a trek and plot saturation against barometric altitude from a BMP390. The personal recovery curve — how quickly your saturation climbs back at each camp — is the actual acclimatisation signal, and no consumer watch will give you the raw PPG needed to compute it.</t>
        </is>
      </c>
      <c r="S1005" s="197" t="inlineStr">
        <is>
          <t>A BMP390 for altitude, an accelerometer to discard readings taken while moving, an SD card for raw waveforms</t>
        </is>
      </c>
      <c r="T1005" s="197" t="inlineStr">
        <is>
          <t>Health, Time</t>
        </is>
      </c>
      <c r="U1005" s="198" t="inlineStr">
        <is>
          <t>Transmissive oximetry through a fingertip is far more reliable than reflective wrist sensing.</t>
        </is>
      </c>
      <c r="V1005" s="198" t="inlineStr">
        <is>
          <t>Perfusion-index trending as a circulation metric, not just SpO2.</t>
        </is>
      </c>
    </row>
    <row r="1006" ht="85.5" customHeight="1" s="189">
      <c r="A1006" s="194" t="inlineStr">
        <is>
          <t>S372</t>
        </is>
      </c>
      <c r="B1006" s="195" t="inlineStr">
        <is>
          <t>EDA done properly - constant-voltage skin conductance</t>
        </is>
      </c>
      <c r="C1006" s="196" t="inlineStr">
        <is>
          <t>Biometric &amp; Health</t>
        </is>
      </c>
      <c r="D1006" s="197" t="inlineStr">
        <is>
          <t>Electrodermal activity</t>
        </is>
      </c>
      <c r="E1006" s="197" t="inlineStr">
        <is>
          <t>Skin conductance in microsiemens, measured the way the psychophysiology literature specifies</t>
        </is>
      </c>
      <c r="F1006" s="197" t="inlineStr">
        <is>
          <t>A fixed low voltage — 0.5V is the field convention — is held across two electrodes on the palm or the middle phalanges of two fingers, and the resulting current is converted to a voltage by a transimpedance amplifier. The output is therefore proportional to conductance, not resistance. That distinction matters physically: eccrine sweat gland ducts behave like variable resistors in parallel, so conductance adds linearly as more glands recruit while resistance does not, which is why the field abandoned kilohm readings decades ago. Those glands are driven by the sympathetic nervous system with no parasympathetic counterpart, making this one of very few signals that reads arousal alone.</t>
        </is>
      </c>
      <c r="G1006" s="197" t="inlineStr">
        <is>
          <t>Analog</t>
        </is>
      </c>
      <c r="H1006" s="197" t="inlineStr">
        <is>
          <t>3.3V</t>
        </is>
      </c>
      <c r="I1006" s="37" t="n">
        <v>8</v>
      </c>
      <c r="J1006" s="38" t="inlineStr">
        <is>
          <t>$$</t>
        </is>
      </c>
      <c r="K1006" s="197" t="inlineStr">
        <is>
          <t>3 · Some skill</t>
        </is>
      </c>
      <c r="L1006" s="197" t="inlineStr">
        <is>
          <t>Under 1mA — one dual op-amp and a reference</t>
        </is>
      </c>
      <c r="M1006" s="197" t="inlineStr">
        <is>
          <t>Roughly 0-25 microsiemens, i.e. a few kilohms to a few megohms · Absolute level is dominated by electrode area, gel and site — only within-subject change is meaningful · 10-50Hz is ample; skin conductance responses have 1-3s rise times · Two Ag/AgCl electrodes, a stable voltage reference, and a clean ADC</t>
        </is>
      </c>
      <c r="N1006" s="197" t="inlineStr">
        <is>
          <t>DIY, DK, PCB</t>
        </is>
      </c>
      <c r="O1006" s="197" t="inlineStr">
        <is>
          <t>BITalino (r)evolution EDA and Shimmer3 GSR+ are the commercial references worth measuring yourself against; the circuit itself is one rail-to-rail op-amp (an OPA2333 or MCP6002 class part), a precision voltage reference, one feedback resistor and two Ag/AgCl electrodes</t>
        </is>
      </c>
      <c r="P1006" s="197" t="inlineStr">
        <is>
          <t>analogRead plus your own decomposition. cvxEDA and Ledalab are the published reference algorithms for splitting the tonic level from phasic responses.</t>
        </is>
      </c>
      <c r="Q1006" s="197" t="inlineStr">
        <is>
          <t>Stress and arousal research, meditation and breathing biofeedback, UX and media-testing arousal logging, theatre and haunted-house installations, sleep EDA storms, teaching autonomic physiology.</t>
        </is>
      </c>
      <c r="R1006" s="197" t="inlineStr">
        <is>
          <t>A physiological-synchrony recorder for two people in conversation: two EDA channels on one shared timeline, plotting only the moments where both traces rise within three seconds of each other. Synchrony between people is a replicated finding in the literature and it is visible with about $16 of parts and a good electrode paste.</t>
        </is>
      </c>
      <c r="S1006" s="197" t="inlineStr">
        <is>
          <t>A microphone or button for event marking, an ECG or PPG channel for HRV, a skin temperature sensor to catch thermal rather than emotional sweating</t>
        </is>
      </c>
      <c r="T1006" s="197" t="inlineStr">
        <is>
          <t>Health, Play</t>
        </is>
      </c>
      <c r="U1006" s="198" t="inlineStr">
        <is>
          <t>Constant-voltage EDA is the method used in research, and it separates tonic from phasic components properly.</t>
        </is>
      </c>
      <c r="V1006" s="198" t="inlineStr">
        <is>
          <t>Arousal-event detection from phasic responses, with tonic drift removed.</t>
        </is>
      </c>
    </row>
    <row r="1007" ht="85.5" customHeight="1" s="189">
      <c r="A1007" s="194" t="inlineStr">
        <is>
          <t>S373</t>
        </is>
      </c>
      <c r="B1007" s="195" t="inlineStr">
        <is>
          <t>Ferroelectret bed sensor (ballistocardiography)</t>
        </is>
      </c>
      <c r="C1007" s="196" t="inlineStr">
        <is>
          <t>Biometric &amp; Health</t>
        </is>
      </c>
      <c r="D1007" s="197" t="inlineStr">
        <is>
          <t>Under-mattress respiration and BCG</t>
        </is>
      </c>
      <c r="E1007" s="197" t="inlineStr">
        <is>
          <t>Breathing movement, heartbeat recoil and gross body motion, sensed through a mattress with nothing on the body</t>
        </is>
      </c>
      <c r="F1007" s="197" t="inlineStr">
        <is>
          <t>Ferroelectret film is a porous polymer that has been given a permanent internal charge, so compressing it by even a few micrometres shifts charge onto its electrodes. It behaves like a piezoelectric film with roughly a thousand times the charge output of PVDF. Under a mattress it picks up three superimposed signals: slow chest and abdomen movement at 0.1-0.5Hz, a sharper 1-2Hz waveform from the whole body recoiling as the heart ejects blood (the ballistocardiogram), and large transients whenever the person shifts. A charge amplifier with a very high input impedance turns that charge into a voltage you can then split into bands in software.</t>
        </is>
      </c>
      <c r="G1007" s="197" t="inlineStr">
        <is>
          <t>Analog</t>
        </is>
      </c>
      <c r="H1007" s="197" t="inlineStr">
        <is>
          <t>3-5V for the charge amplifier; the film itself is passive and generates its own charge</t>
        </is>
      </c>
      <c r="I1007" s="37" t="n">
        <v>130</v>
      </c>
      <c r="J1007" s="38" t="inlineStr">
        <is>
          <t>$$$$</t>
        </is>
      </c>
      <c r="K1007" s="197" t="inlineStr">
        <is>
          <t>5 · Expert</t>
        </is>
      </c>
      <c r="L1007" s="197" t="inlineStr">
        <is>
          <t>The film draws nothing — it generates charge. The charge amplifier is about 1mA.</t>
        </is>
      </c>
      <c r="M1007" s="197" t="inlineStr">
        <is>
          <t>Breathing 6-60 per minute; heartbeat 40-160 bpm when the subject is still · Respiration within about 1 breath per minute when still; heart rate degrades sharply with movement and with thicker mattresses · Sample at 100-250 sps, then band-split · A high-impedance charge amplifier, a clean guarded PCB input node, and a mattress it can actually feel through</t>
        </is>
      </c>
      <c r="N1007" s="197" t="inlineStr">
        <is>
          <t>DIY, AE</t>
        </is>
      </c>
      <c r="O1007" s="197" t="inlineStr">
        <is>
          <t>Emfit manufactures the ferroelectret film and complete bed sensors; the pressure pads inside consumer under-mattress baby monitors are cheaper piezo-film equivalents worth harvesting; an LDT0-028K PVDF strip is the $2 substitute with far less output</t>
        </is>
      </c>
      <c r="P1007" s="197" t="inlineStr">
        <is>
          <t>No library. Build a charge amplifier (a JFET-input op-amp with a gigaohm-class feedback resistor), then band-pass 0.1-0.5Hz for respiration and roughly 0.8-2.5Hz for the ballistocardiogram.</t>
        </is>
      </c>
      <c r="Q1007" s="197" t="inlineStr">
        <is>
          <t>Sleep and respiration research, bed occupancy and night-restlessness logging, elderly out-of-bed and no-movement monitoring, animal husbandry, unobtrusive long-term heart-rate trending.</t>
        </is>
      </c>
      <c r="R1007" s="197" t="inlineStr">
        <is>
          <t>A night-restlessness score for an elderly relative that puts no camera and no wearable in the room: count movement transients per hour and publish one number each morning. A trend rising over weeks is one of the earliest signals of pain, infection or a medication problem, and the household never sees any data more intimate than the word 'restless: 34'.</t>
        </is>
      </c>
      <c r="S1007" s="197" t="inlineStr">
        <is>
          <t>A radar or ToF sensor to confirm the bed is genuinely occupied, a room temperature sensor to explain restless nights</t>
        </is>
      </c>
      <c r="T1007" s="197" t="inlineStr">
        <is>
          <t>Health, Home, Time</t>
        </is>
      </c>
      <c r="U1007" s="198" t="inlineStr">
        <is>
          <t>A ferroelectret film under a mattress captures ballistocardiography with nothing worn and no contact.</t>
        </is>
      </c>
      <c r="V1007" s="198" t="inlineStr">
        <is>
          <t>Sleep-stage estimation from heart-rate variability and movement, entirely contactless.</t>
        </is>
      </c>
    </row>
    <row r="1008" ht="85.5" customHeight="1" s="189">
      <c r="A1008" s="194" t="inlineStr">
        <is>
          <t>S362</t>
        </is>
      </c>
      <c r="B1008" s="195" t="inlineStr">
        <is>
          <t>MAX30001 ECG + bioimpedance AFE</t>
        </is>
      </c>
      <c r="C1008" s="196" t="inlineStr">
        <is>
          <t>Biometric &amp; Health</t>
        </is>
      </c>
      <c r="D1008" s="197" t="inlineStr">
        <is>
          <t>ECG + bioimpedance (BioZ)</t>
        </is>
      </c>
      <c r="E1008" s="197" t="inlineStr">
        <is>
          <t>Single-lead ECG plus 2- or 4-wire body impedance on one chip, with hardware beat detection</t>
        </is>
      </c>
      <c r="F1008" s="197" t="inlineStr">
        <is>
          <t>Two skin electrodes feed a chopper-stabilised instrumentation amplifier and a sigma-delta converter, so the heart's ~1mV signal survives sitting on top of a ~300mV electrode half-cell offset. The BioZ channel is separate hardware: it pushes a small AC current (tens of microamps, tens of kHz) through one electrode pair and measures the resulting voltage across another, which is how it watches the chest become more resistive as the lungs fill with air. An on-chip R-to-R engine finds beat intervals without the host, so the ESP32 can stay asleep between beats.</t>
        </is>
      </c>
      <c r="G1008" s="197" t="inlineStr">
        <is>
          <t>SPI</t>
        </is>
      </c>
      <c r="H1008" s="197" t="inlineStr">
        <is>
          <t>3.3V on breakouts (the die itself runs 1.7-2.0V analog, 1.1-2.0V digital)</t>
        </is>
      </c>
      <c r="I1008" s="37" t="n">
        <v>45</v>
      </c>
      <c r="J1008" s="38" t="inlineStr">
        <is>
          <t>$$$</t>
        </is>
      </c>
      <c r="K1008" s="197" t="inlineStr">
        <is>
          <t>4 · Advanced</t>
        </is>
      </c>
      <c r="L1008" s="197" t="inlineStr">
        <is>
          <t>~85uA for the ECG channel alone, ~150uA with BioZ also running, single-digit uA in standby</t>
        </is>
      </c>
      <c r="M1008" s="197" t="inlineStr">
        <is>
          <t>ECG differential input of roughly plus/minus 16mV; BioZ excitation programmable in current and frequency up to the low hundreds of kHz · ECG input-referred noise around 5uVp-p; BioZ resolves well under 0.1 ohm on a 300-800 ohm thoracic baseline · ECG 128/256/512 sps selectable; BioZ typically 64 sps · Gel electrodes and shielded or twisted lead wires; a quiet 3.3V supply away from the ESP32 radio</t>
        </is>
      </c>
      <c r="N1008" s="197" t="inlineStr">
        <is>
          <t>PC, DK, MO</t>
        </is>
      </c>
      <c r="O1008" s="197" t="inlineStr">
        <is>
          <t>ProtoCentral MAX30001 breakout; Analog Devices MAX30001 evaluation kit</t>
        </is>
      </c>
      <c r="P1008" s="197" t="inlineStr">
        <is>
          <t>ProtoCentral Arduino driver; otherwise the ADI register map — expect to read the datasheet</t>
        </is>
      </c>
      <c r="Q1008" s="197" t="inlineStr">
        <is>
          <t>Wearable single-lead ECG patches, HRV and recovery tracking, chest straps with respiration, sleep-apnea research rigs, Holter-style raw loggers.</t>
        </is>
      </c>
      <c r="R1008" s="197" t="inlineStr">
        <is>
          <t>A breath-pacing shirt that grades itself: the BioZ channel measures your actual breathing rate, a haptic motor leads you down toward six breaths per minute, and the ECG channel scores whether your HRV genuinely rose. Most breathing apps assume the intervention worked; this one measures it.</t>
        </is>
      </c>
      <c r="S1008" s="197" t="inlineStr">
        <is>
          <t>A 3-axis accelerometer to gate out motion epochs, an SD card for raw waveform, BLE for streaming</t>
        </is>
      </c>
      <c r="T1008" s="197" t="inlineStr">
        <is>
          <t>Health, Time</t>
        </is>
      </c>
      <c r="U1008" s="198" t="inlineStr">
        <is>
          <t>Simultaneous ECG and bioimpedance gives respiration from the same electrodes, so one patch does two vital signs.</t>
        </is>
      </c>
      <c r="V1008" s="198" t="inlineStr">
        <is>
          <t>Respiration extraction from impedance while ECG runs, with motion rejection from the shared channel.</t>
        </is>
      </c>
    </row>
    <row r="1009" ht="85.5" customHeight="1" s="189">
      <c r="A1009" s="194" t="inlineStr">
        <is>
          <t>S370</t>
        </is>
      </c>
      <c r="B1009" s="195" t="inlineStr">
        <is>
          <t>MAX30208 clinical-accuracy skin temperature</t>
        </is>
      </c>
      <c r="C1009" s="196" t="inlineStr">
        <is>
          <t>Biometric &amp; Health</t>
        </is>
      </c>
      <c r="D1009" s="197" t="inlineStr">
        <is>
          <t>Continuous body temperature patch</t>
        </is>
      </c>
      <c r="E1009" s="197" t="inlineStr">
        <is>
          <t>Skin or body temperature to plus/minus 0.1C across the clinical range, with a FIFO so the host can sleep</t>
        </is>
      </c>
      <c r="F1009" s="197" t="inlineStr">
        <is>
          <t>A bandgap reference and an on-die temperature-dependent voltage are digitised by a 16-bit converter, then corrected using calibration coefficients trimmed into the part at manufacture — the accuracy comes from that trim, not from the physics. A small FIFO buffers up to 32 conversions, so an ESP32 can take a reading a second for half a minute while asleep and wake once to collect the lot. The package is a tiny wafer-level part designed to sit flush against skin under an adhesive patch.</t>
        </is>
      </c>
      <c r="G1009" s="197" t="inlineStr">
        <is>
          <t>I2C</t>
        </is>
      </c>
      <c r="H1009" s="197" t="inlineStr">
        <is>
          <t>1.7-3.6V</t>
        </is>
      </c>
      <c r="I1009" s="37" t="n">
        <v>10</v>
      </c>
      <c r="J1009" s="38" t="inlineStr">
        <is>
          <t>$$</t>
        </is>
      </c>
      <c r="K1009" s="197" t="inlineStr">
        <is>
          <t>2 · Easy</t>
        </is>
      </c>
      <c r="L1009" s="197" t="inlineStr">
        <is>
          <t>67uA while converting, 0.5uA standby — under 2uA average at one reading per second</t>
        </is>
      </c>
      <c r="M1009" s="197" t="inlineStr">
        <is>
          <t>-40 to +105C operating, but the tight accuracy spec only applies from +30 to +50C · Plus/minus 0.1C from +30 to +50C; roughly plus/minus 0.3C over the wider range · Roughly 15ms per conversion; up to about 64 sps continuous · Gap-free skin contact and thermal isolation from the rest of the board</t>
        </is>
      </c>
      <c r="N1009" s="197" t="inlineStr">
        <is>
          <t>DK, MO, AE</t>
        </is>
      </c>
      <c r="O1009" s="197" t="inlineStr">
        <is>
          <t>Analog Devices MAX30208 evaluation kit; small generic breakouts appear on the usual marketplaces, though MAX30205 boards look near-identical, so check what you actually received</t>
        </is>
      </c>
      <c r="P1009" s="197" t="inlineStr">
        <is>
          <t>No dominant Arduino library. The register map is a config block plus a FIFO and a driver is an afternoon's work.</t>
        </is>
      </c>
      <c r="Q1009" s="197" t="inlineStr">
        <is>
          <t>Continuous fever monitoring patches, basal body temperature and cycle tracking, sleep-onset detection from the circadian temperature drop, heat-strain monitoring for athletes and outdoor workers, neonatal and incubator skin temperature.</t>
        </is>
      </c>
      <c r="R1009" s="197" t="inlineStr">
        <is>
          <t>A two-sensor core-temperature estimator: one MAX30208 against the skin, a second on the outer face of an insulating disc of known thickness. The heat flux through the disc lets you extrapolate back to core temperature — the dual-heat-flux method used in research thermometry — for about $25 of parts instead of a swallowed pill.</t>
        </is>
      </c>
      <c r="S1009" s="197" t="inlineStr">
        <is>
          <t>A second MAX30208 plus an insulating spacer for the heat-flux trick, an accelerometer to know whether they are asleep, a humidity sensor to catch the moment they start sweating</t>
        </is>
      </c>
      <c r="T1009" s="197" t="inlineStr">
        <is>
          <t>Health, Time</t>
        </is>
      </c>
      <c r="U1009" s="198" t="inlineStr">
        <is>
          <t>Clinical-accuracy skin temperature resolves the circadian rhythm, which is a sleep and fertility signal.</t>
        </is>
      </c>
      <c r="V1009" s="198" t="inlineStr">
        <is>
          <t>Circadian-phase estimation from continuous skin temperature.</t>
        </is>
      </c>
    </row>
    <row r="1010" ht="85.5" customHeight="1" s="189">
      <c r="A1010" s="194" t="inlineStr">
        <is>
          <t>S369</t>
        </is>
      </c>
      <c r="B1010" s="195" t="inlineStr">
        <is>
          <t>MAXM86161 reflective PPG module</t>
        </is>
      </c>
      <c r="C1010" s="196" t="inlineStr">
        <is>
          <t>Biometric &amp; Health</t>
        </is>
      </c>
      <c r="D1010" s="197" t="inlineStr">
        <is>
          <t>Reflective PPG / wrist and in-ear</t>
        </is>
      </c>
      <c r="E1010" s="197" t="inlineStr">
        <is>
          <t>Reflective photoplethysmogram from green, red and infrared LEDs in one tiny single-supply optical module</t>
        </is>
      </c>
      <c r="F1010" s="197" t="inlineStr">
        <is>
          <t>Three LEDs fire in sequence beside a photodiode, all behind an optical barrier moulded into the package so light must travel through skin rather than leak across the die. Green is used for heart rate because haemoglobin absorbs it strongly and it only penetrates a couple of millimetres, which makes it comparatively motion-tolerant; red and infrared reach deeper and are the pair saturation needs. A 19-bit converter with per-phase ambient subtraction lets it work in strong ambient light, and an on-chip detector flags and replaces samples corrupted by light leakage.</t>
        </is>
      </c>
      <c r="G1010" s="197" t="inlineStr">
        <is>
          <t>I2C</t>
        </is>
      </c>
      <c r="H1010" s="197" t="inlineStr">
        <is>
          <t>1.8V core rail plus a 3.1-5.25V LED supply</t>
        </is>
      </c>
      <c r="I1010" s="37" t="n">
        <v>120</v>
      </c>
      <c r="J1010" s="38" t="inlineStr">
        <is>
          <t>$$$$</t>
        </is>
      </c>
      <c r="K1010" s="197" t="inlineStr">
        <is>
          <t>5 · Expert</t>
        </is>
      </c>
      <c r="L1010" s="197" t="inlineStr">
        <is>
          <t>Around 600uA at 25sps with one LED; several mA with red and infrared at high drive current</t>
        </is>
      </c>
      <c r="M1010" s="197" t="inlineStr">
        <is>
          <t>Heart rate roughly 30-240 bpm; saturation nominally 70-100% but see the caveats · Heart rate within 2-3 bpm at rest against a chest strap; wrist saturation accuracy is not achievable at any price · Up to a few kSPS; 25-100 sps is typical for heart rate · A 1.8V rail, I2C level translation, and an opaque light-tight mechanical mount pressed against skin</t>
        </is>
      </c>
      <c r="N1010" s="197" t="inlineStr">
        <is>
          <t>DK, MO</t>
        </is>
      </c>
      <c r="O1010" s="197" t="inlineStr">
        <is>
          <t>Analog Devices MAXM86161 evaluation system. The bare module is a solder-down optical package with no common hobby breakout — expect to spin your own PCB, and the bare part is under $10 in singles.</t>
        </is>
      </c>
      <c r="P1010" s="197" t="inlineStr">
        <is>
          <t>No first-class Arduino library. ADI supplies evaluation software and a register map; the MAX86140/86141 register maps are close relatives worth reading alongside.</t>
        </is>
      </c>
      <c r="Q1010" s="197" t="inlineStr">
        <is>
          <t>Wrist and in-ear PPG wearables, hearable heart-rate sensing, perfusion and HRV research, PPG algorithm development where ambient-light rejection is the bottleneck.</t>
        </is>
      </c>
      <c r="R1010" s="197" t="inlineStr">
        <is>
          <t>An in-ear heart-rate sensor in a 3D-printed earbud shell. The ear canal has far better perfusion and far less motion than the wrist, so the same module that struggles on a forearm delivers clean beats at a running pace. Build both mounts, log them side by side, and the plot is the entire lesson about where to put a PPG sensor.</t>
        </is>
      </c>
      <c r="S1010" s="197" t="inlineStr">
        <is>
          <t>An accelerometer for motion-artefact cancellation using the acceleration signal as an adaptive-filter reference, which is what commercial wearables actually do; a skin temperature sensor for perfusion context</t>
        </is>
      </c>
      <c r="T1010" s="197" t="inlineStr">
        <is>
          <t>Health, Time</t>
        </is>
      </c>
      <c r="U1010" s="198" t="inlineStr">
        <is>
          <t>A reflective PPG module works anywhere on the body, so it enables sensing sites wearables normally cannot use.</t>
        </is>
      </c>
      <c r="V1010" s="198" t="inlineStr">
        <is>
          <t>Motion-artefact rejection models; the accelerometer is the more important input.</t>
        </is>
      </c>
    </row>
    <row r="1011" ht="85.5" customHeight="1" s="189">
      <c r="A1011" s="194" t="inlineStr">
        <is>
          <t>S367</t>
        </is>
      </c>
      <c r="B1011" s="195" t="inlineStr">
        <is>
          <t>OpenBCI Cyton 8-channel biosensing board</t>
        </is>
      </c>
      <c r="C1011" s="196" t="inlineStr">
        <is>
          <t>Biometric &amp; Health</t>
        </is>
      </c>
      <c r="D1011" s="197" t="inlineStr">
        <is>
          <t>Integrated EEG/EMG/ECG board</t>
        </is>
      </c>
      <c r="E1011" s="197" t="inlineStr">
        <is>
          <t>Eight channels of EEG, EMG or ECG at 250 samples per second, streamed wirelessly to a host</t>
        </is>
      </c>
      <c r="F1011" s="197" t="inlineStr">
        <is>
          <t>An ADS1299 front end wired to a PIC32 microcontroller with a 2.4GHz radio that streams samples to a USB dongle. The important design decision is that it runs from a battery only, with no USB power path while recording, which gives galvanic isolation from mains-powered computers by construction rather than by an isolator chip. Stacking the Daisy module adds a second ADS1299 for sixteen channels at half the sample rate.</t>
        </is>
      </c>
      <c r="G1011" s="197" t="inlineStr">
        <is>
          <t>USB/UART</t>
        </is>
      </c>
      <c r="H1011" s="197" t="inlineStr">
        <is>
          <t>3-6V battery (AA pack or LiPo)</t>
        </is>
      </c>
      <c r="I1011" s="37" t="n">
        <v>499</v>
      </c>
      <c r="J1011" s="38" t="inlineStr">
        <is>
          <t>$$$$</t>
        </is>
      </c>
      <c r="K1011" s="197" t="inlineStr">
        <is>
          <t>3 · Some skill</t>
        </is>
      </c>
      <c r="L1011" s="197" t="inlineStr">
        <is>
          <t>30-40mA while streaming; 10-15 hours from a AA pack</t>
        </is>
      </c>
      <c r="M1011" s="197" t="inlineStr">
        <is>
          <t>About plus/minus 187mV at gain 24 · Inherits the ADS1299's ~1uVp-p noise floor, degraded in practice by cabling and by dry electrodes · 250 sps for 8 channels; 125 sps when the Daisy takes it to 16 · A host PC running the OpenBCI GUI or BrainFlow for anything past raw serial, plus electrodes and a cap, headband or cups</t>
        </is>
      </c>
      <c r="N1011" s="197" t="inlineStr">
        <is>
          <t>AMZ</t>
        </is>
      </c>
      <c r="O1011" s="197" t="inlineStr">
        <is>
          <t>Sold direct by OpenBCI; the Daisy module and various headsets and caps are separate purchases</t>
        </is>
      </c>
      <c r="P1011" s="197" t="inlineStr">
        <is>
          <t>OpenBCI GUI and the open-source BrainFlow library (Python, C++, Java, C#); the board firmware itself is open source</t>
        </is>
      </c>
      <c r="Q1011" s="197" t="inlineStr">
        <is>
          <t>EEG and BCI research and teaching, EMG gesture research, sleep-staging experiments, neurofeedback studies, biosignal-driven art installations.</t>
        </is>
      </c>
      <c r="R1011" s="197" t="inlineStr">
        <is>
          <t>A gallery piece that only plays while the visitor's eyes are shut: occipital alpha rises within about a second of eye closure and collapses the moment they open, so the soundscape exists only for someone who is not looking at it. It is one of very few EEG effects robust enough to survive a noisy public space.</t>
        </is>
      </c>
      <c r="S1011" s="197" t="inlineStr">
        <is>
          <t>A button or camera for stimulus timing, a head-mounted accelerometer to reject movement epochs</t>
        </is>
      </c>
      <c r="T1011" s="197" t="inlineStr">
        <is>
          <t>Health, Play, Invisible</t>
        </is>
      </c>
      <c r="U1011" s="198" t="inlineStr">
        <is>
          <t>An open biosensing platform is a reference rig for validating cheaper custom front ends.</t>
        </is>
      </c>
      <c r="V1011" s="198" t="inlineStr">
        <is>
          <t>Model development on good data first, then deployment to cheaper hardware with a learned correction.</t>
        </is>
      </c>
    </row>
    <row r="1012" ht="85.5" customHeight="1" s="189">
      <c r="A1012" s="194" t="inlineStr">
        <is>
          <t>S371</t>
        </is>
      </c>
      <c r="B1012" s="195" t="inlineStr">
        <is>
          <t>Oscillometric blood-pressure module (cuff, pump, valve)</t>
        </is>
      </c>
      <c r="C1012" s="196" t="inlineStr">
        <is>
          <t>Biometric &amp; Health</t>
        </is>
      </c>
      <c r="D1012" s="197" t="inlineStr">
        <is>
          <t>Non-invasive blood pressure</t>
        </is>
      </c>
      <c r="E1012" s="197" t="inlineStr">
        <is>
          <t>Systolic, diastolic and mean arterial pressure plus pulse rate, from an upper-arm or wrist cuff</t>
        </is>
      </c>
      <c r="F1012" s="197" t="inlineStr">
        <is>
          <t>A pump inflates the cuff past systolic pressure to occlude the brachial artery, then a bleed valve lets it down at about 3-4 mmHg per second. As the artery starts to reopen with each beat, it superimposes small pulsations of a few mmHg onto the slowly falling cuff pressure. The cuff pressure at which those pulsations peak is the mean arterial pressure; systolic and diastolic are then estimated as the pressures where pulsation amplitude has fallen to fixed fractions of that peak, roughly half on the rising side and around three quarters on the falling side. Those fractions are each manufacturer's secret sauce, and they are why two modules disagree on the same arm.</t>
        </is>
      </c>
      <c r="G1012" s="197" t="inlineStr">
        <is>
          <t>UART</t>
        </is>
      </c>
      <c r="H1012" s="197" t="inlineStr">
        <is>
          <t>5-6V module supply, with the pump taking almost all of it</t>
        </is>
      </c>
      <c r="I1012" s="37" t="n">
        <v>60</v>
      </c>
      <c r="J1012" s="38" t="inlineStr">
        <is>
          <t>$$$$</t>
        </is>
      </c>
      <c r="K1012" s="197" t="inlineStr">
        <is>
          <t>3 · Some skill</t>
        </is>
      </c>
      <c r="L1012" s="197" t="inlineStr">
        <is>
          <t>10-20mA idle; 300-600mA for the ten seconds the pump is inflating</t>
        </is>
      </c>
      <c r="M1012" s="197" t="inlineStr">
        <is>
          <t>0-300 mmHg cuff pressure; typically reports 40-230 mmHg systolic · Plus/minus 3 mmHg is what a validated device must demonstrate; an unvalidated OEM module makes no such claim and nobody has checked it · One measurement per 30-45s cycle; leave 1-2 minutes between attempts · A correctly sized cuff for the arm being measured, and a supply that can deliver the pump's surge without sagging</t>
        </is>
      </c>
      <c r="N1012" s="197" t="inlineStr">
        <is>
          <t>AE, AMZ</t>
        </is>
      </c>
      <c r="O1012" s="197" t="inlineStr">
        <is>
          <t>Chinese OEM boards combining pump, bleed valve, pressure sensor and a serial protocol, sold with a cuff. There is no canonical SKU; several resellers rebadge the same modules with English documentation. Buy from whoever publishes the serial protocol.</t>
        </is>
      </c>
      <c r="P1012" s="197" t="inlineStr">
        <is>
          <t>Vendor-specific framed binary serial protocol; no standard library. Expect to reverse-engineer it from a machine-translated PDF.</t>
        </is>
      </c>
      <c r="Q1012" s="197" t="inlineStr">
        <is>
          <t>Home hypertension logging, telehealth kiosks, research rigs that need a programmable measurement trigger, veterinary and teaching setups, studies that must record blood pressure alongside other channels.</t>
        </is>
      </c>
      <c r="R1012" s="197" t="inlineStr">
        <is>
          <t>A morning-routine logger that refuses to record a bad measurement: it will not start until an accelerometer on the cuff has seen sixty seconds of stillness and an IMU confirms the arm is at heart height, then it takes three readings two minutes apart and reports the mean of the last two. That is what the guidelines actually ask for and almost nobody does it.</t>
        </is>
      </c>
      <c r="S1012" s="197" t="inlineStr">
        <is>
          <t>An accelerometer on the cuff for stillness gating, an IMU or ToF sensor for arm height, an ECG channel if you want to explore pulse transit time</t>
        </is>
      </c>
      <c r="T1012" s="197" t="inlineStr">
        <is>
          <t>Health, Time</t>
        </is>
      </c>
      <c r="U1012" s="198" t="inlineStr">
        <is>
          <t>An oscillometric module provides the ground truth that any cuffless blood-pressure experiment requires.</t>
        </is>
      </c>
      <c r="V1012" s="198" t="inlineStr">
        <is>
          <t>Calibration target for pulse-transit-time models — without it, PTT work is not defensible.</t>
        </is>
      </c>
    </row>
    <row r="1013" ht="85.5" customHeight="1" s="189">
      <c r="A1013" s="194" t="inlineStr">
        <is>
          <t>S284</t>
        </is>
      </c>
      <c r="B1013" s="195" t="inlineStr">
        <is>
          <t>Cubic CM1107N dual-beam CO2</t>
        </is>
      </c>
      <c r="C1013" s="196" t="inlineStr">
        <is>
          <t>CO2 (true)</t>
        </is>
      </c>
      <c r="D1013" s="197" t="inlineStr">
        <is>
          <t>Dual-beam NDIR</t>
        </is>
      </c>
      <c r="E1013" s="197" t="inlineStr">
        <is>
          <t>True CO2 0-5000 ppm with a reference channel, at budget-module money</t>
        </is>
      </c>
      <c r="F1013" s="197" t="inlineStr">
        <is>
          <t>A single IR lamp illuminates one detector package containing two filtered channels: the measurement channel at 4.26 µm where CO2 absorbs, and a reference channel at a wavelength no common gas touches. Taking the ratio removes whatever dims both — lamp ageing, dust on the window, detector drift with temperature. Single-beam modules in this price class have no such reference and must lean hard on software self-calibration to hide their drift; the CM1107N leans on physics instead.</t>
        </is>
      </c>
      <c r="G1013" s="197" t="inlineStr">
        <is>
          <t>UART/I2C</t>
        </is>
      </c>
      <c r="H1013" s="197" t="inlineStr">
        <is>
          <t>4.5-5.5V supply, 3.3V logic</t>
        </is>
      </c>
      <c r="I1013" s="37" t="n">
        <v>30</v>
      </c>
      <c r="J1013" s="38" t="inlineStr">
        <is>
          <t>$$$</t>
        </is>
      </c>
      <c r="K1013" s="197" t="inlineStr">
        <is>
          <t>2 · Easy</t>
        </is>
      </c>
      <c r="L1013" s="197" t="inlineStr">
        <is>
          <t>~20mA average, up to ~60mA peak during the lamp pulse</t>
        </is>
      </c>
      <c r="M1013" s="197" t="inlineStr">
        <is>
          <t>0-5000 ppm · ±(50 ppm + 3% of reading) · 1 reading / 2 s · The correct 1.25mm-pitch mating cable</t>
        </is>
      </c>
      <c r="N1013" s="197" t="inlineStr">
        <is>
          <t>AE, AMZ</t>
        </is>
      </c>
      <c r="O1013" s="197" t="inlineStr">
        <is>
          <t>Bare module with a 1.25mm pitch connector — buy the mating cable at the same time, it is not a 0.1in header</t>
        </is>
      </c>
      <c r="P1013" s="197" t="inlineStr">
        <is>
          <t>ASCII/binary UART protocol documented in the datasheet; community CM110x Arduino and ESPHome drivers exist</t>
        </is>
      </c>
      <c r="Q1013" s="197" t="inlineStr">
        <is>
          <t>DIY CO2 traffic lights, bedroom and study monitors, classroom fleets, ventilation controllers, retrofit into commercial air monitors.</t>
        </is>
      </c>
      <c r="R1013" s="197" t="inlineStr">
        <is>
          <t>A CO2 clock for a bedroom: an LED ring that does not show a number but shows how many minutes of the night were spent above 1200 ppm, displayed only at breakfast. People ignore live readings and act on the morning verdict — reframing the same data as a nightly score is what actually gets the window opened.</t>
        </is>
      </c>
      <c r="S1013" s="197" t="inlineStr">
        <is>
          <t>WS2812 ring, an SHT4x for context, MQTT to a shared classroom dashboard</t>
        </is>
      </c>
      <c r="T1013" s="197" t="inlineStr">
        <is>
          <t>Air, Home, Health</t>
        </is>
      </c>
      <c r="U1013" s="198" t="inlineStr">
        <is>
          <t>Dual-beam design self-compensates for lamp ageing, so its raw beam ratio is itself a lamp-health signal.</t>
        </is>
      </c>
      <c r="V1013" s="198" t="inlineStr">
        <is>
          <t>Predictive maintenance on the sensor itself, from the reference-to-active beam ratio.</t>
        </is>
      </c>
    </row>
    <row r="1014" ht="85.5" customHeight="1" s="189">
      <c r="A1014" s="194" t="inlineStr">
        <is>
          <t>S278</t>
        </is>
      </c>
      <c r="B1014" s="195" t="inlineStr">
        <is>
          <t>SEN66 six-in-one air module</t>
        </is>
      </c>
      <c r="C1014" s="196" t="inlineStr">
        <is>
          <t>CO2 (true)</t>
        </is>
      </c>
      <c r="D1014" s="197" t="inlineStr">
        <is>
          <t>Photoacoustic CO2 + PM + MOX</t>
        </is>
      </c>
      <c r="E1014" s="197" t="inlineStr">
        <is>
          <t>Real CO2, PM1/2.5/4/10, VOC Index, NOx Index, RH and temperature in one I2C part</t>
        </is>
      </c>
      <c r="F1014" s="197" t="inlineStr">
        <is>
          <t>Sensirion put the SCD4x photoacoustic CO2 cell — an IR emitter pulsing into a sealed chamber where CO2 absorbs the pulses and the gas expands audibly for a MEMS microphone to hear — into the same housing as the SEN5x optical particle counter and its two metal-oxide gas plates. One fan, one supply, one I2C address, six measurands. It is the single-module answer to the indoor-air-quality trifecta that previously took three sensors and three libraries.</t>
        </is>
      </c>
      <c r="G1014" s="197" t="inlineStr">
        <is>
          <t>I2C</t>
        </is>
      </c>
      <c r="H1014" s="197" t="inlineStr">
        <is>
          <t>4.5-5.5V supply, 3.3V logic</t>
        </is>
      </c>
      <c r="I1014" s="37" t="n">
        <v>70</v>
      </c>
      <c r="J1014" s="38" t="inlineStr">
        <is>
          <t>$$$$</t>
        </is>
      </c>
      <c r="K1014" s="197" t="inlineStr">
        <is>
          <t>2 · Easy</t>
        </is>
      </c>
      <c r="L1014" s="197" t="inlineStr">
        <is>
          <t>~90mA average with the fan running; it is a mains or USB part, not a coin-cell part</t>
        </is>
      </c>
      <c r="M1014" s="197" t="inlineStr">
        <is>
          <t>CO2 400-5000 ppm; PM 0-1000 µg/m³; VOC/NOx Index 1-500; RH 0-100%; T -10 to 50°C · CO2 ±(50 ppm + 5%); PM2.5 ±(5 µg/m³ + 5%) · 1 Hz</t>
        </is>
      </c>
      <c r="N1014" s="197" t="inlineStr">
        <is>
          <t>DK, MO, SS</t>
        </is>
      </c>
      <c r="O1014" s="197" t="inlineStr">
        <is>
          <t>Bare module with JST cable; Sensirion evaluation kit for the SEN6x family</t>
        </is>
      </c>
      <c r="P1014" s="197" t="inlineStr">
        <is>
          <t>Sensirion embedded-i2c-sen66, ESPHome sen6x component</t>
        </is>
      </c>
      <c r="Q1014" s="197" t="inlineStr">
        <is>
          <t>One-box indoor air quality monitors, demand-controlled ventilation, school and office air dashboards, air purifier control, rental-property air documentation.</t>
        </is>
      </c>
      <c r="R1014" s="197" t="inlineStr">
        <is>
          <t>A ventilation-effectiveness meter for a whole building: one SEN66 per floor, all logging CO2 decay curves after the last person leaves. The exponential decay constant of each room is its true air-change rate — a number HVAC engineers charge four figures to measure with tracer gas, extracted for free from the building's own occupants.</t>
        </is>
      </c>
      <c r="S1014" s="197" t="inlineStr">
        <is>
          <t>A door reed switch to mark when the room empties, ePaper for the honesty display, MQTT to a shared dashboard</t>
        </is>
      </c>
      <c r="T1014" s="197" t="inlineStr">
        <is>
          <t>Air, Health, Home</t>
        </is>
      </c>
      <c r="U1014" s="198" t="inlineStr">
        <is>
          <t>Nine parameters in one module makes it a reference node against which cheaper distributed nodes can be continuously calibrated.</t>
        </is>
      </c>
      <c r="V1014" s="198" t="inlineStr">
        <is>
          <t>Transfer calibration: learn each cheap node's offset against this one and correct the whole fleet.</t>
        </is>
      </c>
    </row>
    <row r="1015" ht="85.5" customHeight="1" s="189">
      <c r="A1015" s="194" t="inlineStr">
        <is>
          <t>S279</t>
        </is>
      </c>
      <c r="B1015" s="195" t="inlineStr">
        <is>
          <t>STC31 percent-level CO2</t>
        </is>
      </c>
      <c r="C1015" s="196" t="inlineStr">
        <is>
          <t>CO2 (true)</t>
        </is>
      </c>
      <c r="D1015" s="197" t="inlineStr">
        <is>
          <t>Thermal conductivity</t>
        </is>
      </c>
      <c r="E1015" s="197" t="inlineStr">
        <is>
          <t>CO2 in the percent range — 0-25 vol% or 0-100 vol%, where NDIR sensors saturate</t>
        </is>
      </c>
      <c r="F1015" s="197" t="inlineStr">
        <is>
          <t>Different gases conduct heat at different rates: CO2 carries heat away roughly 40% less effectively than nitrogen. A micro-machined membrane is warmed by a few milliwatts and a thermal element measures how fast that heat leaks into the surrounding gas. Convert the conductivity to a mixing ratio and you have CO2 at concentrations tens of thousands of times higher than any indoor NDIR part can read. There is no optical path, no lamp and nothing to age.</t>
        </is>
      </c>
      <c r="G1015" s="197" t="inlineStr">
        <is>
          <t>I2C</t>
        </is>
      </c>
      <c r="H1015" s="197" t="inlineStr">
        <is>
          <t>2.7-5.5V</t>
        </is>
      </c>
      <c r="I1015" s="37" t="n">
        <v>28</v>
      </c>
      <c r="J1015" s="38" t="inlineStr">
        <is>
          <t>$$$</t>
        </is>
      </c>
      <c r="K1015" s="197" t="inlineStr">
        <is>
          <t>3 · Some skill</t>
        </is>
      </c>
      <c r="L1015" s="197" t="inlineStr">
        <is>
          <t>~5mA during a measurement, microamps idle; genuinely battery-viable when duty-cycled</t>
        </is>
      </c>
      <c r="M1015" s="197" t="inlineStr">
        <is>
          <t>0-25 vol% or 0-100 vol% CO2 (selectable mode, in air or in N2) · ±(0.5 vol% + 3% of reading) in the 0-25 vol% mode · ~1 Hz · A humidity sensor and a pressure sensor whose values you feed into its compensation registers on every measurement; without them the reading is not usable</t>
        </is>
      </c>
      <c r="N1015" s="197" t="inlineStr">
        <is>
          <t>DK, MO, SF</t>
        </is>
      </c>
      <c r="O1015" s="197" t="inlineStr">
        <is>
          <t>SparkFun Qwiic STC31 breakout, Sensirion SEK-STC31 evaluation kit</t>
        </is>
      </c>
      <c r="P1015" s="197" t="inlineStr">
        <is>
          <t>Sensirion embedded-i2c-stc3x, SparkFun STC31 Arduino library</t>
        </is>
      </c>
      <c r="Q1015" s="197" t="inlineStr">
        <is>
          <t>Fermentation and brewing headspace, mushroom fruiting chambers, compost and silage monitoring, CO2 incubators, modified-atmosphere packaging checks, leak-hunting on CO2 cylinders.</t>
        </is>
      </c>
      <c r="R1015" s="197" t="inlineStr">
        <is>
          <t>A fermentation-vigour logger that needs no airlock hack: STC31 plus an SHT4x in the headspace of a carboy, logging vol% CO2 every minute. The first derivative is the yeast's actual metabolic rate, and the moment it inflects downward is the end of primary fermentation — hours before a hydrometer would tell you and without ever opening the vessel.</t>
        </is>
      </c>
      <c r="S1015" s="197" t="inlineStr">
        <is>
          <t>SHT4x for the mandatory humidity compensation, a barometric sensor, a DS18B20 in the wort</t>
        </is>
      </c>
      <c r="T1015" s="197" t="inlineStr">
        <is>
          <t>Grow, Air, Safety</t>
        </is>
      </c>
      <c r="U1015" s="198" t="inlineStr">
        <is>
          <t>Thermal-conductivity CO2 works at percent levels where NDIR saturates, so it measures fermentation, dry ice and controlled atmospheres.</t>
        </is>
      </c>
      <c r="V1015" s="198" t="inlineStr">
        <is>
          <t>Fermentation-stage classification from the CO2 evolution curve.</t>
        </is>
      </c>
    </row>
    <row r="1016" ht="85.5" customHeight="1" s="189">
      <c r="A1016" s="194" t="inlineStr">
        <is>
          <t>S280</t>
        </is>
      </c>
      <c r="B1016" s="195" t="inlineStr">
        <is>
          <t>STCC4 low-cost percent CO2</t>
        </is>
      </c>
      <c r="C1016" s="196" t="inlineStr">
        <is>
          <t>CO2 (true)</t>
        </is>
      </c>
      <c r="D1016" s="197" t="inlineStr">
        <is>
          <t>Thermal conductivity</t>
        </is>
      </c>
      <c r="E1016" s="197" t="inlineStr">
        <is>
          <t>CO2 across the full percent range in a surface-mount package costing a fraction of an NDIR cell</t>
        </is>
      </c>
      <c r="F1016" s="197" t="inlineStr">
        <is>
          <t>Same physics as the STC31 — a micro-hotplate loses heat to the surrounding gas at a rate that depends on the gas mixture's thermal conductivity, and CO2 conducts heat poorly compared with nitrogen and oxygen. Sensirion shrank the whole thing into a small SMD part with the compensation maths on-chip, aimed at appliance makers who need percent-level CO2 for a few dollars in volume rather than the tens of dollars an optical bench costs.</t>
        </is>
      </c>
      <c r="G1016" s="197" t="inlineStr">
        <is>
          <t>I2C</t>
        </is>
      </c>
      <c r="H1016" s="197" t="inlineStr">
        <is>
          <t>2.7-5.5V</t>
        </is>
      </c>
      <c r="I1016" s="37" t="n">
        <v>18</v>
      </c>
      <c r="J1016" s="38" t="inlineStr">
        <is>
          <t>$$$</t>
        </is>
      </c>
      <c r="K1016" s="197" t="inlineStr">
        <is>
          <t>4 · Advanced</t>
        </is>
      </c>
      <c r="L1016" s="197" t="inlineStr">
        <is>
          <t>A few mA during conversion, microamps between; duty-cycles well</t>
        </is>
      </c>
      <c r="M1016" s="197" t="inlineStr">
        <is>
          <t>0-100 vol% CO2 · Roughly ±(1 vol% + 3% of reading) — confirm against the datasheet revision you receive · ~1 Hz · An RH/T sensor and a pressure reading fed into its compensation registers; a PCB you design yourself unless you buy the eval board</t>
        </is>
      </c>
      <c r="N1016" s="197" t="inlineStr">
        <is>
          <t>DK, MO</t>
        </is>
      </c>
      <c r="O1016" s="197" t="inlineStr">
        <is>
          <t>Sensirion evaluation board for the STCC4; no mainstream hobby breakout yet, so expect to reflow it or buy the eval kit</t>
        </is>
      </c>
      <c r="P1016" s="197" t="inlineStr">
        <is>
          <t>Sensirion embedded-i2c-stcc4</t>
        </is>
      </c>
      <c r="Q1016" s="197" t="inlineStr">
        <is>
          <t>Appliance-integrated CO2 sensing, beverage carbonation and dispense equipment, fermentation vessels, cellar and brewery safety monitoring, controlled-atmosphere storage.</t>
        </is>
      </c>
      <c r="R1016" s="197" t="inlineStr">
        <is>
          <t>A cellar asphyxiation alarm that costs under $30 in parts: percent-level CO2 is the number that actually matters in a brewery or a wine cellar, and every hobby CO2 sensor on the market saturates at 0.5% — twenty times below the concentration that starts to hurt people. Mount it low, because CO2 pools at floor level, and give it a battery-backed sounder.</t>
        </is>
      </c>
      <c r="S1016" s="197" t="inlineStr">
        <is>
          <t>SHT4x for compensation, a loud sounder, an LD2410 so it only alarms when someone is actually down there</t>
        </is>
      </c>
      <c r="T1016" s="197" t="inlineStr">
        <is>
          <t>Grow, Safety, Air</t>
        </is>
      </c>
      <c r="U1016" s="198" t="inlineStr">
        <is>
          <t>Low enough cost to embed in packaging, making a shipping crate report its own modified-atmosphere integrity.</t>
        </is>
      </c>
      <c r="V1016" s="198" t="inlineStr">
        <is>
          <t>Seal-failure detection from the rate of atmosphere decay.</t>
        </is>
      </c>
    </row>
    <row r="1017" ht="85.5" customHeight="1" s="189">
      <c r="A1017" s="194" t="inlineStr">
        <is>
          <t>S282</t>
        </is>
      </c>
      <c r="B1017" s="195" t="inlineStr">
        <is>
          <t>SenseAir K30 NDIR CO2</t>
        </is>
      </c>
      <c r="C1017" s="196" t="inlineStr">
        <is>
          <t>CO2 (true)</t>
        </is>
      </c>
      <c r="D1017" s="197" t="inlineStr">
        <is>
          <t>Classic lamp NDIR</t>
        </is>
      </c>
      <c r="E1017" s="197" t="inlineStr">
        <is>
          <t>Real CO2 0-5000 ppm from a rugged industrial module with a 15-year rating</t>
        </is>
      </c>
      <c r="F1017" s="197" t="inlineStr">
        <is>
          <t>A tungsten filament lamp floods a gold-lined optical tube with broadband infrared. A narrow filter in front of the detector passes only the 4.26 µm band that CO2 absorbs; the more CO2 in the tube, the less light arrives. SenseAir's contribution is a long, physically large optical path — which is why the K30 is the size of a matchbox rather than a fingernail, and why its signal-to-noise is better than the miniature parts that replaced it.</t>
        </is>
      </c>
      <c r="G1017" s="197" t="inlineStr">
        <is>
          <t>UART/I2C</t>
        </is>
      </c>
      <c r="H1017" s="197" t="inlineStr">
        <is>
          <t>4.5-14V</t>
        </is>
      </c>
      <c r="I1017" s="37" t="n">
        <v>95</v>
      </c>
      <c r="J1017" s="38" t="inlineStr">
        <is>
          <t>$$$$</t>
        </is>
      </c>
      <c r="K1017" s="197" t="inlineStr">
        <is>
          <t>3 · Some skill</t>
        </is>
      </c>
      <c r="L1017" s="197" t="inlineStr">
        <is>
          <t>~40mA average, ~300mA in the pulse while the lamp is lit — size the supply for the peak, not the average</t>
        </is>
      </c>
      <c r="M1017" s="197" t="inlineStr">
        <is>
          <t>0-5000 ppm (0-10000 ppm variant available) · ±(30 ppm + 3% of reading) · 1 reading / 2 s · A supply that can deliver the 300mA lamp pulse, and level translation on the serial lines</t>
        </is>
      </c>
      <c r="N1017" s="197" t="inlineStr">
        <is>
          <t>DK, MO, AE</t>
        </is>
      </c>
      <c r="O1017" s="197" t="inlineStr">
        <is>
          <t>Bare module with two 0.1in headers; CO2Meter sells a K30 development board with USB</t>
        </is>
      </c>
      <c r="P1017" s="197" t="inlineStr">
        <is>
          <t>Modbus RTU or the documented SenseAir serial protocol; several K30 Arduino examples exist</t>
        </is>
      </c>
      <c r="Q1017" s="197" t="inlineStr">
        <is>
          <t>HVAC demand-controlled ventilation retrofits, long-life installed monitors, greenhouse control, laboratory and cleanroom air, reference sensor for calibrating cheaper units.</t>
        </is>
      </c>
      <c r="R1017" s="197" t="inlineStr">
        <is>
          <t>Use the K30 as a travelling reference. Its 30 ppm accuracy and 15-year lamp make it good enough to co-locate for an hour with each node of a fleet of $20 MH-Z19Cs, capture the offset and slope of every one, and store those corrections per device. One good sensor turns twenty cheap ones into a calibrated network — that is the entire methodology behind serious citizen air-quality projects.</t>
        </is>
      </c>
      <c r="S1017" s="197" t="inlineStr">
        <is>
          <t>An RTC and SD card for reference logging, a barometric sensor for the pressure correction</t>
        </is>
      </c>
      <c r="T1017" s="197" t="inlineStr">
        <is>
          <t>Air, Home, Industry</t>
        </is>
      </c>
      <c r="U1017" s="198" t="inlineStr">
        <is>
          <t>A long-life NDIR cell is a stable anchor for calibrating drifting photoacoustic sensors in the same room.</t>
        </is>
      </c>
      <c r="V1017" s="198" t="inlineStr">
        <is>
          <t>Drift modelling of co-located cheaper sensors against this reference.</t>
        </is>
      </c>
    </row>
    <row r="1018" ht="85.5" customHeight="1" s="189">
      <c r="A1018" s="194" t="inlineStr">
        <is>
          <t>S281</t>
        </is>
      </c>
      <c r="B1018" s="195" t="inlineStr">
        <is>
          <t>SprintIR-W fast wide-range NDIR CO2</t>
        </is>
      </c>
      <c r="C1018" s="196" t="inlineStr">
        <is>
          <t>CO2 (true)</t>
        </is>
      </c>
      <c r="D1018" s="197" t="inlineStr">
        <is>
          <t>Solid-state LED NDIR</t>
        </is>
      </c>
      <c r="E1018" s="197" t="inlineStr">
        <is>
          <t>True CO2 from ambient to 20 vol%, updated 20 times a second</t>
        </is>
      </c>
      <c r="F1018" s="197" t="inlineStr">
        <is>
          <t>Instead of an incandescent lamp, Gas Sensing Solutions drives a mid-infrared LED at 4.26 µm — exactly where the CO2 molecule's asymmetric stretch absorbs — and measures how much survives the short gold-plated optical path to a photodiode. Because an LED switches in microseconds rather than warming up like a filament, the sensor can take a fresh optical reading twenty times a second while averaging only a few tens of milliwatts. That speed is the whole point: it is fast enough to resolve individual breaths.</t>
        </is>
      </c>
      <c r="G1018" s="197" t="inlineStr">
        <is>
          <t>UART</t>
        </is>
      </c>
      <c r="H1018" s="197" t="inlineStr">
        <is>
          <t>3.25-5.5V</t>
        </is>
      </c>
      <c r="I1018" s="37" t="n">
        <v>190</v>
      </c>
      <c r="J1018" s="38" t="inlineStr">
        <is>
          <t>$$$$</t>
        </is>
      </c>
      <c r="K1018" s="197" t="inlineStr">
        <is>
          <t>3 · Some skill</t>
        </is>
      </c>
      <c r="L1018" s="197" t="inlineStr">
        <is>
          <t>~35mW average — roughly 10mA at 3.3V, which is remarkable for an optical CO2 sensor</t>
        </is>
      </c>
      <c r="M1018" s="197" t="inlineStr">
        <is>
          <t>0-20 vol% CO2 (5% and 100% variants of the same family exist) · ±(70 ppm + 5% of reading) · 20 Hz</t>
        </is>
      </c>
      <c r="N1018" s="197" t="inlineStr">
        <is>
          <t>DK, MO</t>
        </is>
      </c>
      <c r="O1018" s="197" t="inlineStr">
        <is>
          <t>Bare module with a 0.05in header; CO2Meter sells it on a USB development board</t>
        </is>
      </c>
      <c r="P1018" s="197" t="inlineStr">
        <is>
          <t>Plain UART command set (ASCII, documented); no dependency needed</t>
        </is>
      </c>
      <c r="Q1018" s="197" t="inlineStr">
        <is>
          <t>Capnography-style breath research, fermentation and brewing, modified-atmosphere packaging, incubators, fast leak-hunting on CO2 systems, plant chamber flux measurement.</t>
        </is>
      </c>
      <c r="R1018" s="197" t="inlineStr">
        <is>
          <t>A breath-by-breath capnograph for under $250: a nasal cannula, a small pump, and the SprintIR-W-20 sampling at 20 Hz. The end-tidal CO2 plateau on every exhalation is a genuine physiological signal — it is how anaesthetists confirm ventilation — and no hobby CO2 sensor is fast enough to see it. Plot the waveform live and you have built something that normally costs thousands.</t>
        </is>
      </c>
      <c r="S1018" s="197" t="inlineStr">
        <is>
          <t>A small diaphragm pump and a Nafion drying tube, a barometric sensor for the pressure correction</t>
        </is>
      </c>
      <c r="T1018" s="197" t="inlineStr">
        <is>
          <t>Health, Grow, Air</t>
        </is>
      </c>
      <c r="U1018" s="198" t="inlineStr">
        <is>
          <t>Fast response means it resolves single breaths, turning a room sensor into a respiration monitor.</t>
        </is>
      </c>
      <c r="V1018" s="198" t="inlineStr">
        <is>
          <t>Breath-by-breath analysis: rate, depth and pattern from CO2 alone, with no contact.</t>
        </is>
      </c>
    </row>
    <row r="1019" ht="85.5" customHeight="1" s="189">
      <c r="A1019" s="194" t="inlineStr">
        <is>
          <t>S283</t>
        </is>
      </c>
      <c r="B1019" s="195" t="inlineStr">
        <is>
          <t>Telaire T6713 I2C CO2</t>
        </is>
      </c>
      <c r="C1019" s="196" t="inlineStr">
        <is>
          <t>CO2 (true)</t>
        </is>
      </c>
      <c r="D1019" s="197" t="inlineStr">
        <is>
          <t>Classic lamp NDIR</t>
        </is>
      </c>
      <c r="E1019" s="197" t="inlineStr">
        <is>
          <t>True CO2 0-5000 ppm over I2C, from the module used inside commercial HVAC controllers</t>
        </is>
      </c>
      <c r="F1019" s="197" t="inlineStr">
        <is>
          <t>Amphenol Telaire's dual-wavelength NDIR bench: a lamp shines through a folded optical path onto a detector with two filters, one at the 4.26 µm CO2 absorption band and one at a nearby wavelength where CO2 is transparent. Dividing one by the other cancels lamp ageing, window dust and detector drift, because anything that dims both channels equally divides out. That reference channel is the difference between a sensor that holds calibration for a decade and one that does not.</t>
        </is>
      </c>
      <c r="G1019" s="197" t="inlineStr">
        <is>
          <t>I2C/UART</t>
        </is>
      </c>
      <c r="H1019" s="197" t="inlineStr">
        <is>
          <t>4.5-5.5V supply, 3.3V digital logic</t>
        </is>
      </c>
      <c r="I1019" s="37" t="n">
        <v>80</v>
      </c>
      <c r="J1019" s="38" t="inlineStr">
        <is>
          <t>$$$$</t>
        </is>
      </c>
      <c r="K1019" s="197" t="inlineStr">
        <is>
          <t>3 · Some skill</t>
        </is>
      </c>
      <c r="L1019" s="197" t="inlineStr">
        <is>
          <t>~30mA average, ~300mA during the lamp pulse</t>
        </is>
      </c>
      <c r="M1019" s="197" t="inlineStr">
        <is>
          <t>0-5000 ppm (accurate to 2000 ppm, operational to 5000) · ±(30 ppm + 3% of reading) · 1 reading / 5 s · 3.3V pull-ups on the I2C bus and generous supply decoupling near the module</t>
        </is>
      </c>
      <c r="N1019" s="197" t="inlineStr">
        <is>
          <t>DK, MO</t>
        </is>
      </c>
      <c r="O1019" s="197" t="inlineStr">
        <is>
          <t>Bare module on a 4-pin header; Amphenol sells an evaluation board</t>
        </is>
      </c>
      <c r="P1019" s="197" t="inlineStr">
        <is>
          <t>Direct I2C register reads per the datasheet; a handful of T67xx Arduino drivers exist but expect to read the register map</t>
        </is>
      </c>
      <c r="Q1019" s="197" t="inlineStr">
        <is>
          <t>HVAC demand-controlled ventilation, building management retrofits, classroom monitoring, greenhouse and grow-room control, museum and archive environmental logging.</t>
        </is>
      </c>
      <c r="R1019" s="197" t="inlineStr">
        <is>
          <t>A duct-mounted differential pair: one T6713 in the supply duct, one in the return. The difference between them is the actual outdoor-air fraction the air handler is delivering, minute by minute. Building operators routinely believe their economiser is working when a stuck damper has been recirculating stale air for years, and two sensors and a pressure probe prove it either way.</t>
        </is>
      </c>
      <c r="S1019" s="197" t="inlineStr">
        <is>
          <t>A second identical unit for the differential trick, SDP810 for duct pressure, a Modbus gateway</t>
        </is>
      </c>
      <c r="T1019" s="197" t="inlineStr">
        <is>
          <t>Air, Industry, Home</t>
        </is>
      </c>
      <c r="U1019" s="198" t="inlineStr">
        <is>
          <t>I2C plus a long service life makes it suited to sealed permanent installations where nothing can be serviced.</t>
        </is>
      </c>
      <c r="V1019" s="198" t="inlineStr">
        <is>
          <t>Ventilation-effectiveness scoring: learn the room's decay constant and infer air-changes per hour.</t>
        </is>
      </c>
    </row>
    <row r="1020" ht="85.5" customHeight="1" s="189">
      <c r="A1020" s="194" t="inlineStr">
        <is>
          <t>S315</t>
        </is>
      </c>
      <c r="B1020" s="195" t="inlineStr">
        <is>
          <t>AS7265x 18-channel spectral triad</t>
        </is>
      </c>
      <c r="C1020" s="196" t="inlineStr">
        <is>
          <t>Color &amp; Spectral</t>
        </is>
      </c>
      <c r="D1020" s="197" t="inlineStr">
        <is>
          <t>18-band VIS-NIR spectroscopy</t>
        </is>
      </c>
      <c r="E1020" s="197" t="inlineStr">
        <is>
          <t>Relative light intensity in 18 bands from 410nm violet to 940nm near-infrared</t>
        </is>
      </c>
      <c r="F1020" s="197" t="inlineStr">
        <is>
          <t>Three ams chips (AS72651 master, AS72652, AS72653) each carry six Gaussian interference filters deposited straight onto the photodiode array, so the filter IS the optics — there is no grating, no slit and nothing to align. The master also drives a white LED, a 405nm near-UV LED and an 875nm IR LED, letting you illuminate a sample and read its reflectance across the whole span. Each channel is roughly 20nm wide, which is enough to fingerprint a material but nowhere near enough to resolve a narrow emission line.</t>
        </is>
      </c>
      <c r="G1020" s="197" t="inlineStr">
        <is>
          <t>I2C/UART</t>
        </is>
      </c>
      <c r="H1020" s="197" t="inlineStr">
        <is>
          <t>3.3V</t>
        </is>
      </c>
      <c r="I1020" s="37" t="n">
        <v>69.95</v>
      </c>
      <c r="J1020" s="38" t="inlineStr">
        <is>
          <t>$$$$</t>
        </is>
      </c>
      <c r="K1020" s="197" t="inlineStr">
        <is>
          <t>3 · Some skill</t>
        </is>
      </c>
      <c r="L1020" s="197" t="inlineStr">
        <is>
          <t>~5mA idle; up to ~100mA while the white LED is driven at full current</t>
        </is>
      </c>
      <c r="M1020" s="197" t="inlineStr">
        <is>
          <t>410/435/460/485/510/535/560/585/610/645/680/705/730/760/810/860/900/940 nm · ±12% channel-to-channel; relative, not absolute radiometry · ~1 full 18-channel sweep per second at default integration · A white reference tile (PTFE or a printed calibration card) and a light-tight shroud — without both, sessions cannot be compared</t>
        </is>
      </c>
      <c r="N1020" s="197" t="inlineStr">
        <is>
          <t>SF, DK, MO, CE, PI</t>
        </is>
      </c>
      <c r="O1020" s="197" t="inlineStr">
        <is>
          <t>SparkFun Triad Spectroscopy Sensor SEN-15050 (Qwiic) — the only mainstream board</t>
        </is>
      </c>
      <c r="P1020" s="197" t="inlineStr">
        <is>
          <t>SparkFun AS7265X Arduino Library; the AT-command UART mode needs no library at all</t>
        </is>
      </c>
      <c r="Q1020" s="197" t="inlineStr">
        <is>
          <t>Plastic and material sorting by NIR signature, soil and compost classification, grow-light and LED spectrum auditing, dry-matter and ripeness estimation, colorimetric assay reading, counterfeit and substitution checks.</t>
        </is>
      </c>
      <c r="R1020" s="197" t="inlineStr">
        <is>
          <t>A plastics-sorting wand for a makerspace scrap bin. PET, PP, HDPE and PLA have distinguishable 810/860/900/940nm reflectance ratios. Train a 20-sample k-NN on the ESP32 itself and print the resin code on an OLED before anything goes in the shredder.</t>
        </is>
      </c>
      <c r="S1020" s="197" t="inlineStr">
        <is>
          <t>A servo sample carousel, a PTFE white tile, MLX90614 to log sample temperature</t>
        </is>
      </c>
      <c r="T1020" s="197" t="inlineStr">
        <is>
          <t>Grow, Play, Invisible</t>
        </is>
      </c>
      <c r="U1020" s="198" t="inlineStr">
        <is>
          <t>Eighteen channels across visible and NIR is a spectrometer, so it can grade produce ripeness and identify materials.</t>
        </is>
      </c>
      <c r="V1020" s="198" t="inlineStr">
        <is>
          <t>Material and ripeness classification from spectral vectors — a small model on 18 features works well.</t>
        </is>
      </c>
    </row>
    <row r="1021" ht="85.5" customHeight="1" s="189">
      <c r="A1021" s="194" t="inlineStr">
        <is>
          <t>S316</t>
        </is>
      </c>
      <c r="B1021" s="195" t="inlineStr">
        <is>
          <t>AS7343 14-channel spectral sensor</t>
        </is>
      </c>
      <c r="C1021" s="196" t="inlineStr">
        <is>
          <t>Color &amp; Spectral</t>
        </is>
      </c>
      <c r="D1021" s="197" t="inlineStr">
        <is>
          <t>Spectrometer-on-chip</t>
        </is>
      </c>
      <c r="E1021" s="197" t="inlineStr">
        <is>
          <t>Eleven visible bands ~405-745nm plus NIR, a clear channel and a flicker channel</t>
        </is>
      </c>
      <c r="F1021" s="197" t="inlineStr">
        <is>
          <t>Twenty-five photodiodes sit under interference filters and are multiplexed into 14 outputs: eleven overlapping visible bands, one near-IR band around 855nm, a wideband clear channel and a dedicated flicker channel that samples fast enough to recover the modulation frequency of artificial lighting. Compared with the AS7341 it adds bands, widens the gain range and drops the noise floor, so it holds up in dim rooms where the older part needed long integrations.</t>
        </is>
      </c>
      <c r="G1021" s="197" t="inlineStr">
        <is>
          <t>I2C</t>
        </is>
      </c>
      <c r="H1021" s="197" t="inlineStr">
        <is>
          <t>1.8V core; 3.3-5V on breakouts</t>
        </is>
      </c>
      <c r="I1021" s="37" t="n">
        <v>19.95</v>
      </c>
      <c r="J1021" s="38" t="inlineStr">
        <is>
          <t>$$$</t>
        </is>
      </c>
      <c r="K1021" s="197" t="inlineStr">
        <is>
          <t>2 · Easy</t>
        </is>
      </c>
      <c r="L1021" s="197" t="inlineStr">
        <is>
          <t>~1mA measuring, ~1µA in sleep</t>
        </is>
      </c>
      <c r="M1021" s="197" t="inlineStr">
        <is>
          <t>~405-855nm across 12 filtered channels · Relative — the datasheet's correction matrix must be applied before channels can be compared to each other · Integration 2.78µs to ~5.6s; ~10 full spectra/s is comfortable</t>
        </is>
      </c>
      <c r="N1021" s="197" t="inlineStr">
        <is>
          <t>AF, PI, DK, MO</t>
        </is>
      </c>
      <c r="O1021" s="197" t="inlineStr">
        <is>
          <t>Adafruit AS7343 14-Channel Light / Color Sensor Breakout (PID 6477, STEMMA QT); Pimoroni AS7343 Breakout</t>
        </is>
      </c>
      <c r="P1021" s="197" t="inlineStr">
        <is>
          <t>Adafruit AS7343 Arduino and CircuitPython libraries; ams-OSRAM reference driver</t>
        </is>
      </c>
      <c r="Q1021" s="197" t="inlineStr">
        <is>
          <t>Grow-light and horticultural lamp auditing, LED binning and colour QC, light-quality surveys, colorimetric test-strip reading, flicker screening of cheap bulbs, museum and aquarium lighting verification.</t>
        </is>
      </c>
      <c r="R1021" s="197" t="inlineStr">
        <is>
          <t>A grow-light honesty meter: weight the 11 bands by the chlorophyll-a/b absorption curve and report one number — the fraction of a fixture's output a plant can actually use. Most 'full spectrum' panels score badly, and the number is the argument.</t>
        </is>
      </c>
      <c r="S1021" s="197" t="inlineStr">
        <is>
          <t>An OLED bar-chart display, a diffuser cap, an SQ-500 borrowed once to anchor the scale</t>
        </is>
      </c>
      <c r="T1021" s="197" t="inlineStr">
        <is>
          <t>Grow, Home, Play</t>
        </is>
      </c>
      <c r="U1021" s="198" t="inlineStr">
        <is>
          <t>Its flicker-detection channel identifies light sources by their mains ripple, which is a room fingerprint.</t>
        </is>
      </c>
      <c r="V1021" s="198" t="inlineStr">
        <is>
          <t>Light-source classification, and thereby occupancy and activity inference from lighting alone.</t>
        </is>
      </c>
    </row>
    <row r="1022" ht="85.5" customHeight="1" s="189">
      <c r="A1022" s="194" t="inlineStr">
        <is>
          <t>S317</t>
        </is>
      </c>
      <c r="B1022" s="195" t="inlineStr">
        <is>
          <t>Hamamatsu C12880MA micro-spectrometer</t>
        </is>
      </c>
      <c r="C1022" s="196" t="inlineStr">
        <is>
          <t>Color &amp; Spectral</t>
        </is>
      </c>
      <c r="D1022" s="197" t="inlineStr">
        <is>
          <t>Grating micro-spectrometer</t>
        </is>
      </c>
      <c r="E1022" s="197" t="inlineStr">
        <is>
          <t>A genuine 288-point optical spectrum from 340 to 850nm</t>
        </is>
      </c>
      <c r="F1022" s="197" t="inlineStr">
        <is>
          <t>Light enters a narrow slit, strikes a concave blazed grating nanoimprinted on the inside of a 20x12x10mm package, and is dispersed across a 288-pixel linear CMOS array. This is real dispersive spectroscopy, not a filter array: each pixel takes a slice of wavelength, so narrow emission lines actually resolve. It clocks out like a CCD — you supply start, clock and integration timing and read one analog video pixel at a time, which means the host does the work a USB spectrometer normally hides.</t>
        </is>
      </c>
      <c r="G1022" s="197" t="inlineStr">
        <is>
          <t>Analog/Digital</t>
        </is>
      </c>
      <c r="H1022" s="197" t="inlineStr">
        <is>
          <t>5V ±0.25V</t>
        </is>
      </c>
      <c r="I1022" s="37" t="n">
        <v>330</v>
      </c>
      <c r="J1022" s="38" t="inlineStr">
        <is>
          <t>$$$$</t>
        </is>
      </c>
      <c r="K1022" s="197" t="inlineStr">
        <is>
          <t>4 · Advanced</t>
        </is>
      </c>
      <c r="L1022" s="197" t="inlineStr">
        <is>
          <t>~30mA at 5V</t>
        </is>
      </c>
      <c r="M1022" s="197" t="inlineStr">
        <is>
          <t>340-850nm across 288 pixels (~1.8nm per pixel) · Wavelength set by the six polynomial coefficients printed on each unit's own test sheet; radiometric response is uncalibrated and unit-specific · Integration 5ms to ~1s; ~10 spectra/s is practical · An external ADC and a light-tight optical path (fibre, slit or blackened tube). A bare sensor on a breadboard under room light returns noise.</t>
        </is>
      </c>
      <c r="N1022" s="197" t="inlineStr">
        <is>
          <t>GR, DK</t>
        </is>
      </c>
      <c r="O1022" s="197" t="inlineStr">
        <is>
          <t>GroupGets C12880MA breakout board (the v2 board adds a white illumination LED); bare sensor direct from Hamamatsu</t>
        </is>
      </c>
      <c r="P1022" s="197" t="inlineStr">
        <is>
          <t>No vendor library — GroupGets publishes an Arduino timing sketch and you write the rest</t>
        </is>
      </c>
      <c r="Q1022" s="197" t="inlineStr">
        <is>
          <t>Absorbance and transmission photometry, fluorescence, LED and lamp spectral QC, flame-emission identification of metal salts, gemstone and pigment screening, teaching real spectroscopy.</t>
        </is>
      </c>
      <c r="R1022" s="197" t="inlineStr">
        <is>
          <t>A DIY UV-Vis absorbance photometer: white LED, a cuvette holder printed in black PETG, and Beer-Lambert in twenty lines of code. It turns the same $0.15 reagents aquarium shops sell into real nitrate, nitrite and iron concentrations with a proper calibration curve instead of a colour card held against a printed chart.</t>
        </is>
      </c>
      <c r="S1022" s="197" t="inlineStr">
        <is>
          <t>A printed cuvette holder, a stable current-driven LED, a TMP117 to log the sensor's own temperature for dark-current correction</t>
        </is>
      </c>
      <c r="T1022" s="197" t="inlineStr">
        <is>
          <t>Water, Invisible, Play</t>
        </is>
      </c>
      <c r="U1022" s="198" t="inlineStr">
        <is>
          <t>A real micro-spectrometer resolves absorption lines, which channel-based sensors only approximate.</t>
        </is>
      </c>
      <c r="V1022" s="198" t="inlineStr">
        <is>
          <t>Absorption-line fitting for genuine chemical identification rather than classification.</t>
        </is>
      </c>
    </row>
    <row r="1023" ht="85.5" customHeight="1" s="189">
      <c r="A1023" s="194" t="inlineStr">
        <is>
          <t>S318</t>
        </is>
      </c>
      <c r="B1023" s="195" t="inlineStr">
        <is>
          <t>TCS3200 frequency-output colour sensor</t>
        </is>
      </c>
      <c r="C1023" s="196" t="inlineStr">
        <is>
          <t>Color &amp; Spectral</t>
        </is>
      </c>
      <c r="D1023" s="197" t="inlineStr">
        <is>
          <t>Filtered photodiode array, pulse output</t>
        </is>
      </c>
      <c r="E1023" s="197" t="inlineStr">
        <is>
          <t>Red, green, blue and clear light intensity as an output frequency</t>
        </is>
      </c>
      <c r="F1023" s="197" t="inlineStr">
        <is>
          <t>An 8x8 grid of photodiodes: a quarter under red filters, a quarter green, a quarter blue, a quarter unfiltered. Two select pins connect one colour group at a time to a current-to-frequency converter, so the output is a square wave whose frequency is proportional to that colour's intensity. You count edges instead of reading an ADC, which is why it tolerates long noisy cables that would ruin an analog sensor. Two more pins scale the output by 100%, 20% or 2% to suit your counter.</t>
        </is>
      </c>
      <c r="G1023" s="197" t="inlineStr">
        <is>
          <t>Pulse/Digital</t>
        </is>
      </c>
      <c r="H1023" s="197" t="inlineStr">
        <is>
          <t>2.7-5.5V</t>
        </is>
      </c>
      <c r="I1023" s="37" t="n">
        <v>4</v>
      </c>
      <c r="J1023" s="38" t="inlineStr">
        <is>
          <t>$</t>
        </is>
      </c>
      <c r="K1023" s="197" t="inlineStr">
        <is>
          <t>2 · Easy</t>
        </is>
      </c>
      <c r="L1023" s="197" t="inlineStr">
        <is>
          <t>~2mA for the chip; the module's four white LEDs add ~40mA</t>
        </is>
      </c>
      <c r="M1023" s="197" t="inlineStr">
        <is>
          <t>~2Hz to 600kHz output at 100% scaling · Uncalibrated and illumination-dependent; only meaningful as a ratio against a white reference taken under the same light · ~25 full RGB reads/s at 10ms per channel · A fixed geometry jig and a white reference card. Handheld readings are not data.</t>
        </is>
      </c>
      <c r="N1023" s="197" t="inlineStr">
        <is>
          <t>AE, AMZ, DK</t>
        </is>
      </c>
      <c r="O1023" s="197" t="inlineStr">
        <is>
          <t>GY-31 'colour recognition' module (chip plus four white LEDs and a 3D-printable shroud you will end up making)</t>
        </is>
      </c>
      <c r="P1023" s="197" t="inlineStr">
        <is>
          <t>ESP32 PCNT peripheral; several community Arduino TCS3200 libraries</t>
        </is>
      </c>
      <c r="Q1023" s="197" t="inlineStr">
        <is>
          <t>Colour sorting of parts and confectionery, line following with colour codes, paint and filament matching, aquarium and pond water colour logging, teaching colour theory.</t>
        </is>
      </c>
      <c r="R1023" s="197" t="inlineStr">
        <is>
          <t>A pond or compost-tea colour logger: fixed LED, fixed geometry, an RGB sample every ten minutes. Algal blooms and nitrite spikes appear as a slow hue drift days before the water 'looks wrong' to a human eye that has been watching it change all along.</t>
        </is>
      </c>
      <c r="S1023" s="197" t="inlineStr">
        <is>
          <t>A printed light shroud, a white PTFE reference tile, a peristaltic pump for sampling</t>
        </is>
      </c>
      <c r="T1023" s="197" t="inlineStr">
        <is>
          <t>Play, Water, Grow</t>
        </is>
      </c>
      <c r="U1023" s="198" t="inlineStr">
        <is>
          <t>Frequency output means it needs no ADC at all — it counts, which is immune to analog noise entirely.</t>
        </is>
      </c>
      <c r="V1023" s="198" t="inlineStr">
        <is>
          <t>Colour classification with counting rather than sampling, ideal on a pin-starved board.</t>
        </is>
      </c>
    </row>
    <row r="1024" ht="85.5" customHeight="1" s="189">
      <c r="A1024" s="194" t="inlineStr">
        <is>
          <t>S339</t>
        </is>
      </c>
      <c r="B1024" s="195" t="inlineStr">
        <is>
          <t>Acconeer XM125 pulsed coherent radar</t>
        </is>
      </c>
      <c r="C1024" s="196" t="inlineStr">
        <is>
          <t>Distance &amp; Ranging</t>
        </is>
      </c>
      <c r="D1024" s="197" t="inlineStr">
        <is>
          <t>60GHz pulsed coherent radar module</t>
        </is>
      </c>
      <c r="E1024" s="197" t="inlineStr">
        <is>
          <t>Millimetre-accurate distance from ~5cm to ~20m, plus micro-motion, through plastic and drywall</t>
        </is>
      </c>
      <c r="F1024" s="197" t="inlineStr">
        <is>
          <t>Pulsed coherent radar sits between a time-of-flight sensor and a conventional radar. It transmits a very short 60GHz burst and, unlike an FMCW radar, preserves the phase of the returning wave. Phase is what buys the precision: at 60GHz one wavelength is 5mm, so a fraction-of-a-wavelength phase shift is a sub-millimetre displacement — which is why the same part can gauge a tank surface to a few millimetres and see a motionless chest rising. Because the pulse is short and range-gated, the radio is off almost all the time, so average power stays in the milliwatt region rather than the watt region.</t>
        </is>
      </c>
      <c r="G1024" s="197" t="inlineStr">
        <is>
          <t>I2C/UART</t>
        </is>
      </c>
      <c r="H1024" s="197" t="inlineStr">
        <is>
          <t>3.3V module; carrier boards accept 3.3-5V</t>
        </is>
      </c>
      <c r="I1024" s="37" t="n">
        <v>70</v>
      </c>
      <c r="J1024" s="38" t="inlineStr">
        <is>
          <t>$$$$</t>
        </is>
      </c>
      <c r="K1024" s="197" t="inlineStr">
        <is>
          <t>3 · Some skill</t>
        </is>
      </c>
      <c r="L1024" s="197" t="inlineStr">
        <is>
          <t>Strongly duty-cycle dependent: a 10Hz presence detector averages a few milliwatts; continuous high-rate sweeping pulls tens of milliamps</t>
        </is>
      </c>
      <c r="M1024" s="197" t="inlineStr">
        <is>
          <t>~0.05m to 20m depending on target and detector configuration; a person to roughly 7m, a large flat surface to 20m · Around ±5mm for the distance detector on a strong, well-defined reflector · Sparse sampling to ~1kHz; the packaged detectors typically run at 1-50Hz</t>
        </is>
      </c>
      <c r="N1024" s="197" t="inlineStr">
        <is>
          <t>SF, DK, MO, AE</t>
        </is>
      </c>
      <c r="O1024" s="197" t="inlineStr">
        <is>
          <t>SparkFun Qwiic Pulsed Coherent Radar breakout (XM125), Acconeer XE125 evaluation kit, Acconeer XM125 module for your own PCB</t>
        </is>
      </c>
      <c r="P1024" s="197" t="inlineStr">
        <is>
          <t>Acconeer RSS SDK and Exploration Tool (registration required, C plus a Python host tool); SparkFun publish an Arduino library for the XM125 register interface</t>
        </is>
      </c>
      <c r="Q1024" s="197" t="inlineStr">
        <is>
          <t>Non-contact tank and bin level through a plastic wall, presence and micro-motion through a partition, parking bay occupancy, touchless switches behind a panel, breathing rate at 1-2m, snow and grain depth.</t>
        </is>
      </c>
      <c r="R1024" s="197" t="inlineStr">
        <is>
          <t>A heating-oil gauge that never touches the oil: tape the XM125 to the outside of the plastic filler cap on an IBC or oil tank and read the liquid surface through the plastic to a few millimetres. No float to gum up, no dip tube to corrode, nothing immersed — and the same rig works unchanged on rainwater, diesel and slurry, which no float switch does.</t>
        </is>
      </c>
      <c r="S1024" s="197" t="inlineStr">
        <is>
          <t>A temperature sensor to compensate the tank's own expansion, LoRa for the oil-tank-in-a-field case, an ePaper level display in the utility room</t>
        </is>
      </c>
      <c r="T1024" s="197" t="inlineStr">
        <is>
          <t>Water, Home, Industry</t>
        </is>
      </c>
      <c r="U1024" s="198" t="inlineStr">
        <is>
          <t>Pulsed coherent radar gives sub-millimetre displacement, which is enough to see breathing through a wall.</t>
        </is>
      </c>
      <c r="V1024" s="198" t="inlineStr">
        <is>
          <t>Vital-sign extraction and material-thickness estimation from phase.</t>
        </is>
      </c>
    </row>
    <row r="1025" ht="85.5" customHeight="1" s="189">
      <c r="A1025" s="194" t="inlineStr">
        <is>
          <t>S337</t>
        </is>
      </c>
      <c r="B1025" s="195" t="inlineStr">
        <is>
          <t>Benewake TF03 long-range industrial LiDAR</t>
        </is>
      </c>
      <c r="C1025" s="196" t="inlineStr">
        <is>
          <t>Distance &amp; Ranging</t>
        </is>
      </c>
      <c r="D1025" s="197" t="inlineStr">
        <is>
          <t>Single-point dToF rangefinder, IP67</t>
        </is>
      </c>
      <c r="E1025" s="197" t="inlineStr">
        <is>
          <t>Distance to a single point from 0.1m to 100m, outdoors, at up to 1000Hz</t>
        </is>
      </c>
      <c r="F1025" s="197" t="inlineStr">
        <is>
          <t>A pulsed 905nm laser diode and an avalanche photodiode measure round-trip time directly. Compared with the tiny TFmini it uses a much larger receive aperture, more energy per pulse and heavier per-frame averaging, which is what buys 100m outdoors instead of 12m indoors. The beam divergence is about 0.5 degrees, so at 100m it is still only illuminating a roughly 90cm spot — it ranges a specific target rather than an average of the whole scene, which matters enormously when you are aimed down a silo.</t>
        </is>
      </c>
      <c r="G1025" s="197" t="inlineStr">
        <is>
          <t>UART/CAN</t>
        </is>
      </c>
      <c r="H1025" s="197" t="inlineStr">
        <is>
          <t>5-24V</t>
        </is>
      </c>
      <c r="I1025" s="37" t="n">
        <v>180</v>
      </c>
      <c r="J1025" s="38" t="inlineStr">
        <is>
          <t>$$$$</t>
        </is>
      </c>
      <c r="K1025" s="197" t="inlineStr">
        <is>
          <t>3 · Some skill</t>
        </is>
      </c>
      <c r="L1025" s="197" t="inlineStr">
        <is>
          <t>~110mA at 12V typical (about 1.3W); peak draw during the pulse is much higher, so decouple properly</t>
        </is>
      </c>
      <c r="M1025" s="197" t="inlineStr">
        <is>
          <t>0.1-100m against a 10% diffuse-reflectance target; further on bright surfaces · ±10cm below 10m, about ±1% of distance beyond · 1-1000Hz, configurable; 100Hz default · A regulated supply separate from the microcontroller rail; level shifting or a verified 3.3V TX before touching an ESP32 pin</t>
        </is>
      </c>
      <c r="N1025" s="197" t="inlineStr">
        <is>
          <t>AE, DFR, SS, MO</t>
        </is>
      </c>
      <c r="O1025" s="197" t="inlineStr">
        <is>
          <t>Benewake TF03-100 module with M12 connector pigtail (a separate 180m version and a CAN-output version are sold as different SKUs)</t>
        </is>
      </c>
      <c r="P1025" s="197" t="inlineStr">
        <is>
          <t>No mainstream library needed — the Benewake TF-series output is a documented 9-byte frame with a checksum, about 30 lines of parsing. TFmini/TF-Luna Arduino libraries adapt with small edits.</t>
        </is>
      </c>
      <c r="Q1025" s="197" t="inlineStr">
        <is>
          <t>Grain silo and aggregate bin level, crane and gantry anti-collision, vehicle height gates, drone altimetry above the range of small ToF units, river stage from a bridge, long perimeter beams, snow depth on a mast.</t>
        </is>
      </c>
      <c r="R1025" s="197" t="inlineStr">
        <is>
          <t>A bridge-mounted river stage gauge: bolt a TF03 pointing straight down from the soffit with a sun hood, median-filter the returns to reject rain, and publish water level every minute over LoRa. Ultrasonic gauges at that height lose the echo in wind and get confused by the temperature gradient over the water; a 0.5 degree laser beam does not care.</t>
        </is>
      </c>
      <c r="S1025" s="197" t="inlineStr">
        <is>
          <t>LoRa or NB-IoT for the uplink, a BME280 to log the storm that explains the anomaly, a solar panel and LiFePO4 for the year of unattended running</t>
        </is>
      </c>
      <c r="T1025" s="197" t="inlineStr">
        <is>
          <t>Industry, Wild, Water</t>
        </is>
      </c>
      <c r="U1025" s="198" t="inlineStr">
        <is>
          <t>Long-range industrial LiDAR through rain and dust makes it a reliable outdoor level and presence sensor.</t>
        </is>
      </c>
      <c r="V1025" s="198" t="inlineStr">
        <is>
          <t>Weather-robust detection with a learned rejection model for precipitation returns.</t>
        </is>
      </c>
    </row>
    <row r="1026" ht="85.5" customHeight="1" s="189">
      <c r="A1026" s="194" t="inlineStr">
        <is>
          <t>S338</t>
        </is>
      </c>
      <c r="B1026" s="195" t="inlineStr">
        <is>
          <t>Livox Mid-360 3D LiDAR</t>
        </is>
      </c>
      <c r="C1026" s="196" t="inlineStr">
        <is>
          <t>Distance &amp; Ranging</t>
        </is>
      </c>
      <c r="D1026" s="197" t="inlineStr">
        <is>
          <t>3D LiDAR, non-repetitive scanning</t>
        </is>
      </c>
      <c r="E1026" s="197" t="inlineStr">
        <is>
          <t>A 360 degree by ~59 degree 3D point cloud, 200,000 points per second, to 40m</t>
        </is>
      </c>
      <c r="F1026" s="197" t="inlineStr">
        <is>
          <t>Instead of stacking sixteen fixed laser lines, Livox spins two optical wedge prisms at different speeds in front of a small laser array. The beam traces a rosette that never exactly repeats, so the longer you dwell on a scene the denser the cloud becomes — the same point budget covers a scene more completely than a fixed-line spinner, at the cost of any single frame being full of gaps. An integrated IMU timestamps the motion so the host can undistort the cloud as the sensor moves.</t>
        </is>
      </c>
      <c r="G1026" s="197" t="inlineStr">
        <is>
          <t>USB</t>
        </is>
      </c>
      <c r="H1026" s="197" t="inlineStr">
        <is>
          <t>9-27V, 12V nominal</t>
        </is>
      </c>
      <c r="I1026" s="37" t="n">
        <v>749</v>
      </c>
      <c r="J1026" s="38" t="inlineStr">
        <is>
          <t>$$$$</t>
        </is>
      </c>
      <c r="K1026" s="197" t="inlineStr">
        <is>
          <t>5 · Expert</t>
        </is>
      </c>
      <c r="L1026" s="197" t="inlineStr">
        <is>
          <t>~6.5W at 12V (about 540mA) in normal operation; roughly 18W during cold-start self-heating</t>
        </is>
      </c>
      <c r="M1026" s="197" t="inlineStr">
        <is>
          <t>0.1-40m at 10% reflectivity; around 70m against bright surfaces · About ±2cm (1 sigma) at 10m; ±3cm typical over the working range · 200,000 points/s; IMU at 200Hz · A 12V supply good for at least 2A, Ethernet on the host side, and a host with real compute — a Pi 5 class machine minimum for live SLAM</t>
        </is>
      </c>
      <c r="N1026" s="197" t="inlineStr">
        <is>
          <t>AE, DFR, SS</t>
        </is>
      </c>
      <c r="O1026" s="197" t="inlineStr">
        <is>
          <t>Livox Mid-360 with its proprietary connector cable; third-party breakout boards bring out Ethernet and 12V</t>
        </is>
      </c>
      <c r="P1026" s="197" t="inlineStr">
        <is>
          <t>Livox-SDK2 (C++), livox_ros_driver2 for ROS1/ROS2; FAST-LIO2 and Point-LIO are the de-facto SLAM front ends for this scan pattern</t>
        </is>
      </c>
      <c r="Q1026" s="197" t="inlineStr">
        <is>
          <t>Autonomous mobile robots and AGVs, agricultural and construction machine perception, handheld SLAM scanning of buildings, drone obstacle avoidance and terrain mapping, volume measurement of stockpiles.</t>
        </is>
      </c>
      <c r="R1026" s="197" t="inlineStr">
        <is>
          <t>A one-evening as-built scanner: strap the Mid-360 and a 12V battery to a plywood board, walk your house slowly with FAST-LIO2 running on a laptop, and export a dimensionally accurate mesh of every room. Walking slowly is the trick — the non-repetitive pattern keeps filling in ceiling and cornice detail that a 16-line spinner would never sample.</t>
        </is>
      </c>
      <c r="S1026" s="197" t="inlineStr">
        <is>
          <t>A Pi 5 or Jetson Orin Nano for FAST-LIO2, an RTK GNSS receiver to georeference outdoor scans, an ESP32 handling battery telemetry and the emergency stop</t>
        </is>
      </c>
      <c r="T1026" s="197" t="inlineStr">
        <is>
          <t>Robots, Industry, Fleet</t>
        </is>
      </c>
      <c r="U1026" s="198" t="inlineStr">
        <is>
          <t>A 3D LiDAR point cloud measures volume as well as distance — stockpiles, loads and excavations.</t>
        </is>
      </c>
      <c r="V1026" s="198" t="inlineStr">
        <is>
          <t>Volumetric estimation and change detection between scans.</t>
        </is>
      </c>
    </row>
    <row r="1027" ht="85.5" customHeight="1" s="189">
      <c r="A1027" s="194" t="inlineStr">
        <is>
          <t>S335</t>
        </is>
      </c>
      <c r="B1027" s="195" t="inlineStr">
        <is>
          <t>PAA5100JE near-field optical flow</t>
        </is>
      </c>
      <c r="C1027" s="196" t="inlineStr">
        <is>
          <t>Distance &amp; Ranging</t>
        </is>
      </c>
      <c r="D1027" s="197" t="inlineStr">
        <is>
          <t>Optical flow, near-field, self-illuminated</t>
        </is>
      </c>
      <c r="E1027" s="197" t="inlineStr">
        <is>
          <t>Two-axis surface motion at 15-35mm standoff, in the dark</t>
        </is>
      </c>
      <c r="F1027" s="197" t="inlineStr">
        <is>
          <t>The same image-correlation trick as the PMW3901 — a tiny monochrome array whose frames are cross-correlated to report only the X/Y shift — but with the lens focused for close work and an 850nm infrared LED on board to light its own scene. That combination makes it the sensor inside optical mice: it works in a pitch-dark enclosure and it resolves fine texture on paper, wood or 3D-printed surfaces that the far-field part would never see.</t>
        </is>
      </c>
      <c r="G1027" s="197" t="inlineStr">
        <is>
          <t>SPI</t>
        </is>
      </c>
      <c r="H1027" s="197" t="inlineStr">
        <is>
          <t>3.3-5V on breakouts (1.9V core, 1.8-3.6V I/O on the die)</t>
        </is>
      </c>
      <c r="I1027" s="37" t="n">
        <v>25</v>
      </c>
      <c r="J1027" s="38" t="inlineStr">
        <is>
          <t>$$$</t>
        </is>
      </c>
      <c r="K1027" s="197" t="inlineStr">
        <is>
          <t>3 · Some skill</t>
        </is>
      </c>
      <c r="L1027" s="197" t="inlineStr">
        <is>
          <t>~12-18mA running, mostly the IR LED; ~10µA in shutdown</t>
        </is>
      </c>
      <c r="M1027" s="197" t="inlineStr">
        <is>
          <t>Focused window of roughly 15-35mm from the surface; outside it, counts fall to zero · Relative only; drifts without bound when integrated · Up to ~120 frames/s · A rigid mount holding 15-35mm standoff. Without that geometry it simply does not work.</t>
        </is>
      </c>
      <c r="N1027" s="197" t="inlineStr">
        <is>
          <t>PI, AE, TIN</t>
        </is>
      </c>
      <c r="O1027" s="197" t="inlineStr">
        <is>
          <t>Pimoroni PAA5100JE near-field optical flow breakout</t>
        </is>
      </c>
      <c r="P1027" s="197" t="inlineStr">
        <is>
          <t>Pimoroni pmw3901-python drives both this and the PMW3901; Arduino ports of the Bitcraze driver work with the near-field register set swapped in</t>
        </is>
      </c>
      <c r="Q1027" s="197" t="inlineStr">
        <is>
          <t>Wheel-free robot odometry over any textured floor, paper and film web-feed measurement, belt-slip detection, linear-stage travel verification, contactless scroll and jog inputs.</t>
        </is>
      </c>
      <c r="R1027" s="197" t="inlineStr">
        <is>
          <t>A belt-slip watchdog for a 3D printer: aim the PAA5100JE 20mm at the side of the bed and compare measured travel against commanded travel every layer. Accumulated difference means the belt is slipping or a pulley grub screw is backing out — you get the warning hours before the layer shift ruins the twelve-hour print.</t>
        </is>
      </c>
      <c r="S1027" s="197" t="inlineStr">
        <is>
          <t>Stepper step-count from the firmware for the comparison, an OLED for the live delta, an accelerometer to catch the resonance that causes the slip</t>
        </is>
      </c>
      <c r="T1027" s="197" t="inlineStr">
        <is>
          <t>MachineHealth, Robots, Play</t>
        </is>
      </c>
      <c r="U1027" s="198" t="inlineStr">
        <is>
          <t>Near-field optical flow works at centimetres, making it a surface-texture and motion sensor for small robots.</t>
        </is>
      </c>
      <c r="V1027" s="198" t="inlineStr">
        <is>
          <t>Surface classification from flow quality — carpet, tile and grass look different.</t>
        </is>
      </c>
    </row>
    <row r="1028" ht="85.5" customHeight="1" s="189">
      <c r="A1028" s="194" t="inlineStr">
        <is>
          <t>S334</t>
        </is>
      </c>
      <c r="B1028" s="195" t="inlineStr">
        <is>
          <t>PMW3901 optical flow</t>
        </is>
      </c>
      <c r="C1028" s="196" t="inlineStr">
        <is>
          <t>Distance &amp; Ranging</t>
        </is>
      </c>
      <c r="D1028" s="197" t="inlineStr">
        <is>
          <t>Optical flow, far-field</t>
        </is>
      </c>
      <c r="E1028" s="197" t="inlineStr">
        <is>
          <t>Two-axis surface motion in pixel counts — velocity once you know your height</t>
        </is>
      </c>
      <c r="F1028" s="197" t="inlineStr">
        <is>
          <t>It is a 30x30-pixel monochrome camera with a correlation engine glued to it, running at up to 121 frames per second. Each frame is cross-correlated with the previous one and the chip reports only how far the image shifted in X and Y; the pixels themselves never leave the die. Multiply that shift by your height above the surface and you get real lateral velocity, which is how every camera-stabilised drone holds position indoors without GPS. The lens is fixed-focus at infinity, so it needs about 80mm of standoff before the image is sharp enough to correlate.</t>
        </is>
      </c>
      <c r="G1028" s="197" t="inlineStr">
        <is>
          <t>SPI</t>
        </is>
      </c>
      <c r="H1028" s="197" t="inlineStr">
        <is>
          <t>3.3-5V on breakouts (the die itself wants a 1.9V core and 1.8-3.6V I/O rail)</t>
        </is>
      </c>
      <c r="I1028" s="37" t="n">
        <v>25</v>
      </c>
      <c r="J1028" s="38" t="inlineStr">
        <is>
          <t>$$$</t>
        </is>
      </c>
      <c r="K1028" s="197" t="inlineStr">
        <is>
          <t>3 · Some skill</t>
        </is>
      </c>
      <c r="L1028" s="197" t="inlineStr">
        <is>
          <t>~9mA while running at 121fps; ~10µA in shutdown</t>
        </is>
      </c>
      <c r="M1028" s="197" t="inlineStr">
        <is>
          <t>80mm to infinity, in focus; needs roughly 60 lux or more of ambient light on the surface · Relative only — integrating flow to position drifts without bound · Up to 121 frames/s · A height/range sensor (VL53L1X class) to turn pixel flow into real velocity, plus a gyro to cancel rotation. On its own it is a relative-motion counter, not an odometer.</t>
        </is>
      </c>
      <c r="N1028" s="197" t="inlineStr">
        <is>
          <t>PI, AE, SS, TIN</t>
        </is>
      </c>
      <c r="O1028" s="197" t="inlineStr">
        <is>
          <t>Pimoroni PMW3901 breakout, Bitcraze Flow Deck v2 (PMW3901 paired with a ToF rangefinder), generic 'optical flow' modules sold for flight controllers</t>
        </is>
      </c>
      <c r="P1028" s="197" t="inlineStr">
        <is>
          <t>Bitcraze PMW3901 Arduino library, Pimoroni pmw3901-python, and the PX4/ArduPilot drivers</t>
        </is>
      </c>
      <c r="Q1028" s="197" t="inlineStr">
        <is>
          <t>Indoor drone position hold, mobile-robot odometry on slippery or wheel-less platforms, conveyor and web speed without touching a shaft, linear-rail travel measurement, ground-truth speed for a camera dolly.</t>
        </is>
      </c>
      <c r="R1028" s="197" t="inlineStr">
        <is>
          <t>A creep gauge for a cracked wall or a museum plinth: aim the PMW3901 at a fixed textured patch a metre away and log counts for six months. It reads a flat zero while nothing moves and integer counts the instant something shifts — sub-millimetre structural monitoring from a part that is physically incapable of producing an image anyone would have to worry about.</t>
        </is>
      </c>
      <c r="S1028" s="197" t="inlineStr">
        <is>
          <t>VL53L1X for height, BMI270 gyro for de-rotation, ESP-NOW to stream flow to a base station</t>
        </is>
      </c>
      <c r="T1028" s="197" t="inlineStr">
        <is>
          <t>Robots, MachineHealth, Play</t>
        </is>
      </c>
      <c r="U1028" s="198" t="inlineStr">
        <is>
          <t>Optical flow measures true ground speed, so it detects wheel slip by disagreeing with the encoders.</t>
        </is>
      </c>
      <c r="V1028" s="198" t="inlineStr">
        <is>
          <t>Slip detection and terrain classification from the flow-versus-odometry residual.</t>
        </is>
      </c>
    </row>
    <row r="1029" ht="85.5" customHeight="1" s="189">
      <c r="A1029" s="194" t="inlineStr">
        <is>
          <t>S336</t>
        </is>
      </c>
      <c r="B1029" s="195" t="inlineStr">
        <is>
          <t>RPLIDAR A1 360 degree triangulation LiDAR</t>
        </is>
      </c>
      <c r="C1029" s="196" t="inlineStr">
        <is>
          <t>Distance &amp; Ranging</t>
        </is>
      </c>
      <c r="D1029" s="197" t="inlineStr">
        <is>
          <t>360 degree 2D scanner (triangulation)</t>
        </is>
      </c>
      <c r="E1029" s="197" t="inlineStr">
        <is>
          <t>A 360 degree slice of ranges out to 12m, ~8000 points per second</t>
        </is>
      </c>
      <c r="F1029" s="197" t="inlineStr">
        <is>
          <t>A laser diode and a small camera sit a known distance apart on a spinning head. The laser paints a dot on whatever is in front, and the camera sees that dot land at a different position on its line sensor depending on how far away the surface is — simple similar-triangle geometry converts pixel position into range. That is triangulation, not time of flight, which is why it is accurate and cheap up close and gets progressively vaguer past about 6m. A brushless motor spins the whole optical head while power and data cross the rotating joint without brushes.</t>
        </is>
      </c>
      <c r="G1029" s="197" t="inlineStr">
        <is>
          <t>UART/PWM</t>
        </is>
      </c>
      <c r="H1029" s="197" t="inlineStr">
        <is>
          <t>5V for the core and 5V for the motor; allow 600mA at spin-up</t>
        </is>
      </c>
      <c r="I1029" s="37" t="n">
        <v>99</v>
      </c>
      <c r="J1029" s="38" t="inlineStr">
        <is>
          <t>$$$$</t>
        </is>
      </c>
      <c r="K1029" s="197" t="inlineStr">
        <is>
          <t>3 · Some skill</t>
        </is>
      </c>
      <c r="L1029" s="197" t="inlineStr">
        <is>
          <t>~450mA at 5V running (motor plus core), ~600mA at spin-up, ~2W total</t>
        </is>
      </c>
      <c r="M1029" s="197" t="inlineStr">
        <is>
          <t>0.15-12m against a white target; realistically 4-6m against dark matte surfaces · About ±1% of measured distance under 3m, nearer ±2% beyond · 8000 samples/s; 5.5Hz rotation by default, 1-10Hz adjustable by motor PWM · A 5V supply that can hold up under the motor's inrush — USB from a laptop is fine, a shared 3.3V regulator is not</t>
        </is>
      </c>
      <c r="N1029" s="197" t="inlineStr">
        <is>
          <t>AE, SS, DFR, AMZ, TIN</t>
        </is>
      </c>
      <c r="O1029" s="197" t="inlineStr">
        <is>
          <t>Slamtec RPLIDAR A1M8 development kit (module, motor driver adapter and USB cable)</t>
        </is>
      </c>
      <c r="P1029" s="197" t="inlineStr">
        <is>
          <t>Slamtec rplidar_sdk (C++), rplidar_ros / rplidar_ros2, RPLidarDriver for Arduino, rplidar-roboticia for Python</t>
        </is>
      </c>
      <c r="Q1029" s="197" t="inlineStr">
        <is>
          <t>Indoor robot SLAM and obstacle avoidance, room and floorplan capture, interactive art that reacts to where people stand, warehouse AGVs, security perimeter scanning.</t>
        </is>
      </c>
      <c r="R1029" s="197" t="inlineStr">
        <is>
          <t>An anonymous makerspace heat map: lay an A1 flat on the floor in a corner, project each scan into a 2D occupancy grid, and publish a live 'where are people standing' map over MQTT. Over a month it tells you which bench is really the bottleneck — the kind of data a camera would answer instantly and that members would never consent to.</t>
        </is>
      </c>
      <c r="S1029" s="197" t="inlineStr">
        <is>
          <t>A Raspberry Pi or PC running Cartographer for the mapping, an ESP32 for motor control and power sequencing, a wheel encoder for odometry priors</t>
        </is>
      </c>
      <c r="T1029" s="197" t="inlineStr">
        <is>
          <t>Robots, Play, Home</t>
        </is>
      </c>
      <c r="U1029" s="198" t="inlineStr">
        <is>
          <t>A 360 LiDAR scan is a room fingerprint, so it recognises WHICH room it is in, not just its shape.</t>
        </is>
      </c>
      <c r="V1029" s="198" t="inlineStr">
        <is>
          <t>Place recognition and SLAM; the scan signature is a strong classifier feature.</t>
        </is>
      </c>
    </row>
    <row r="1030" ht="85.5" customHeight="1" s="189">
      <c r="A1030" s="194" t="inlineStr">
        <is>
          <t>S345</t>
        </is>
      </c>
      <c r="B1030" s="195" t="inlineStr">
        <is>
          <t>TI AWR1642 77GHz automotive radar EVM</t>
        </is>
      </c>
      <c r="C1030" s="196" t="inlineStr">
        <is>
          <t>Distance &amp; Ranging</t>
        </is>
      </c>
      <c r="D1030" s="197" t="inlineStr">
        <is>
          <t>77-81GHz FMCW radar with on-chip DSP</t>
        </is>
      </c>
      <c r="E1030" s="197" t="inlineStr">
        <is>
          <t>Range, radial velocity and bearing for many simultaneous targets, out to ~80m</t>
        </is>
      </c>
      <c r="F1030" s="197" t="inlineStr">
        <is>
          <t>Two transmit and four receive channels of 77-81GHz FMCW radar sit on one chip alongside a C674x DSP and a Cortex-R4F, so the heavy lifting happens before any data leaves the board. The 4GHz of sweep bandwidth is what buys the performance: range resolution is roughly the speed of light divided by twice the bandwidth, so 4GHz gives about 4cm — an order of magnitude finer than the ~250MHz sweeps of cheap 24GHz modules. A frame of many chirps produces a range-Doppler map, and comparing phase across the four receive antennas adds bearing, so each detection is a point with range, speed and angle.</t>
        </is>
      </c>
      <c r="G1030" s="197" t="inlineStr">
        <is>
          <t>UART/USB</t>
        </is>
      </c>
      <c r="H1030" s="197" t="inlineStr">
        <is>
          <t>5V at up to 2.5A via the EVM barrel jack (the silicon itself runs 1.0/1.8/3.3V rails)</t>
        </is>
      </c>
      <c r="I1030" s="37" t="n">
        <v>299</v>
      </c>
      <c r="J1030" s="38" t="inlineStr">
        <is>
          <t>$$$$</t>
        </is>
      </c>
      <c r="K1030" s="197" t="inlineStr">
        <is>
          <t>5 · Expert</t>
        </is>
      </c>
      <c r="L1030" s="197" t="inlineStr">
        <is>
          <t>~2-3W while radiating; the EVM's 5V input must be able to source 2.5A for the boot transient</t>
        </is>
      </c>
      <c r="M1030" s="197" t="inlineStr">
        <is>
          <t>A car to roughly 80m, a pedestrian to roughly 30m; ~4cm range resolution · Range to about ±5cm, radial velocity to about ±0.1m/s · Configurable; the stock demo runs 10-20 frames/s · A 5V supply rated for 2.5A, a USB-UART link or a level-correct serial connection, and a rigid mount — the angle estimate is meaningless if the board can rotate</t>
        </is>
      </c>
      <c r="N1030" s="197" t="inlineStr">
        <is>
          <t>DK, MO</t>
        </is>
      </c>
      <c r="O1030" s="197" t="inlineStr">
        <is>
          <t>TI AWR1642BOOST evaluation module; add a DCA1000EVM if you need raw ADC capture</t>
        </is>
      </c>
      <c r="P1030" s="197" t="inlineStr">
        <is>
          <t>TI mmWave SDK, mmWave Demo Visualizer (browser-based), and the openradar / pymmw Python projects for offline processing. The UART TLV format is documented and easy to parse.</t>
        </is>
      </c>
      <c r="Q1030" s="197" t="inlineStr">
        <is>
          <t>ADAS and vehicle perception prototyping, traffic speed and classification, long-range robot obstacle detection, level measurement in dusty silos where optics fail, drone terrain following, machine-guarding zones in dusty plant.</t>
        </is>
      </c>
      <c r="R1030" s="197" t="inlineStr">
        <is>
          <t>A street-speed truth board for a residents' association: park an AWR1642 behind a plastic sign facing the road and log every vehicle's speed, direction and rough length class for a month. Unlike a handheld speed gun it sees through fog and rain, never needs aiming, and the length classification separates HGVs from cars — which is exactly the evidence a council asks for and nobody ever has.</t>
        </is>
      </c>
      <c r="S1030" s="197" t="inlineStr">
        <is>
          <t>An ESP32 parsing the TLV stream to MQTT, an RTC for timestamps that survive a reboot, a camera triggered only on an over-threshold event so you capture context without filming the street</t>
        </is>
      </c>
      <c r="T1030" s="197" t="inlineStr">
        <is>
          <t>Robots, Industry, Fleet</t>
        </is>
      </c>
      <c r="U1030" s="198" t="inlineStr">
        <is>
          <t>77GHz automotive radar penetrates plastic and fabric, so it senses through a bumper or a seat.</t>
        </is>
      </c>
      <c r="V1030" s="198" t="inlineStr">
        <is>
          <t>Occupancy and vital-sign detection through upholstery — the child-left-in-car problem.</t>
        </is>
      </c>
    </row>
    <row r="1031" ht="85.5" customHeight="1" s="189">
      <c r="A1031" s="194" t="inlineStr">
        <is>
          <t>S331</t>
        </is>
      </c>
      <c r="B1031" s="195" t="inlineStr">
        <is>
          <t>VL53L4CD short-range precision ToF</t>
        </is>
      </c>
      <c r="C1031" s="196" t="inlineStr">
        <is>
          <t>Distance &amp; Ranging</t>
        </is>
      </c>
      <c r="D1031" s="197" t="inlineStr">
        <is>
          <t>Laser ToF, single zone</t>
        </is>
      </c>
      <c r="E1031" s="197" t="inlineStr">
        <is>
          <t>Absolute distance from ~1mm to 1.3m, in real millimetres</t>
        </is>
      </c>
      <c r="F1031" s="197" t="inlineStr">
        <is>
          <t>A 940nm VCSEL fires pulses a few nanoseconds long and a SPAD array times the returning photons, building a histogram of arrival times and reporting the peak. Because it times flight rather than measuring reflected brightness, a black sock and a white wall at the same distance read the same number — only the range at which the signal disappears changes. The histogram is also what lets it start ranging almost at the glass: it can tell the cover-window reflection apart from a target a millimetre behind it, which the older VL53L0X could not.</t>
        </is>
      </c>
      <c r="G1031" s="197" t="inlineStr">
        <is>
          <t>I2C</t>
        </is>
      </c>
      <c r="H1031" s="197" t="inlineStr">
        <is>
          <t>2.6-3.5V core; breakouts accept 3.3-5V</t>
        </is>
      </c>
      <c r="I1031" s="37" t="n">
        <v>12</v>
      </c>
      <c r="J1031" s="38" t="inlineStr">
        <is>
          <t>$$</t>
        </is>
      </c>
      <c r="K1031" s="197" t="inlineStr">
        <is>
          <t>1 · Plug and play</t>
        </is>
      </c>
      <c r="L1031" s="197" t="inlineStr">
        <is>
          <t>~18mA average while ranging continuously, ~40mA peak during the VCSEL burst, ~5µA in software standby</t>
        </is>
      </c>
      <c r="M1031" s="197" t="inlineStr">
        <is>
          <t>1mm-1300mm in the dark; roughly 400-600mm in direct sunlight · ±7mm class under 500mm; about ±1% beyond · Up to 100Hz (short timing budget); 10-20Hz is the sweet spot for stability</t>
        </is>
      </c>
      <c r="N1031" s="197" t="inlineStr">
        <is>
          <t>AF, PI, DK, MO, AE</t>
        </is>
      </c>
      <c r="O1031" s="197" t="inlineStr">
        <is>
          <t>Adafruit STEMMA QT VL53L4CD breakout, ST VL53L4CD-SATEL satellite board, generic Chinese carriers</t>
        </is>
      </c>
      <c r="P1031" s="197" t="inlineStr">
        <is>
          <t>ST VL53L4CD ULD driver (official portable C), Adafruit_VL53L4CD (Arduino)</t>
        </is>
      </c>
      <c r="Q1031" s="197" t="inlineStr">
        <is>
          <t>Filament and reel level, bin and hopper fullness, contactless buttons, robot bumper zones, cup and plate detection, short-standoff tank level.</t>
        </is>
      </c>
      <c r="R1031" s="197" t="inlineStr">
        <is>
          <t>A pour-over brewing curve: mount the sensor above a V60 cone and log water height at 20Hz through the brew. Differentiate it and you get flow rate per second — the one variable every coffee obsessive argues about and nobody measures, from a $12 part that never touches the water.</t>
        </is>
      </c>
      <c r="S1031" s="197" t="inlineStr">
        <is>
          <t>A second VL53L4CD 10cm away for direction of travel, ePaper for the readout, INA219 to prove the duty-cycled power budget</t>
        </is>
      </c>
      <c r="T1031" s="197" t="inlineStr">
        <is>
          <t>Home, Robots, Play</t>
        </is>
      </c>
      <c r="U1031" s="198" t="inlineStr">
        <is>
          <t>Millimetre precision at short range makes it a thickness gauge and a fill-level sensor for small vessels.</t>
        </is>
      </c>
      <c r="V1031" s="198" t="inlineStr">
        <is>
          <t>Dispensing verification: confirm the delivered volume rather than trusting the pump.</t>
        </is>
      </c>
    </row>
    <row r="1032" ht="85.5" customHeight="1" s="189">
      <c r="A1032" s="194" t="inlineStr">
        <is>
          <t>S332</t>
        </is>
      </c>
      <c r="B1032" s="195" t="inlineStr">
        <is>
          <t>VL53L4CX multi-target ToF</t>
        </is>
      </c>
      <c r="C1032" s="196" t="inlineStr">
        <is>
          <t>Distance &amp; Ranging</t>
        </is>
      </c>
      <c r="D1032" s="197" t="inlineStr">
        <is>
          <t>Laser ToF, multi-object histogram</t>
        </is>
      </c>
      <c r="E1032" s="197" t="inlineStr">
        <is>
          <t>Distance to up to four separate objects along one line of sight, out to 6m</t>
        </is>
      </c>
      <c r="F1032" s="197" t="inlineStr">
        <is>
          <t>Same VCSEL-and-SPAD time-of-flight engine as the rest of the VL53 family, but the full return histogram is kept and analysed instead of being collapsed to a single peak. Multiple peaks in that histogram mean multiple surfaces at different distances, so the sensor can report a pane of glass at 5mm and a person at 2.4m in the same reading. That also makes it the family member least confused by a cover window: the window is just another object it names and ignores.</t>
        </is>
      </c>
      <c r="G1032" s="197" t="inlineStr">
        <is>
          <t>I2C</t>
        </is>
      </c>
      <c r="H1032" s="197" t="inlineStr">
        <is>
          <t>2.6-3.5V core; breakouts accept 3.3-5V</t>
        </is>
      </c>
      <c r="I1032" s="37" t="n">
        <v>15</v>
      </c>
      <c r="J1032" s="38" t="inlineStr">
        <is>
          <t>$$$</t>
        </is>
      </c>
      <c r="K1032" s="197" t="inlineStr">
        <is>
          <t>2 · Easy</t>
        </is>
      </c>
      <c r="L1032" s="197" t="inlineStr">
        <is>
          <t>~20mA average ranging, ~40mA peak; ~5µA standby</t>
        </is>
      </c>
      <c r="M1032" s="197" t="inlineStr">
        <is>
          <t>1mm-6m against a bright target in the dark; typically 1.5-2.5m in daylight · ±3% typical indoors; degrades with ambient light and low-reflectance targets · Up to 100Hz short range; a full 6m timing budget lands nearer 10-30Hz</t>
        </is>
      </c>
      <c r="N1032" s="197" t="inlineStr">
        <is>
          <t>AF, DK, MO, PI, AE</t>
        </is>
      </c>
      <c r="O1032" s="197" t="inlineStr">
        <is>
          <t>Adafruit STEMMA QT VL53L4CX breakout, ST VL53L4CX-SATEL satellite board</t>
        </is>
      </c>
      <c r="P1032" s="197" t="inlineStr">
        <is>
          <t>ST VL53L4CX ULD driver (official C), Adafruit_VL53L4CX (Arduino)</t>
        </is>
      </c>
      <c r="Q1032" s="197" t="inlineStr">
        <is>
          <t>Counting through shop windows and display cases, level sensing through a plastic lid, robot sensing that has to live behind a protective screen, doorway counting, detecting an object inside a transparent container.</t>
        </is>
      </c>
      <c r="R1032" s="197" t="inlineStr">
        <is>
          <t>A footfall counter that lives inside the shop window. Because the sensor reports the glass and the pedestrian as separate targets, you can stick it to the inside of the pane with double-sided tape, discard object 0 (the glass), and count the street outside — no drilling, no planning permission, no camera, and nothing identifiable ever leaves the building.</t>
        </is>
      </c>
      <c r="S1032" s="197" t="inlineStr">
        <is>
          <t>A second unit for direction, an RTC for hourly buckets, LoRa or ESP-NOW to a shop back office</t>
        </is>
      </c>
      <c r="T1032" s="197" t="inlineStr">
        <is>
          <t>Robots, Home, Fleet</t>
        </is>
      </c>
      <c r="U1032" s="198" t="inlineStr">
        <is>
          <t>Multi-target return distinguishes a window from what is behind it, which single-target ToF cannot.</t>
        </is>
      </c>
      <c r="V1032" s="198" t="inlineStr">
        <is>
          <t>Glass and obstacle discrimination for robots, using the multiple-return pattern.</t>
        </is>
      </c>
    </row>
    <row r="1033" ht="85.5" customHeight="1" s="189">
      <c r="A1033" s="194" t="inlineStr">
        <is>
          <t>S333</t>
        </is>
      </c>
      <c r="B1033" s="195" t="inlineStr">
        <is>
          <t>VL53L8CX 8x8 depth zone array</t>
        </is>
      </c>
      <c r="C1033" s="196" t="inlineStr">
        <is>
          <t>Distance &amp; Ranging</t>
        </is>
      </c>
      <c r="D1033" s="197" t="inlineStr">
        <is>
          <t>Multizone ToF (64 zones)</t>
        </is>
      </c>
      <c r="E1033" s="197" t="inlineStr">
        <is>
          <t>A 4x4 or 8x8 grid of distances — a 64-pixel depth camera with no image</t>
        </is>
      </c>
      <c r="F1033" s="197" t="inlineStr">
        <is>
          <t>One VCSEL floods a 65° cone and the returning photons land on a SPAD array that is divided into 64 addressable regions, each timing its own histogram. You get 64 independent time-of-flight measurements per frame, which is a genuine depth map rather than a single averaged range. Compared with the VL53L5CX it adds an SPI port, a real low-power autonomous mode that wakes the host only on a threshold, and roughly double the tolerance to ambient infrared.</t>
        </is>
      </c>
      <c r="G1033" s="197" t="inlineStr">
        <is>
          <t>I2C/SPI</t>
        </is>
      </c>
      <c r="H1033" s="197" t="inlineStr">
        <is>
          <t>3.3V analog rail; IOVDD selectable 1.8V or 3.3V</t>
        </is>
      </c>
      <c r="I1033" s="37" t="n">
        <v>25</v>
      </c>
      <c r="J1033" s="38" t="inlineStr">
        <is>
          <t>$$$</t>
        </is>
      </c>
      <c r="K1033" s="197" t="inlineStr">
        <is>
          <t>3 · Some skill</t>
        </is>
      </c>
      <c r="L1033" s="197" t="inlineStr">
        <is>
          <t>~60-90mA while ranging at 8x8; single-digit mA in the autonomous low-power mode; ~5µA off</t>
        </is>
      </c>
      <c r="M1033" s="197" t="inlineStr">
        <is>
          <t>2cm-400cm per zone in the dark; ~150-200cm against dark indoor surfaces · ±10mm to about 2m; percentage error grows with distance and ambient light · 15Hz at 8x8, 60Hz at 4x4</t>
        </is>
      </c>
      <c r="N1033" s="197" t="inlineStr">
        <is>
          <t>SF, DK, MO, PI, AE</t>
        </is>
      </c>
      <c r="O1033" s="197" t="inlineStr">
        <is>
          <t>ST VL53L8CX-SATEL satellite board, X-NUCLEO-53L8A1 expansion board, SparkFun and Pololu carriers</t>
        </is>
      </c>
      <c r="P1033" s="197" t="inlineStr">
        <is>
          <t>ST VL53L8CX ULD driver (official C, ports cleanly to ESP-IDF and Arduino). The popular SparkFun VL53L5CX Arduino library is a different part and will not drive this one.</t>
        </is>
      </c>
      <c r="Q1033" s="197" t="inlineStr">
        <is>
          <t>Anonymous people counting, gesture surfaces, robot cliff-and-obstacle arrays, seat occupancy from above, bed-exit detection, palletised stock height, hand tracking for touchless controls.</t>
        </is>
      </c>
      <c r="R1033" s="197" t="inlineStr">
        <is>
          <t>A ceiling-mounted anonymous queue meter for a cafe: 64 zones looking down a 2m stretch of floor gives you both how many people are in the queue and how fast the front of it moves, so the display can show a genuine 'about 4 minutes'. Nothing identifiable is ever captured, which is the only reason a shop would be allowed to run it at all.</t>
        </is>
      </c>
      <c r="S1033" s="197" t="inlineStr">
        <is>
          <t>An ESP32-S3 for the RAM headroom, a small ePaper sign, MQTT for the dashboard</t>
        </is>
      </c>
      <c r="T1033" s="197" t="inlineStr">
        <is>
          <t>Home, Robots, Fleet</t>
        </is>
      </c>
      <c r="U1033" s="198" t="inlineStr">
        <is>
          <t>An 8x8 depth array is a privacy-safe depth camera — enough for posture and gesture, useless for identification.</t>
        </is>
      </c>
      <c r="V1033" s="198" t="inlineStr">
        <is>
          <t>Gesture and fall classification from 64 depth zones, with no image ever captured.</t>
        </is>
      </c>
    </row>
    <row r="1034" ht="85.5" customHeight="1" s="189">
      <c r="A1034" s="194" t="inlineStr">
        <is>
          <t>S397</t>
        </is>
      </c>
      <c r="B1034" s="195" t="inlineStr">
        <is>
          <t>Capacitive stretch sensor</t>
        </is>
      </c>
      <c r="C1034" s="196" t="inlineStr">
        <is>
          <t>Flex &amp; Stretch</t>
        </is>
      </c>
      <c r="D1034" s="197" t="inlineStr">
        <is>
          <t>Capacitive stretch</t>
        </is>
      </c>
      <c r="E1034" s="197" t="inlineStr">
        <is>
          <t>Elongation measured as capacitance change, with far less hysteresis than resistive types</t>
        </is>
      </c>
      <c r="F1034" s="197" t="inlineStr">
        <is>
          <t>A silicone dielectric between two compliant electrodes forms a capacitor. Stretching makes it longer and thinner, which raises capacitance predictably — and because it is a capacitance rather than a resistance, it barely drifts.</t>
        </is>
      </c>
      <c r="G1034" s="197" t="inlineStr">
        <is>
          <t>I2C</t>
        </is>
      </c>
      <c r="H1034" s="197" t="inlineStr">
        <is>
          <t>3.3V</t>
        </is>
      </c>
      <c r="I1034" s="37" t="n">
        <v>90</v>
      </c>
      <c r="J1034" s="38" t="inlineStr">
        <is>
          <t>$$$$</t>
        </is>
      </c>
      <c r="K1034" s="197" t="inlineStr">
        <is>
          <t>4 · Advanced</t>
        </is>
      </c>
      <c r="L1034" s="197" t="inlineStr">
        <is>
          <t>~1mA</t>
        </is>
      </c>
      <c r="M1034" s="197" t="inlineStr">
        <is>
          <t>Up to ~100% strain · ~1% of full scale, with low hysteresis · Up to hundreds of Hz · Shielded, short leads and a capacitance-to-digital converter with guard drive</t>
        </is>
      </c>
      <c r="N1034" s="197" t="inlineStr">
        <is>
          <t>DK, TIN</t>
        </is>
      </c>
      <c r="O1034" s="197" t="inlineStr">
        <is>
          <t>Commercial modules; DIY silicone-and-fabric versions are viable</t>
        </is>
      </c>
      <c r="P1034" s="197" t="inlineStr">
        <is>
          <t>FDC1004 libraries for DIY builds</t>
        </is>
      </c>
      <c r="Q1034" s="197" t="inlineStr">
        <is>
          <t>Motion capture garments, respiration bands, joint angle in rehabilitation, soft-robot proprioception, ergonomics research.</t>
        </is>
      </c>
      <c r="R1034" s="197" t="inlineStr">
        <is>
          <t>Low hysteresis is the whole value: it makes a wearable that still reads correctly after an hour of movement, which resistive stretch sensors simply do not.</t>
        </is>
      </c>
      <c r="S1034" s="197" t="inlineStr">
        <is>
          <t>FDC1004 for DIY builds; an IMU for combined orientation and articulation</t>
        </is>
      </c>
      <c r="T1034" s="197" t="inlineStr">
        <is>
          <t>Health, Robots, Play</t>
        </is>
      </c>
      <c r="U1034" s="198" t="inlineStr">
        <is>
          <t>Capacitive stretch has low hysteresis, which makes continuous long-duration wear viable where resistive does not.</t>
        </is>
      </c>
      <c r="V1034" s="198" t="inlineStr">
        <is>
          <t>Respiration and joint-angle extraction across hours without recalibration.</t>
        </is>
      </c>
    </row>
    <row r="1035" ht="85.5" customHeight="1" s="189">
      <c r="A1035" s="194" t="inlineStr">
        <is>
          <t>S396</t>
        </is>
      </c>
      <c r="B1035" s="195" t="inlineStr">
        <is>
          <t>EeonTex piezoresistive fabric</t>
        </is>
      </c>
      <c r="C1035" s="196" t="inlineStr">
        <is>
          <t>Flex &amp; Stretch</t>
        </is>
      </c>
      <c r="D1035" s="197" t="inlineStr">
        <is>
          <t>Piezoresistive textile</t>
        </is>
      </c>
      <c r="E1035" s="197" t="inlineStr">
        <is>
          <t>Pressure and stretch across a fabric area</t>
        </is>
      </c>
      <c r="F1035" s="197" t="inlineStr">
        <is>
          <t>A knit or non-woven textile coated with conductive polymer whose resistance falls under compression or stretch. Unlike Velostat it drapes and breathes, so it can be sewn into clothing rather than laid under it.</t>
        </is>
      </c>
      <c r="G1035" s="197" t="inlineStr">
        <is>
          <t>Analog</t>
        </is>
      </c>
      <c r="H1035" s="197" t="inlineStr">
        <is>
          <t>3.3V divider</t>
        </is>
      </c>
      <c r="I1035" s="37" t="n">
        <v>15</v>
      </c>
      <c r="J1035" s="38" t="inlineStr">
        <is>
          <t>$$$</t>
        </is>
      </c>
      <c r="K1035" s="197" t="inlineStr">
        <is>
          <t>4 · Advanced</t>
        </is>
      </c>
      <c r="L1035" s="197" t="inlineStr">
        <is>
          <t>Divider current only</t>
        </is>
      </c>
      <c r="M1035" s="197" t="inlineStr">
        <is>
          <t>Wide, material dependent · Qualitative; significant hysteresis · Large-area electrodes with consistent contact pressure, and baseline tracking in software</t>
        </is>
      </c>
      <c r="N1035" s="197" t="inlineStr">
        <is>
          <t>AF, SF</t>
        </is>
      </c>
      <c r="O1035" s="197" t="inlineStr">
        <is>
          <t>Sold by the sheet; cut and sew</t>
        </is>
      </c>
      <c r="P1035" s="197" t="inlineStr">
        <is>
          <t>analogRead plus smoothing</t>
        </is>
      </c>
      <c r="Q1035" s="197" t="inlineStr">
        <is>
          <t>Smart garments, breathing bands, posture shirts, soft robotics, plush interfaces, seat and mat sensing.</t>
        </is>
      </c>
      <c r="R1035" s="197" t="inlineStr">
        <is>
          <t>A breathing band made of fabric is worn all night without complaint, which is the entire difference between a sleep sensor that produces data and one that ends up in a drawer.</t>
        </is>
      </c>
      <c r="S1035" s="197" t="inlineStr">
        <is>
          <t>ADS1115, conductive thread, snap fasteners for washable connections</t>
        </is>
      </c>
      <c r="T1035" s="197" t="inlineStr">
        <is>
          <t>Health, Play, Home</t>
        </is>
      </c>
      <c r="U1035" s="198" t="inlineStr">
        <is>
          <t>Piezoresistive fabric is a sensor you can cut to shape, so the sensing area matches the application exactly.</t>
        </is>
      </c>
      <c r="V1035" s="198" t="inlineStr">
        <is>
          <t>Region-of-interest learning: discover which part of the fabric actually carries signal.</t>
        </is>
      </c>
    </row>
    <row r="1036" ht="85.5" customHeight="1" s="189">
      <c r="A1036" s="194" t="inlineStr">
        <is>
          <t>S393</t>
        </is>
      </c>
      <c r="B1036" s="195" t="inlineStr">
        <is>
          <t>Button / pancake load cell</t>
        </is>
      </c>
      <c r="C1036" s="196" t="inlineStr">
        <is>
          <t>Force &amp; Weight</t>
        </is>
      </c>
      <c r="D1036" s="197" t="inlineStr">
        <is>
          <t>Load cell form factor</t>
        </is>
      </c>
      <c r="E1036" s="197" t="inlineStr">
        <is>
          <t>Compression force through a small, low-profile disc</t>
        </is>
      </c>
      <c r="F1036" s="197" t="inlineStr">
        <is>
          <t>A compact steel puck with gauges inside, designed to be squeezed between two flat surfaces. Its thinness is the point — it fits under a foot, a bed leg or a machine mount where nothing else will.</t>
        </is>
      </c>
      <c r="G1036" s="197" t="inlineStr">
        <is>
          <t>Analog</t>
        </is>
      </c>
      <c r="H1036" s="197" t="inlineStr">
        <is>
          <t>5-10V excitation</t>
        </is>
      </c>
      <c r="I1036" s="37" t="n">
        <v>25</v>
      </c>
      <c r="J1036" s="38" t="inlineStr">
        <is>
          <t>$$$</t>
        </is>
      </c>
      <c r="K1036" s="197" t="inlineStr">
        <is>
          <t>3 · Some skill</t>
        </is>
      </c>
      <c r="L1036" s="197" t="inlineStr">
        <is>
          <t>~10mA excitation</t>
        </is>
      </c>
      <c r="M1036" s="197" t="inlineStr">
        <is>
          <t>5kg to 500kg · 0.1-1% depending on grade and mounting · A load button or ball to centre the force, flat mating surfaces, and an amplifier</t>
        </is>
      </c>
      <c r="N1036" s="197" t="inlineStr">
        <is>
          <t>AE, AMZ, DK</t>
        </is>
      </c>
      <c r="O1036" s="197" t="inlineStr">
        <is>
          <t>Various button and pancake cells</t>
        </is>
      </c>
      <c r="P1036" s="197" t="inlineStr">
        <is>
          <t>HX711 / NAU7802</t>
        </is>
      </c>
      <c r="Q1036" s="197" t="inlineStr">
        <is>
          <t>Bed and chair occupancy, machine mount force, press monitoring, four-corner platform scales, force plates.</t>
        </is>
      </c>
      <c r="R1036" s="197" t="inlineStr">
        <is>
          <t>Four button cells under a bed's legs give centre-of-mass as well as total weight — enough to infer breathing, restlessness and whether someone got up, with nothing worn and no camera.</t>
        </is>
      </c>
      <c r="S1036" s="197" t="inlineStr">
        <is>
          <t>NAU7802 x4 or a summing junction; TCA9548A if using several I2C amplifiers</t>
        </is>
      </c>
      <c r="T1036" s="197" t="inlineStr">
        <is>
          <t>Health, Home, Industry</t>
        </is>
      </c>
      <c r="U1036" s="198" t="inlineStr">
        <is>
          <t>A button cell is thin enough to fit under an existing machine foot, instrumenting equipment non-invasively.</t>
        </is>
      </c>
      <c r="V1036" s="198" t="inlineStr">
        <is>
          <t>Machine-state classification from foot-load distribution and its changes.</t>
        </is>
      </c>
    </row>
    <row r="1037" ht="85.5" customHeight="1" s="189">
      <c r="A1037" s="194" t="inlineStr">
        <is>
          <t>S394</t>
        </is>
      </c>
      <c r="B1037" s="195" t="inlineStr">
        <is>
          <t>Rotary torque sensor</t>
        </is>
      </c>
      <c r="C1037" s="196" t="inlineStr">
        <is>
          <t>Force &amp; Weight</t>
        </is>
      </c>
      <c r="D1037" s="197" t="inlineStr">
        <is>
          <t>Torque</t>
        </is>
      </c>
      <c r="E1037" s="197" t="inlineStr">
        <is>
          <t>Twisting force on a shaft, in newton-metres</t>
        </is>
      </c>
      <c r="F1037" s="197" t="inlineStr">
        <is>
          <t>Strain gauges bonded at 45° to a shaft measure the shear strain that torque produces. Reaction types measure the housing's resistance instead, which avoids slip rings entirely.</t>
        </is>
      </c>
      <c r="G1037" s="197" t="inlineStr">
        <is>
          <t>Analog</t>
        </is>
      </c>
      <c r="H1037" s="197" t="inlineStr">
        <is>
          <t>Excitation or integrated amplifier</t>
        </is>
      </c>
      <c r="I1037" s="37" t="n">
        <v>180</v>
      </c>
      <c r="J1037" s="38" t="inlineStr">
        <is>
          <t>$$$$</t>
        </is>
      </c>
      <c r="K1037" s="197" t="inlineStr">
        <is>
          <t>4 · Advanced</t>
        </is>
      </c>
      <c r="L1037" s="197" t="inlineStr">
        <is>
          <t>10-50mA</t>
        </is>
      </c>
      <c r="M1037" s="197" t="inlineStr">
        <is>
          <t>0.1 to hundreds of Nm · 0.1-0.5% of full scale · Precise shaft alignment, flexible couplings, and a rigid reaction mount</t>
        </is>
      </c>
      <c r="N1037" s="197" t="inlineStr">
        <is>
          <t>AE, DK, MO</t>
        </is>
      </c>
      <c r="O1037" s="197" t="inlineStr">
        <is>
          <t>Reaction torque sensors are far cheaper than rotating ones</t>
        </is>
      </c>
      <c r="P1037" s="197" t="inlineStr">
        <is>
          <t>HX711 or 4-20mA reader</t>
        </is>
      </c>
      <c r="Q1037" s="197" t="inlineStr">
        <is>
          <t>Motor characterisation, mixer and auger load monitoring, test rigs, fastener torque, pump and fan curve measurement.</t>
        </is>
      </c>
      <c r="R1037" s="197" t="inlineStr">
        <is>
          <t>For most workshop purposes motor current is a good enough torque proxy at a fiftieth of the price — reach for a real torque sensor only when you need the number rather than the state.</t>
        </is>
      </c>
      <c r="S1037" s="197" t="inlineStr">
        <is>
          <t>An encoder for speed, so torque times speed gives real mechanical power</t>
        </is>
      </c>
      <c r="T1037" s="197" t="inlineStr">
        <is>
          <t>MachineHealth, Industry, Robots</t>
        </is>
      </c>
      <c r="U1037" s="198" t="inlineStr">
        <is>
          <t>Torque times speed is mechanical power, so with an encoder it becomes a dynamometer.</t>
        </is>
      </c>
      <c r="V1037" s="198" t="inlineStr">
        <is>
          <t>Efficiency mapping across operating points, revealing where a machine wastes energy.</t>
        </is>
      </c>
    </row>
    <row r="1038" ht="85.5" customHeight="1" s="189">
      <c r="A1038" s="194" t="inlineStr">
        <is>
          <t>S392</t>
        </is>
      </c>
      <c r="B1038" s="195" t="inlineStr">
        <is>
          <t>S-type load cell</t>
        </is>
      </c>
      <c r="C1038" s="196" t="inlineStr">
        <is>
          <t>Force &amp; Weight</t>
        </is>
      </c>
      <c r="D1038" s="197" t="inlineStr">
        <is>
          <t>Load cell form factor</t>
        </is>
      </c>
      <c r="E1038" s="197" t="inlineStr">
        <is>
          <t>Tension or compression along one axis, from tens to thousands of kilograms</t>
        </is>
      </c>
      <c r="F1038" s="197" t="inlineStr">
        <is>
          <t>A steel S-shaped body with strain gauges bonded at its high-stress points. The shape means it reads pull as well as push, which beam cells cannot do — the right choice for hanging loads and cable tension.</t>
        </is>
      </c>
      <c r="G1038" s="197" t="inlineStr">
        <is>
          <t>Analog</t>
        </is>
      </c>
      <c r="H1038" s="197" t="inlineStr">
        <is>
          <t>5-10V excitation</t>
        </is>
      </c>
      <c r="I1038" s="37" t="n">
        <v>35</v>
      </c>
      <c r="J1038" s="38" t="inlineStr">
        <is>
          <t>$$$</t>
        </is>
      </c>
      <c r="K1038" s="197" t="inlineStr">
        <is>
          <t>3 · Some skill</t>
        </is>
      </c>
      <c r="L1038" s="197" t="inlineStr">
        <is>
          <t>Excitation current only, ~10mA</t>
        </is>
      </c>
      <c r="M1038" s="197" t="inlineStr">
        <is>
          <t>50kg to 5t depending on part · 0.02-0.05% of full scale · Amplifier-limited · An HX711 or NAU7802, rod ends or swivels to eliminate side loading, and mechanical overload stops</t>
        </is>
      </c>
      <c r="N1038" s="197" t="inlineStr">
        <is>
          <t>AE, AMZ, DK</t>
        </is>
      </c>
      <c r="O1038" s="197" t="inlineStr">
        <is>
          <t>Various; look for an IP-rated body for outdoor use</t>
        </is>
      </c>
      <c r="P1038" s="197" t="inlineStr">
        <is>
          <t>HX711 or SparkFun NAU7802</t>
        </is>
      </c>
      <c r="Q1038" s="197" t="inlineStr">
        <is>
          <t>Crane and hoist monitoring, cable tension, hanging tanks and hoppers, beehive scales, silo weight, test rigs.</t>
        </is>
      </c>
      <c r="R1038" s="197" t="inlineStr">
        <is>
          <t>A hanging tank whose weight you log continuously tells you consumption rate, leak rate and refill timing from one measurement — weight over time is the most information-dense signal in this catalog.</t>
        </is>
      </c>
      <c r="S1038" s="197" t="inlineStr">
        <is>
          <t>NAU7802 or HX711; a temperature sensor to compensate drift</t>
        </is>
      </c>
      <c r="T1038" s="197" t="inlineStr">
        <is>
          <t>Grow, Industry, Home</t>
        </is>
      </c>
      <c r="U1038" s="198" t="inlineStr">
        <is>
          <t>An S-type cell reads tension, so it measures cable, rope and belt loads that compression cells cannot.</t>
        </is>
      </c>
      <c r="V1038" s="198" t="inlineStr">
        <is>
          <t>Load-cycle counting for fatigue-life estimation of the structure it is measuring.</t>
        </is>
      </c>
    </row>
    <row r="1039" ht="85.5" customHeight="1" s="189">
      <c r="A1039" s="194" t="inlineStr">
        <is>
          <t>S395</t>
        </is>
      </c>
      <c r="B1039" s="195" t="inlineStr">
        <is>
          <t>Tactile pressure array</t>
        </is>
      </c>
      <c r="C1039" s="196" t="inlineStr">
        <is>
          <t>Force &amp; Weight</t>
        </is>
      </c>
      <c r="D1039" s="197" t="inlineStr">
        <is>
          <t>Pressure mapping</t>
        </is>
      </c>
      <c r="E1039" s="197" t="inlineStr">
        <is>
          <t>A 2D map of pressure distribution rather than a single total</t>
        </is>
      </c>
      <c r="F1039" s="197" t="inlineStr">
        <is>
          <t>Rows and columns of conductor sandwich a piezoresistive layer; scanning row by row while reading columns gives a pressure value at every crossing point. The image is the product.</t>
        </is>
      </c>
      <c r="G1039" s="197" t="inlineStr">
        <is>
          <t>Analog/Digital</t>
        </is>
      </c>
      <c r="H1039" s="197" t="inlineStr">
        <is>
          <t>3.3V</t>
        </is>
      </c>
      <c r="I1039" s="37" t="n">
        <v>25</v>
      </c>
      <c r="J1039" s="38" t="inlineStr">
        <is>
          <t>$$$</t>
        </is>
      </c>
      <c r="K1039" s="197" t="inlineStr">
        <is>
          <t>4 · Advanced</t>
        </is>
      </c>
      <c r="L1039" s="197" t="inlineStr">
        <is>
          <t>Scan dependent, tens of mA</t>
        </is>
      </c>
      <c r="M1039" s="197" t="inlineStr">
        <is>
          <t>Set by the material; typically a few kPa to a few hundred · ±10-25%, poor repeatability — this is imaging, not metrology · Scan-rate limited, typically 10-50Hz for a modest matrix · Multiplexers on both axes and grounding of unscanned lines to suppress crosstalk</t>
        </is>
      </c>
      <c r="N1039" s="197" t="inlineStr">
        <is>
          <t>AF, AE, DIY</t>
        </is>
      </c>
      <c r="O1039" s="197" t="inlineStr">
        <is>
          <t>DIY from Velostat and conductive fabric; commercial tactile skins exist at far higher cost</t>
        </is>
      </c>
      <c r="P1039" s="197" t="inlineStr">
        <is>
          <t>Custom row/column scanning</t>
        </is>
      </c>
      <c r="Q1039" s="197" t="inlineStr">
        <is>
          <t>Sleep posture, pressure-sore prevention, seat occupancy and posture, gait analysis, robot gripper skin, interactive floors.</t>
        </is>
      </c>
      <c r="R1039" s="197" t="inlineStr">
        <is>
          <t>A bed-sized mat costs perhaps forty dollars in materials against thousands for a clinical one — and for pressure-sore prevention the useful signal is 'this region has been loaded for two hours', which needs relative data, not calibrated data.</t>
        </is>
      </c>
      <c r="S1039" s="197" t="inlineStr">
        <is>
          <t>CD74HC4067 multiplexers; a load cell for absolute calibration</t>
        </is>
      </c>
      <c r="T1039" s="197" t="inlineStr">
        <is>
          <t>Health, Play, Robots</t>
        </is>
      </c>
      <c r="U1039" s="198" t="inlineStr">
        <is>
          <t>A pressure array images contact, which is posture, gait and object identity depending on where you put it.</t>
        </is>
      </c>
      <c r="V1039" s="198" t="inlineStr">
        <is>
          <t>Posture and gait classification; the spatial pattern carries far more than total load.</t>
        </is>
      </c>
    </row>
    <row r="1040" ht="85.5" customHeight="1" s="189">
      <c r="A1040" s="194" t="inlineStr">
        <is>
          <t>S251</t>
        </is>
      </c>
      <c r="B1040" s="195" t="inlineStr">
        <is>
          <t>10MHz GPSDO — GNSS-disciplined oscillator</t>
        </is>
      </c>
      <c r="C1040" s="196" t="inlineStr">
        <is>
          <t>GPS &amp; Positioning</t>
        </is>
      </c>
      <c r="D1040" s="197" t="inlineStr">
        <is>
          <t>Frequency and time standard</t>
        </is>
      </c>
      <c r="E1040" s="197" t="inlineStr">
        <is>
          <t>A 10MHz reference whose long-term accuracy is atomic and whose short-term noise is that of a good oven-controlled crystal</t>
        </is>
      </c>
      <c r="F1040" s="197" t="inlineStr">
        <is>
          <t>Two clocks with opposite weaknesses are married. GNSS time is essentially perfect over hours because it comes from caesium standards in orbit, but each individual pulse is noisy. A local oven-controlled crystal is extremely quiet second to second but drifts over hours with temperature and age. A GPSDO phase-locks the crystal to the satellite pulse through a deliberately slow loop of hundreds to thousands of seconds, so above that time constant you inherit the satellites' accuracy and below it you keep the crystal's cleanliness.</t>
        </is>
      </c>
      <c r="G1040" s="197" t="inlineStr">
        <is>
          <t>USB/Pulse</t>
        </is>
      </c>
      <c r="H1040" s="197" t="inlineStr">
        <is>
          <t>5V over USB</t>
        </is>
      </c>
      <c r="I1040" s="37" t="n">
        <v>130</v>
      </c>
      <c r="J1040" s="38" t="inlineStr">
        <is>
          <t>$$$$</t>
        </is>
      </c>
      <c r="K1040" s="197" t="inlineStr">
        <is>
          <t>4 · Advanced</t>
        </is>
      </c>
      <c r="L1040" s="197" t="inlineStr">
        <is>
          <t>~150mA at 5V steady, considerably more during oven warm-up</t>
        </is>
      </c>
      <c r="M1040" s="197" t="inlineStr">
        <is>
          <t>10MHz standard; many units synthesise other frequencies · Approaching 1e-12 averaged over a day when locked; short-term stability around 5e-11 · Continuous output · An antenna with sky view; a buffer or squaring circuit before any digital input</t>
        </is>
      </c>
      <c r="N1040" s="197" t="inlineStr">
        <is>
          <t>AE, AMZ</t>
        </is>
      </c>
      <c r="O1040" s="197" t="inlineStr">
        <is>
          <t>Widely sold OCXO GPSDO boards pairing a timing GNSS receiver with a 10MHz oven oscillator and a PLL. The Leo Bodnar Mini Precision GPS Reference Clock is the well-characterised branded alternative in the same price bracket</t>
        </is>
      </c>
      <c r="P1040" s="197" t="inlineStr">
        <is>
          <t>None needed for the frequency output; the on-board receiver usually exposes NMEA over USB for lock status</t>
        </is>
      </c>
      <c r="Q1040" s="197" t="inlineStr">
        <is>
          <t>Calibrating counters and signal generators, coherent multi-station receivers, radio astronomy and meteor scatter, ADC sampling references, long-baseline timing experiments.</t>
        </is>
      </c>
      <c r="R1040" s="197" t="inlineStr">
        <is>
          <t>Feed the 10MHz into the sampling reference of two SDR receivers a kilometre apart: they now sample the same instant, and the pair becomes a phase-coherent interferometer that can find the bearing of a transmitter you cannot see.</t>
        </is>
      </c>
      <c r="S1040" s="197" t="inlineStr">
        <is>
          <t>A frequency counter to prove the improvement, and a NEO-F10T if you also want a corrected PPS edge</t>
        </is>
      </c>
      <c r="T1040" s="197" t="inlineStr">
        <is>
          <t>Time, Invisible</t>
        </is>
      </c>
      <c r="U1040" s="198" t="inlineStr">
        <is>
          <t>The 10MHz output turns any counter into a precision instrument, so it upgrades every other measurement you own.</t>
        </is>
      </c>
      <c r="V1040" s="198" t="inlineStr">
        <is>
          <t>Long-term frequency-stability analysis (Allan deviation) as an equipment-health metric.</t>
        </is>
      </c>
    </row>
    <row r="1041" ht="85.5" customHeight="1" s="189">
      <c r="A1041" s="194" t="inlineStr">
        <is>
          <t>S252</t>
        </is>
      </c>
      <c r="B1041" s="195" t="inlineStr">
        <is>
          <t>ANT-B10 Bluetooth angle-of-arrival anchor</t>
        </is>
      </c>
      <c r="C1041" s="196" t="inlineStr">
        <is>
          <t>GPS &amp; Positioning</t>
        </is>
      </c>
      <c r="D1041" s="197" t="inlineStr">
        <is>
          <t>BLE 5.1 direction finding, 8-element array</t>
        </is>
      </c>
      <c r="E1041" s="197" t="inlineStr">
        <is>
          <t>The azimuth and elevation of an incoming Bluetooth LE packet, and with two or more anchors the position of the tag emitting it</t>
        </is>
      </c>
      <c r="F1041" s="197" t="inlineStr">
        <is>
          <t>Bluetooth 5.1 lets a transmitter append a constant tone extension to a packet — an unmodulated carrier lasting tens of microseconds. The receiver rapidly switches between the elements of an antenna array during that tone and records the phase at each. Because the array geometry is known, the phase differences between elements map directly onto the direction the wavefront came from. Two anchors' bearings intersect at the tag; three make the intersection robust.</t>
        </is>
      </c>
      <c r="G1041" s="197" t="inlineStr">
        <is>
          <t>UART/USB</t>
        </is>
      </c>
      <c r="H1041" s="197" t="inlineStr">
        <is>
          <t>5V over USB or 3.3V direct</t>
        </is>
      </c>
      <c r="I1041" s="37" t="n">
        <v>90</v>
      </c>
      <c r="J1041" s="38" t="inlineStr">
        <is>
          <t>$$$$</t>
        </is>
      </c>
      <c r="K1041" s="197" t="inlineStr">
        <is>
          <t>5 · Expert</t>
        </is>
      </c>
      <c r="L1041" s="197" t="inlineStr">
        <is>
          <t>~60mA while receiving; anchors are infrastructure and expect permanent power</t>
        </is>
      </c>
      <c r="M1041" s="197" t="inlineStr">
        <is>
          <t>~20-30m per anchor indoors, degrading with angle off boresight · ~5 degrees mean angle error; roughly 1m position accuracy with a sensible anchor layout · Position updates typically 1-10Hz depending on tag advertising rate · At least two anchors surveyed to centimetres, plus positioning-engine software and tags that emit the constant tone extension</t>
        </is>
      </c>
      <c r="N1041" s="197" t="inlineStr">
        <is>
          <t>DK, MO</t>
        </is>
      </c>
      <c r="O1041" s="197" t="inlineStr">
        <is>
          <t>Sold as a finished antenna board; u-blox XPLR-AOA explorer kits bundle several anchors plus tags and the positioning software</t>
        </is>
      </c>
      <c r="P1041" s="197" t="inlineStr">
        <is>
          <t>u-blox u-connectLocate AT command set; the angle-to-position engine is supplied software rather than an Arduino library</t>
        </is>
      </c>
      <c r="Q1041" s="197" t="inlineStr">
        <is>
          <t>Retail and museum visitor flow, warehouse asset zones, hospital equipment location, desk-level hot-desk occupancy, tool-to-operator association.</t>
        </is>
      </c>
      <c r="R1041" s="197" t="inlineStr">
        <is>
          <t>A workshop interlock that is about geometry, not permission slips: the bench saw only enables when exactly one authorised tag is inside a 1.5m arc in front of it and none is behind it.</t>
        </is>
      </c>
      <c r="S1041" s="197" t="inlineStr">
        <is>
          <t>An ESP32 gateway publishing angles over MQTT, and a floor plan surveyed with a laser distance meter</t>
        </is>
      </c>
      <c r="T1041" s="197" t="inlineStr">
        <is>
          <t>Access, Fleet, Home</t>
        </is>
      </c>
      <c r="U1041" s="198" t="inlineStr">
        <is>
          <t>Angle-of-arrival gives bearing to any BLE device, so it maps which of your own devices are where without them cooperating.</t>
        </is>
      </c>
      <c r="V1041" s="198" t="inlineStr">
        <is>
          <t>Bearing-sequence classification to distinguish a person walking through from a device left on a shelf.</t>
        </is>
      </c>
    </row>
    <row r="1042" ht="85.5" customHeight="1" s="189">
      <c r="A1042" s="194" t="inlineStr">
        <is>
          <t>S249</t>
        </is>
      </c>
      <c r="B1042" s="195" t="inlineStr">
        <is>
          <t>BN-880 GNSS module with on-board compass</t>
        </is>
      </c>
      <c r="C1042" s="196" t="inlineStr">
        <is>
          <t>GPS &amp; Positioning</t>
        </is>
      </c>
      <c r="D1042" s="197" t="inlineStr">
        <is>
          <t>Cheap GNSS plus magnetometer, drone-standard</t>
        </is>
      </c>
      <c r="E1042" s="197" t="inlineStr">
        <is>
          <t>Position, speed and UTC time from a u-blox M8 receiver, plus a 3-axis magnetometer for heading, on one 28mm disc</t>
        </is>
      </c>
      <c r="F1042" s="197" t="inlineStr">
        <is>
          <t>A ceramic patch antenna, a u-blox M8-class receiver and a small magnetometer share a single potted puck with a 6-wire pigtail. The GNSS half solves position from satellite time of arrival. The magnetometer half measures the Earth's roughly 25-65µT field in three axes; after removing the vehicle's own permanent (hard-iron) and induced (soft-iron) distortions, the horizontal components give a heading. It exists because multirotors need both signals a few centimetres apart on a mast, and buying them separately costs more.</t>
        </is>
      </c>
      <c r="G1042" s="197" t="inlineStr">
        <is>
          <t>UART/I2C</t>
        </is>
      </c>
      <c r="H1042" s="197" t="inlineStr">
        <is>
          <t>2.8-6.0V (on-board regulator)</t>
        </is>
      </c>
      <c r="I1042" s="37" t="n">
        <v>20</v>
      </c>
      <c r="J1042" s="38" t="inlineStr">
        <is>
          <t>$$$</t>
        </is>
      </c>
      <c r="K1042" s="197" t="inlineStr">
        <is>
          <t>2 · Easy</t>
        </is>
      </c>
      <c r="L1042" s="197" t="inlineStr">
        <is>
          <t>~30mA at 5V while tracking; a small on-board backup cell keeps the ephemeris for hot starts</t>
        </is>
      </c>
      <c r="M1042" s="197" t="inlineStr">
        <is>
          <t>Global; magnetometer covers roughly ±8 gauss · ~2m CEP position; heading realistically ±2-5 degrees after a good calibration and much worse without · Up to 10Hz GNSS with fewer constellations, 5Hz comfortable; magnetometer 75Hz+ · Nothing beyond a UART; the compass needs a non-magnetic mounting location</t>
        </is>
      </c>
      <c r="N1042" s="197" t="inlineStr">
        <is>
          <t>AE, AMZ</t>
        </is>
      </c>
      <c r="O1042" s="197" t="inlineStr">
        <is>
          <t>Sold as a finished module with pigtail; near-identical clones circulate under many brand stickers</t>
        </is>
      </c>
      <c r="P1042" s="197" t="inlineStr">
        <is>
          <t>TinyGPS++ or NMEAParser for the GNSS half; QMC5883L or HMC5883L libraries for the compass — pick the one matching the chip you actually got</t>
        </is>
      </c>
      <c r="Q1042" s="197" t="inlineStr">
        <is>
          <t>Drones and rovers, boat and vehicle trackers, weather balloons, geotagged data loggers, rally and lap timing, wildlife collar prototypes.</t>
        </is>
      </c>
      <c r="R1042" s="197" t="inlineStr">
        <is>
          <t>A bike-mounted magnetic anomaly logger: ride a fixed route weekly logging position plus field magnitude, and buried pipes, tram rails and the odd manhole draw themselves onto the map.</t>
        </is>
      </c>
      <c r="S1042" s="197" t="inlineStr">
        <is>
          <t>An ESP32 with an SD card, a BMP390 for altitude, and a LiPo for a self-contained tracker</t>
        </is>
      </c>
      <c r="T1042" s="197" t="inlineStr">
        <is>
          <t>Robots, Wild, Fleet</t>
        </is>
      </c>
      <c r="U1042" s="198" t="inlineStr">
        <is>
          <t>The on-board compass and GNSS together let you measure local magnetic declination and map magnetic anomalies while walking.</t>
        </is>
      </c>
      <c r="V1042" s="198" t="inlineStr">
        <is>
          <t>Magnetic-anomaly mapping: learn a building's field fingerprint for indoor positioning.</t>
        </is>
      </c>
    </row>
    <row r="1043" ht="85.5" customHeight="1" s="189">
      <c r="A1043" s="194" t="inlineStr">
        <is>
          <t>S240</t>
        </is>
      </c>
      <c r="B1043" s="195" t="inlineStr">
        <is>
          <t>DW1000 UWB two-way ranging radio</t>
        </is>
      </c>
      <c r="C1043" s="196" t="inlineStr">
        <is>
          <t>GPS &amp; Positioning</t>
        </is>
      </c>
      <c r="D1043" s="197" t="inlineStr">
        <is>
          <t>Ultra-wideband impulse radio</t>
        </is>
      </c>
      <c r="E1043" s="197" t="inlineStr">
        <is>
          <t>Line-of-sight distance between two radios to roughly 10cm, and by trilateration a room-scale x/y position</t>
        </is>
      </c>
      <c r="F1043" s="197" t="inlineStr">
        <is>
          <t>Ultra-wideband transmits sub-nanosecond impulses spread over 500MHz of spectrum around 3.5-6.5GHz. Because the pulse is so short in time, the receiver can timestamp the arriving edge to about 15 picoseconds, and radio travels 30cm per nanosecond, so a timestamp is a ruler. Two-way ranging sends three messages back and forth so the offset between the two radios' clocks algebraically cancels, which is why no synchronisation between anchors is needed. It is the same trick a tape measure would use if it were made of light.</t>
        </is>
      </c>
      <c r="G1043" s="197" t="inlineStr">
        <is>
          <t>SPI</t>
        </is>
      </c>
      <c r="H1043" s="197" t="inlineStr">
        <is>
          <t>2.8-3.6V chip; the ESP32 boards take 5V over USB</t>
        </is>
      </c>
      <c r="I1043" s="37" t="n">
        <v>40</v>
      </c>
      <c r="J1043" s="38" t="inlineStr">
        <is>
          <t>$$$</t>
        </is>
      </c>
      <c r="K1043" s="197" t="inlineStr">
        <is>
          <t>4 · Advanced</t>
        </is>
      </c>
      <c r="L1043" s="197" t="inlineStr">
        <is>
          <t>~35mA average while ranging at 10Hz; ~160mA receive and ~85mA transmit peaks; ~1µA in deep sleep</t>
        </is>
      </c>
      <c r="M1043" s="197" t="inlineStr">
        <is>
          <t>Up to ~60m line-of-sight at 110kbps; 10-30m is realistic through a furnished room · ±10cm after antenna-delay calibration; ±0.3-1m without it · Up to ~100 ranges/s for one pair; ~10Hz for a tag against four anchors · At least three anchors at surveyed coordinates for a 2D fix; a fourth at a different height for any usable z</t>
        </is>
      </c>
      <c r="N1043" s="197" t="inlineStr">
        <is>
          <t>AE, AMZ</t>
        </is>
      </c>
      <c r="O1043" s="197" t="inlineStr">
        <is>
          <t>Makerfabs ESP32 UWB (DW1000 + ESP32-WROOM), Qorvo DWM1000 module, Qorvo EVB1000 evaluation board</t>
        </is>
      </c>
      <c r="P1043" s="197" t="inlineStr">
        <is>
          <t>thotro/arduino-dw1000 (Thomas Trojer), Makerfabs DW1000 fork, Qorvo DW1000 API C code</t>
        </is>
      </c>
      <c r="Q1043" s="197" t="inlineStr">
        <is>
          <t>Indoor asset tracking, robot docking and follow-me, sports and drone position capture, keyless entry, precise gate timing, forklift proximity safety.</t>
        </is>
      </c>
      <c r="R1043" s="197" t="inlineStr">
        <is>
          <t>A drilling breadcrumb: three battery anchors clamped in the corners of a room and a tag taped to the drill logs the 10cm position of every hole you make, so the as-built services drawing is generated while you work instead of never.</t>
        </is>
      </c>
      <c r="S1043" s="197" t="inlineStr">
        <is>
          <t>An IMU such as the BNO086 to interpolate between ranges, an ESP32-S3 for the maths, and a floor plan to snap to</t>
        </is>
      </c>
      <c r="T1043" s="197" t="inlineStr">
        <is>
          <t>Robots, Access, Play</t>
        </is>
      </c>
      <c r="U1043" s="198" t="inlineStr">
        <is>
          <t>Two-way ranging is a clock comparison, so a static pair becomes a drift meter for either radio's oscillator; blocked line-of-sight reads long, which makes it a crude occupancy detector.</t>
        </is>
      </c>
      <c r="V1043" s="198" t="inlineStr">
        <is>
          <t>Ranging bias classifier: learn the signature of a body blocking the path and report presence, not just distance.</t>
        </is>
      </c>
    </row>
    <row r="1044" ht="85.5" customHeight="1" s="189">
      <c r="A1044" s="194" t="inlineStr">
        <is>
          <t>S241</t>
        </is>
      </c>
      <c r="B1044" s="195" t="inlineStr">
        <is>
          <t>DW3000 UWB ranging radio (FiRa generation)</t>
        </is>
      </c>
      <c r="C1044" s="196" t="inlineStr">
        <is>
          <t>GPS &amp; Positioning</t>
        </is>
      </c>
      <c r="D1044" s="197" t="inlineStr">
        <is>
          <t>Ultra-wideband, Ch5/Ch9, secure ranging</t>
        </is>
      </c>
      <c r="E1044" s="197" t="inlineStr">
        <is>
          <t>Distance between two radios to ~10cm, with a cryptographically verifiable timestamp</t>
        </is>
      </c>
      <c r="F1044" s="197" t="inlineStr">
        <is>
          <t>Same impulse-radio physics as the DW1000 — timestamp the arriving nanosecond pulse and multiply by the speed of light — but built to IEEE 802.15.4z with the Scrambled Timestamp Sequence. The STS means the timing marker itself is a secret pseudorandom sequence, so an attacker who cannot predict it cannot replay or early-detect the pulse to fake a shorter distance. That is why UWB, not BLE, is what car keys and phone-based access now use: time of flight cannot be relayed the way signal strength can.</t>
        </is>
      </c>
      <c r="G1044" s="197" t="inlineStr">
        <is>
          <t>SPI</t>
        </is>
      </c>
      <c r="H1044" s="197" t="inlineStr">
        <is>
          <t>1.62-3.6V chip; the ESP32 boards take 5V over USB</t>
        </is>
      </c>
      <c r="I1044" s="37" t="n">
        <v>48</v>
      </c>
      <c r="J1044" s="38" t="inlineStr">
        <is>
          <t>$$$</t>
        </is>
      </c>
      <c r="K1044" s="197" t="inlineStr">
        <is>
          <t>4 · Advanced</t>
        </is>
      </c>
      <c r="L1044" s="197" t="inlineStr">
        <is>
          <t>~12mA average ranging at 10Hz; ~30mA receive; sub-µA deep sleep. Roughly a third of DW1000 for the same job</t>
        </is>
      </c>
      <c r="M1044" s="197" t="inlineStr">
        <is>
          <t>Up to ~60m line-of-sight on channel 5; the high-power variants of the ESP32 boards claim ~120m outdoors · ±10cm calibrated; ±0.5m typical straight out of an example sketch · Up to several hundred ranges/s per pair; 10-50Hz is typical in application · A second DW3000 node; three or more anchors at known coordinates for position rather than range</t>
        </is>
      </c>
      <c r="N1044" s="197" t="inlineStr">
        <is>
          <t>AE, AMZ</t>
        </is>
      </c>
      <c r="O1044" s="197" t="inlineStr">
        <is>
          <t>Makerfabs ESP32 UWB DW3000 and ESP32 UWB Pro, Qorvo DWM3000EVB Arduino-form shield, Qorvo DWM3000 module</t>
        </is>
      </c>
      <c r="P1044" s="197" t="inlineStr">
        <is>
          <t>Makerfabs DW3000 Arduino library, Fhilb/DW3000_Arduino, Qorvo DW3xxx API and Nearby Interaction reference code</t>
        </is>
      </c>
      <c r="Q1044" s="197" t="inlineStr">
        <is>
          <t>Phone-grade keyless access, precise robot docking, tool and pallet tracking, drone landing pads, interactive installations that respond to exact distance.</t>
        </is>
      </c>
      <c r="R1044" s="197" t="inlineStr">
        <is>
          <t>A relay-attack-proof door: it unlocks only when time of flight says the fob is inside 1.2m and the last three ranges are decreasing. The signal-strength attack that opens most keyless cars from across a car park cannot forge nanoseconds.</t>
        </is>
      </c>
      <c r="S1044" s="197" t="inlineStr">
        <is>
          <t>An ESP32-S3 host, a magnetic reed on the door for state, and a second anchor to disambiguate inside from outside</t>
        </is>
      </c>
      <c r="T1044" s="197" t="inlineStr">
        <is>
          <t>Access, Robots, Home</t>
        </is>
      </c>
      <c r="U1044" s="198" t="inlineStr">
        <is>
          <t>The STS secure timestamp doubles as a tamper channel — a relay attack shows up as an impossible time-of-flight.</t>
        </is>
      </c>
      <c r="V1044" s="198" t="inlineStr">
        <is>
          <t>Anomaly detection on range-vs-RSSI: genuine proximity and relayed proximity separate cleanly.</t>
        </is>
      </c>
    </row>
    <row r="1045" ht="85.5" customHeight="1" s="189">
      <c r="A1045" s="194" t="inlineStr">
        <is>
          <t>S242</t>
        </is>
      </c>
      <c r="B1045" s="195" t="inlineStr">
        <is>
          <t>DWM1001C UWB module with ready-made RTLS firmware</t>
        </is>
      </c>
      <c r="C1045" s="196" t="inlineStr">
        <is>
          <t>GPS &amp; Positioning</t>
        </is>
      </c>
      <c r="D1045" s="197" t="inlineStr">
        <is>
          <t>UWB module, anchor/tag/bridge firmware included</t>
        </is>
      </c>
      <c r="E1045" s="197" t="inlineStr">
        <is>
          <t>Its own x/y/z position inside a network of anchors, delivered as coordinates rather than raw timestamps</t>
        </is>
      </c>
      <c r="F1045" s="197" t="inlineStr">
        <is>
          <t>A postage-stamp module holding a DW1000 UWB transceiver, a Nordic nRF52832 (so it also does BLE), both antennas, and a motion sensor. What makes it different from a bare DW3000 is Qorvo's PANS firmware: you configure a node as anchor, tag or bridge over a phone app or a UART shell, and it runs the whole ranging schedule and trilateration itself. You read coordinates out over UART or SPI and never write a line of time-of-flight code.</t>
        </is>
      </c>
      <c r="G1045" s="197" t="inlineStr">
        <is>
          <t>UART/SPI</t>
        </is>
      </c>
      <c r="H1045" s="197" t="inlineStr">
        <is>
          <t>2.8-3.6V</t>
        </is>
      </c>
      <c r="I1045" s="37" t="n">
        <v>22</v>
      </c>
      <c r="J1045" s="38" t="inlineStr">
        <is>
          <t>$$$</t>
        </is>
      </c>
      <c r="K1045" s="197" t="inlineStr">
        <is>
          <t>3 · Some skill</t>
        </is>
      </c>
      <c r="L1045" s="197" t="inlineStr">
        <is>
          <t>Tag at 10Hz averages ~25mA; a tag at one fix per 10s averages under 1mA; anchors listen continuously at ~80-100mA, so mains-power the anchors</t>
        </is>
      </c>
      <c r="M1045" s="197" t="inlineStr">
        <is>
          <t>~60m line-of-sight between nodes; anchor cells are usually laid out 10-20m apart indoors · ±10-30cm horizontal in a well-surveyed cell; vertical is far worse unless anchors differ in height · Up to 10Hz per tag; the network total is shared between tags · At least four anchors, three of them surveyed to a few centimetres, with mains or PoE power</t>
        </is>
      </c>
      <c r="N1045" s="197" t="inlineStr">
        <is>
          <t>DK, MO</t>
        </is>
      </c>
      <c r="O1045" s="197" t="inlineStr">
        <is>
          <t>Qorvo DWM1001-DEV development board (~$65, USB and battery-ready), MDEK1001 twelve-node kit</t>
        </is>
      </c>
      <c r="P1045" s="197" t="inlineStr">
        <is>
          <t>Qorvo PANS firmware with UART shell and API, DWM1001 Android app, several community Python wrappers</t>
        </is>
      </c>
      <c r="Q1045" s="197" t="inlineStr">
        <is>
          <t>Warehouse and workshop asset location, hospital equipment finding, sports position capture, robot navigation indoors, interactive museum exhibits that know which case you are at.</t>
        </is>
      </c>
      <c r="R1045" s="197" t="inlineStr">
        <is>
          <t>Tag the three tools a workshop always loses — the good drill, the impact driver, the ladder — and hang an e-ink card by the door showing the bay number each was last seen in. It pays for itself the first time nobody spends twenty minutes hunting.</t>
        </is>
      </c>
      <c r="S1045" s="197" t="inlineStr">
        <is>
          <t>An ESP32 bridge node to publish positions over MQTT, and a floor plan drawn to the anchor survey</t>
        </is>
      </c>
      <c r="T1045" s="197" t="inlineStr">
        <is>
          <t>Access, Fleet, Robots</t>
        </is>
      </c>
      <c r="U1045" s="198" t="inlineStr">
        <is>
          <t>The pre-built RTLS firmware means it can be used purely as a beacon-density mapper for surveying a space before you design anything.</t>
        </is>
      </c>
      <c r="V1045" s="198" t="inlineStr">
        <is>
          <t>Trajectory clustering to learn habitual paths through a building; deviations become the alert.</t>
        </is>
      </c>
    </row>
    <row r="1046" ht="85.5" customHeight="1" s="189">
      <c r="A1046" s="194" t="inlineStr">
        <is>
          <t>S246</t>
        </is>
      </c>
      <c r="B1046" s="195" t="inlineStr">
        <is>
          <t>LC29H(DA) low-cost L1+L5 RTK rover</t>
        </is>
      </c>
      <c r="C1046" s="196" t="inlineStr">
        <is>
          <t>GPS &amp; Positioning</t>
        </is>
      </c>
      <c r="D1046" s="197" t="inlineStr">
        <is>
          <t>Dual-band RTK on a budget</t>
        </is>
      </c>
      <c r="E1046" s="197" t="inlineStr">
        <is>
          <t>Centimetre-class position from L1+L5, at roughly a quarter of the price of established RTK modules</t>
        </is>
      </c>
      <c r="F1046" s="197" t="inlineStr">
        <is>
          <t>A dual-band multi-constellation receiver with the RTK engine on-chip: you feed it RTCM3 correction messages on a serial port and it outputs a fixed carrier-phase solution. The choice of L5/E5a rather than the older L2 matters practically — L5 is a modern, higher-power, wider-bandwidth civil signal that is markedly more resistant to multipath than L1, so cheap dual-band hardware performs better than its price suggests. GPS, Galileo, BeiDou and GLONASS all now transmit an L5-band civil signal, so the constellation is real rather than aspirational.</t>
        </is>
      </c>
      <c r="G1046" s="197" t="inlineStr">
        <is>
          <t>UART/USB/Pulse</t>
        </is>
      </c>
      <c r="H1046" s="197" t="inlineStr">
        <is>
          <t>3.3V module; HAT and breakout boards take 5V</t>
        </is>
      </c>
      <c r="I1046" s="37" t="n">
        <v>55</v>
      </c>
      <c r="J1046" s="38" t="inlineStr">
        <is>
          <t>$$$$</t>
        </is>
      </c>
      <c r="K1046" s="197" t="inlineStr">
        <is>
          <t>4 · Advanced</t>
        </is>
      </c>
      <c r="L1046" s="197" t="inlineStr">
        <is>
          <t>~40mA at 3.3V tracking with RTK running</t>
        </is>
      </c>
      <c r="M1046" s="197" t="inlineStr">
        <is>
          <t>Global; keep the base within ~30km for reliable fixes · ~1-2cm + 1ppm when RTK-fixed; ~1.5m autonomous · Up to 10Hz RTK output · An L1+L5 capable antenna, and an RTCM3 correction source (NTRIP caster or your own base)</t>
        </is>
      </c>
      <c r="N1046" s="197" t="inlineStr">
        <is>
          <t>AE, AMZ</t>
        </is>
      </c>
      <c r="O1046" s="197" t="inlineStr">
        <is>
          <t>Waveshare LC29H GPS HAT (sold in several variant letters), assorted AliExpress LC29H carrier boards usually bundled with an L1+L5 antenna</t>
        </is>
      </c>
      <c r="P1046" s="197" t="inlineStr">
        <is>
          <t>Plain NMEA parsers such as TinyGPS++, plus any NTRIP client; Quectel's own PC tool for configuration</t>
        </is>
      </c>
      <c r="Q1046" s="197" t="inlineStr">
        <is>
          <t>Hobby RTK rovers, drone ground control points, fence-line and garden surveying, precision mowers, sports track mapping, cheap monitoring pairs.</t>
        </is>
      </c>
      <c r="R1046" s="197" t="inlineStr">
        <is>
          <t>Two of them and one antenna mast: leave one as a base on your shed roof for an hour of survey-in, then walk your property boundary with the rover and export a legally-arguable, centimetre-accurate fence line for the cost of a dinner.</t>
        </is>
      </c>
      <c r="S1046" s="197" t="inlineStr">
        <is>
          <t>An ESP32 running an NTRIP client over Wi-Fi, an L1+L5 antenna with a ground plane, and an SD logger</t>
        </is>
      </c>
      <c r="T1046" s="197" t="inlineStr">
        <is>
          <t>Wild, Grow, Robots</t>
        </is>
      </c>
      <c r="U1046" s="198" t="inlineStr">
        <is>
          <t>Cheap enough to deploy as a static reference that also logs multipath, characterising a site before a survey.</t>
        </is>
      </c>
      <c r="V1046" s="198" t="inlineStr">
        <is>
          <t>Fix-type prediction: learn which sky conditions will hold RTK FIXED at a given location.</t>
        </is>
      </c>
    </row>
    <row r="1047" ht="85.5" customHeight="1" s="189">
      <c r="A1047" s="194" t="inlineStr">
        <is>
          <t>S250</t>
        </is>
      </c>
      <c r="B1047" s="195" t="inlineStr">
        <is>
          <t>NEO-F10T dual-band GNSS timing receiver</t>
        </is>
      </c>
      <c r="C1047" s="196" t="inlineStr">
        <is>
          <t>GPS &amp; Positioning</t>
        </is>
      </c>
      <c r="D1047" s="197" t="inlineStr">
        <is>
          <t>Timing-grade receiver, L1+L5, disciplined PPS</t>
        </is>
      </c>
      <c r="E1047" s="197" t="inlineStr">
        <is>
          <t>UTC-locked pulse per second with nanosecond-class accuracy, from a receiver optimised for time rather than position</t>
        </is>
      </c>
      <c r="F1047" s="197" t="inlineStr">
        <is>
          <t>A navigation receiver spends its satellites solving for three position unknowns plus clock. A timing receiver does the opposite: you survey the antenna position in over hours, then declare it fixed, which frees every satellite to contribute purely to the clock solution and drops the timing error dramatically. Dual-band L1+L5 removes ionospheric delay, the largest remaining error, by comparing the two frequencies. The output is an electrical pulse whose rising edge is aligned to the top of the UTC second, plus a message telling you exactly how far off that edge was.</t>
        </is>
      </c>
      <c r="G1047" s="197" t="inlineStr">
        <is>
          <t>UART/USB/Pulse</t>
        </is>
      </c>
      <c r="H1047" s="197" t="inlineStr">
        <is>
          <t>2.7-3.6V module; carrier boards take 5V USB</t>
        </is>
      </c>
      <c r="I1047" s="37" t="n">
        <v>120</v>
      </c>
      <c r="J1047" s="38" t="inlineStr">
        <is>
          <t>$$$$</t>
        </is>
      </c>
      <c r="K1047" s="197" t="inlineStr">
        <is>
          <t>4 · Advanced</t>
        </is>
      </c>
      <c r="L1047" s="197" t="inlineStr">
        <is>
          <t>~35mA at 3.3V while tracking</t>
        </is>
      </c>
      <c r="M1047" s="197" t="inlineStr">
        <is>
          <t>Global · ~5-20ns RMS to UTC when stationary, surveyed-in and sawtooth-corrected · 1PPS standard; configurable frequency outputs · An antenna with an unobstructed sky view, and a host that can timestamp an edge in hardware</t>
        </is>
      </c>
      <c r="N1047" s="197" t="inlineStr">
        <is>
          <t>DK, MO, AE</t>
        </is>
      </c>
      <c r="O1047" s="197" t="inlineStr">
        <is>
          <t>ArduSimple simpleGNSS Timing, and NEO-form carrier boards from specialist GNSS resellers</t>
        </is>
      </c>
      <c r="P1047" s="197" t="inlineStr">
        <is>
          <t>UBX configuration via SparkFun u-blox GNSS Arduino Library v3 or u-center 2; PPS handling is your own timer-capture code</t>
        </is>
      </c>
      <c r="Q1047" s="197" t="inlineStr">
        <is>
          <t>Time-synchronised sensor networks, TDOA acoustic and RF localisation, power-quality and phasor measurement, radio astronomy and meteor scatter, audit-grade event logging.</t>
        </is>
      </c>
      <c r="R1047" s="197" t="inlineStr">
        <is>
          <t>A three-station gunshot-and-thunder locator: three nodes a kilometre apart, each timestamping a microphone transient against corrected PPS, triangulates the source to tens of metres from the arrival-time differences alone.</t>
        </is>
      </c>
      <c r="S1047" s="197" t="inlineStr">
        <is>
          <t>An ESP32-S3 using timer capture, an ICS-43434 microphone, and a second identical node for differential experiments</t>
        </is>
      </c>
      <c r="T1047" s="197" t="inlineStr">
        <is>
          <t>Time, Invisible, Fleet</t>
        </is>
      </c>
      <c r="U1047" s="198" t="inlineStr">
        <is>
          <t>A timing receiver is a frequency standard — it disciplines anything and reveals your other oscillators' drift.</t>
        </is>
      </c>
      <c r="V1047" s="198" t="inlineStr">
        <is>
          <t>Clock-drift modelling to predict when a distributed sensor network will lose sync.</t>
        </is>
      </c>
    </row>
    <row r="1048" ht="85.5" customHeight="1" s="189">
      <c r="A1048" s="194" t="inlineStr">
        <is>
          <t>S243</t>
        </is>
      </c>
      <c r="B1048" s="195" t="inlineStr">
        <is>
          <t>SAM-M10Q GNSS with integrated patch antenna</t>
        </is>
      </c>
      <c r="C1048" s="196" t="inlineStr">
        <is>
          <t>GPS &amp; Positioning</t>
        </is>
      </c>
      <c r="D1048" s="197" t="inlineStr">
        <is>
          <t>L1 multi-constellation, antenna on board</t>
        </is>
      </c>
      <c r="E1048" s="197" t="inlineStr">
        <is>
          <t>Latitude, longitude, ground speed, course and UTC time from four constellations, with no external antenna to buy</t>
        </is>
      </c>
      <c r="F1048" s="197" t="inlineStr">
        <is>
          <t>It listens for the ~1.575GHz L1 signals from GPS, Galileo, BeiDou, GLONASS and QZSS, which are buried about 20dB below the noise floor and only recoverable because each satellite's code is known — correlating against that code pulls the signal out. The receiver measures the arrival time of four or more of these codes and solves for three position unknowns plus its own clock error. The M10 generation's contribution is efficiency: continuous multi-constellation navigation for roughly 25mW, which is what makes battery trackers practical. The patch antenna is bonded onto the module, so the RF layout problem that ruins most homebrew GNSS designs is already solved.</t>
        </is>
      </c>
      <c r="G1048" s="197" t="inlineStr">
        <is>
          <t>UART/I2C/SPI/Pulse</t>
        </is>
      </c>
      <c r="H1048" s="197" t="inlineStr">
        <is>
          <t>2.7-3.6V module; breakouts accept 5V</t>
        </is>
      </c>
      <c r="I1048" s="37" t="n">
        <v>40</v>
      </c>
      <c r="J1048" s="38" t="inlineStr">
        <is>
          <t>$$$</t>
        </is>
      </c>
      <c r="K1048" s="197" t="inlineStr">
        <is>
          <t>1 · Plug and play</t>
        </is>
      </c>
      <c r="L1048" s="197" t="inlineStr">
        <is>
          <t>~8mA continuous navigation at 3.3V; ~15µA on the backup rail keeping the RTC and ephemeris</t>
        </is>
      </c>
      <c r="M1048" s="197" t="inlineStr">
        <is>
          <t>Global; altitude and velocity limits are the standard export-control CoCom thresholds (18km, 515m/s) · ~1.5m CEP with clear sky, ~1.0m with SBAS; speed over ground ~0.05m/s · Up to 10Hz single-constellation, 4-5Hz realistic multi-constellation · A backup power source (coin cell or supercap) if you want warm starts</t>
        </is>
      </c>
      <c r="N1048" s="197" t="inlineStr">
        <is>
          <t>SF, DK, MO</t>
        </is>
      </c>
      <c r="O1048" s="197" t="inlineStr">
        <is>
          <t>SparkFun GPS Breakout - SAM-M10Q (Qwiic), and bare modules from the usual distributors</t>
        </is>
      </c>
      <c r="P1048" s="197" t="inlineStr">
        <is>
          <t>SparkFun u-blox GNSS Arduino Library v3 (UBX), TinyGPS++ for plain NMEA</t>
        </is>
      </c>
      <c r="Q1048" s="197" t="inlineStr">
        <is>
          <t>Trackers, dashcams, weather balloons, drone telemetry, geotagged field logging, time reference for distributed nodes, geofenced actions.</t>
        </is>
      </c>
      <c r="R1048" s="197" t="inlineStr">
        <is>
          <t>A dog-walk truth logger: log at 4Hz and compute the actual distance walked versus straight-line displacement, so the 'we went for a long walk' claim becomes a number the whole household can see.</t>
        </is>
      </c>
      <c r="S1048" s="197" t="inlineStr">
        <is>
          <t>A BMP390 for smoothed altitude, an LSM6DSOX for motion-gated duty cycling, and an SD card</t>
        </is>
      </c>
      <c r="T1048" s="197" t="inlineStr">
        <is>
          <t>Wild, Fleet, Robots</t>
        </is>
      </c>
      <c r="U1048" s="198" t="inlineStr">
        <is>
          <t>The integrated antenna makes it a fast way to characterise how badly an enclosure attenuates GNSS before committing to a design.</t>
        </is>
      </c>
      <c r="V1048" s="198" t="inlineStr">
        <is>
          <t>Dead-reckoning fusion with an IMU so position survives tunnels and canopy.</t>
        </is>
      </c>
    </row>
    <row r="1049" ht="85.5" customHeight="1" s="189">
      <c r="A1049" s="194" t="inlineStr">
        <is>
          <t>S247</t>
        </is>
      </c>
      <c r="B1049" s="195" t="inlineStr">
        <is>
          <t>UM980 triple-band RTK receiver</t>
        </is>
      </c>
      <c r="C1049" s="196" t="inlineStr">
        <is>
          <t>GPS &amp; Positioning</t>
        </is>
      </c>
      <c r="D1049" s="197" t="inlineStr">
        <is>
          <t>1408-channel L1/L2/L5 RTK</t>
        </is>
      </c>
      <c r="E1049" s="197" t="inlineStr">
        <is>
          <t>Centimetre position tracking every band of every constellation, with an on-chip RTK engine</t>
        </is>
      </c>
      <c r="F1049" s="197" t="inlineStr">
        <is>
          <t>A high-channel-count receiver that tracks GPS L1/L2/L5, Galileo E1/E5a/E5b/E6, BeiDou B1/B2/B3 and GLONASS simultaneously. More independent carrier-phase observations means the integer ambiguity search converges faster and stays fixed under partial sky, which is the difference between RTK that works in a hedge-lined field and RTK that only works in a car park. The RTK engine runs on the module, so the host only shuttles RTCM corrections in and reads positions out.</t>
        </is>
      </c>
      <c r="G1049" s="197" t="inlineStr">
        <is>
          <t>UART/USB</t>
        </is>
      </c>
      <c r="H1049" s="197" t="inlineStr">
        <is>
          <t>3.3V module; the breakout takes 5V over USB-C</t>
        </is>
      </c>
      <c r="I1049" s="37" t="n">
        <v>200</v>
      </c>
      <c r="J1049" s="38" t="inlineStr">
        <is>
          <t>$$$$</t>
        </is>
      </c>
      <c r="K1049" s="197" t="inlineStr">
        <is>
          <t>4 · Advanced</t>
        </is>
      </c>
      <c r="L1049" s="197" t="inlineStr">
        <is>
          <t>~0.8W typical, roughly 250mA at 3.3V; the module runs warm and wants copper or airflow</t>
        </is>
      </c>
      <c r="M1049" s="197" t="inlineStr">
        <is>
          <t>Global; ~1ppm accuracy degradation per km of baseline · ~8mm horizontal, ~15mm vertical when fixed; ~1.5m autonomous · Up to 20-50Hz depending on configuration · A triple-band survey antenna and an RTCM3 correction stream</t>
        </is>
      </c>
      <c r="N1049" s="197" t="inlineStr">
        <is>
          <t>SF, AE</t>
        </is>
      </c>
      <c r="O1049" s="197" t="inlineStr">
        <is>
          <t>SparkFun Triband GNSS RTK Breakout - UM980, and Unicore's own evaluation boards</t>
        </is>
      </c>
      <c r="P1049" s="197" t="inlineStr">
        <is>
          <t>SparkFun Unicore UM980 Triband RTK GNSS Arduino Library, any NTRIP client, RTKLIB for post-processing</t>
        </is>
      </c>
      <c r="Q1049" s="197" t="inlineStr">
        <is>
          <t>Survey poles, drone ground control, precision agriculture, machine guidance, structural monitoring, high-end robot navigation.</t>
        </is>
      </c>
      <c r="R1049" s="197" t="inlineStr">
        <is>
          <t>A rooftop base that pays for itself: survey it in for 24 hours, publish RTCM to a local NTRIP caster, and every RTK rover in your street, club or farm co-op gets centimetres for free.</t>
        </is>
      </c>
      <c r="S1049" s="197" t="inlineStr">
        <is>
          <t>A triple-band antenna, an ESP32 NTRIP caster, and a tablet running any survey app that speaks NMEA over Bluetooth</t>
        </is>
      </c>
      <c r="T1049" s="197" t="inlineStr">
        <is>
          <t>Wild, Industry, Grow</t>
        </is>
      </c>
      <c r="U1049" s="198" t="inlineStr">
        <is>
          <t>Triple-band raw observables make it a teaching instrument for GNSS itself, not just a position source.</t>
        </is>
      </c>
      <c r="V1049" s="198" t="inlineStr">
        <is>
          <t>Multipath signature learning to flag which of your sites are quietly unreliable.</t>
        </is>
      </c>
    </row>
    <row r="1050" ht="85.5" customHeight="1" s="189">
      <c r="A1050" s="194" t="inlineStr">
        <is>
          <t>S248</t>
        </is>
      </c>
      <c r="B1050" s="195" t="inlineStr">
        <is>
          <t>UM982 dual-antenna RTK with true heading</t>
        </is>
      </c>
      <c r="C1050" s="196" t="inlineStr">
        <is>
          <t>GPS &amp; Positioning</t>
        </is>
      </c>
      <c r="D1050" s="197" t="inlineStr">
        <is>
          <t>Two antenna inputs, GNSS-derived heading</t>
        </is>
      </c>
      <c r="E1050" s="197" t="inlineStr">
        <is>
          <t>Centimetre position plus absolute heading derived from the vector between two antennas — no magnetometer involved</t>
        </is>
      </c>
      <c r="F1050" s="197" t="inlineStr">
        <is>
          <t>Two antennas feed one receiver, and the receiver solves the carrier-phase baseline between them exactly as an RTK rover solves the baseline to a base station — except the baseline is a metre long and rigidly attached to your vehicle. The direction of that resolved vector is true heading, referenced to the geodetic frame rather than to a magnetic field. That is why it works next to a running motor, inside a steel frame, and while standing perfectly still, all of which defeat a compass.</t>
        </is>
      </c>
      <c r="G1050" s="197" t="inlineStr">
        <is>
          <t>UART/USB</t>
        </is>
      </c>
      <c r="H1050" s="197" t="inlineStr">
        <is>
          <t>3.3V module; carrier boards take 5V</t>
        </is>
      </c>
      <c r="I1050" s="37" t="n">
        <v>260</v>
      </c>
      <c r="J1050" s="38" t="inlineStr">
        <is>
          <t>$$$$</t>
        </is>
      </c>
      <c r="K1050" s="197" t="inlineStr">
        <is>
          <t>5 · Expert</t>
        </is>
      </c>
      <c r="L1050" s="197" t="inlineStr">
        <is>
          <t>~1.1W typical with both RF chains active, roughly 350mA at 3.3V</t>
        </is>
      </c>
      <c r="M1050" s="197" t="inlineStr">
        <is>
          <t>Global; heading available whenever both antennas hold enough satellites · ~0.1-0.2 degrees heading with a 1m antenna baseline; ~1cm + 1ppm position when RTK-fixed · Up to 20Hz position and heading · Two matched multi-band antennas on a rigid mount, plus RTCM3 corrections for centimetre position</t>
        </is>
      </c>
      <c r="N1050" s="197" t="inlineStr">
        <is>
          <t>AE, AMZ</t>
        </is>
      </c>
      <c r="O1050" s="197" t="inlineStr">
        <is>
          <t>Unicore evaluation boards and third-party carriers from GNSS specialists; several drone-flight-controller vendors ship UM982 boards with two SMA connectors</t>
        </is>
      </c>
      <c r="P1050" s="197" t="inlineStr">
        <is>
          <t>Unicore command set over UART, NTRIP client, RTKLIB for post-processing; community Arduino support is thinner than for the UM980</t>
        </is>
      </c>
      <c r="Q1050" s="197" t="inlineStr">
        <is>
          <t>Autonomous mowers and tractors, marine autopilots, survey rovers that must know orientation, antenna and solar tracker pointing, crane and boom monitoring.</t>
        </is>
      </c>
      <c r="R1050" s="197" t="inlineStr">
        <is>
          <t>An RTK field robot that never carries a compass: two antennas a metre apart on the roll bar give true heading while stationary, so the machine can start a row straight instead of driving fifteen metres to work out which way it is pointing.</t>
        </is>
      </c>
      <c r="S1050" s="197" t="inlineStr">
        <is>
          <t>Two matched antennas, an ESP32 NTRIP client, and a wheel encoder for cross-checking the heading rate</t>
        </is>
      </c>
      <c r="T1050" s="197" t="inlineStr">
        <is>
          <t>Robots, Grow, Industry</t>
        </is>
      </c>
      <c r="U1050" s="198" t="inlineStr">
        <is>
          <t>Dual-antenna heading works while stationary, which single-antenna GNSS cannot — so it measures slow structural rotation.</t>
        </is>
      </c>
      <c r="V1050" s="198" t="inlineStr">
        <is>
          <t>Heading-drift monitoring on masts, cranes and pontoons as a structural-health signal.</t>
        </is>
      </c>
    </row>
    <row r="1051" ht="85.5" customHeight="1" s="189">
      <c r="A1051" s="194" t="inlineStr">
        <is>
          <t>S253</t>
        </is>
      </c>
      <c r="B1051" s="195" t="inlineStr">
        <is>
          <t>Wi-Fi and magnetic fingerprint positioning</t>
        </is>
      </c>
      <c r="C1051" s="196" t="inlineStr">
        <is>
          <t>GPS &amp; Positioning</t>
        </is>
      </c>
      <c r="D1051" s="197" t="inlineStr">
        <is>
          <t>Infrastructure-free indoor positioning by survey</t>
        </is>
      </c>
      <c r="E1051" s="197" t="inlineStr">
        <is>
          <t>Which surveyed location a node is at, by matching what it currently hears and feels against a map recorded earlier</t>
        </is>
      </c>
      <c r="F1051" s="197" t="inlineStr">
        <is>
          <t>Buildings distort two fields in ways that are stable for months. Steel frames, lift shafts and reinforcement bend the Earth's 25-65µT magnetic field into a per-corridor signature, and every wall attenuates each access point differently, so the vector of signal strengths a node hears is close to unique per spot. You walk a grid recording the access-point-to-RSSI vector and the magnetic magnitude at known points, then later a nearest-neighbour match or a particle filter answers 'which of those points am I nearest'. No anchors, no cabling, no permission — but you own a map that must be maintained.</t>
        </is>
      </c>
      <c r="G1051" s="197" t="inlineStr">
        <is>
          <t>Builtin/Radio/I2C</t>
        </is>
      </c>
      <c r="H1051" s="197" t="inlineStr">
        <is>
          <t>3.3V</t>
        </is>
      </c>
      <c r="I1051" s="37" t="n">
        <v>5</v>
      </c>
      <c r="J1051" s="38" t="inlineStr">
        <is>
          <t>$$</t>
        </is>
      </c>
      <c r="K1051" s="197" t="inlineStr">
        <is>
          <t>5 · Expert</t>
        </is>
      </c>
      <c r="L1051" s="197" t="inlineStr">
        <is>
          <t>~120mA during a scan burst, µA between; the magnetometer adds under 1mA</t>
        </is>
      </c>
      <c r="M1051" s="197" t="inlineStr">
        <is>
          <t>Whole-building; limited only by where you surveyed · 2-5m typical with a dense survey; occasional hard failures where the filter latches onto the wrong corridor · Wi-Fi scans are the bottleneck at roughly 0.5-2Hz; the magnetometer runs at 100Hz+ · A magnetometer, a systematic survey of the space, and a matcher you are willing to tune</t>
        </is>
      </c>
      <c r="N1051" s="197" t="inlineStr">
        <is>
          <t>AF, SF, AE, DIY</t>
        </is>
      </c>
      <c r="O1051" s="197" t="inlineStr">
        <is>
          <t>Any ESP32 board plus a magnetometer breakout such as an MMC5603 or QMC5883-class part; the radio half costs nothing</t>
        </is>
      </c>
      <c r="P1051" s="197" t="inlineStr">
        <is>
          <t>No standard stack. esp_wifi_scan_start plus your own kNN or particle filter; open-source fingerprinting projects exist but expect to write and tune the matcher yourself</t>
        </is>
      </c>
      <c r="Q1051" s="197" t="inlineStr">
        <is>
          <t>Floor-level detection, indoor navigation prototypes, asset zoning in buildings you cannot modify, robot relocalisation after a kidnap, research into indoor localisation.</t>
        </is>
      </c>
      <c r="R1051" s="197" t="inlineStr">
        <is>
          <t>Fingerprint one stairwell's magnetic signature once — the steel per flight is remarkably distinctive — and a helmet node can tell an incident commander which floor a firefighter is on with nothing installed in the building at all.</t>
        </is>
      </c>
      <c r="S1051" s="197" t="inlineStr">
        <is>
          <t>A BMP390 for relative altitude, an IMU for step-and-heading dead reckoning between fixes, and FTM where available</t>
        </is>
      </c>
      <c r="T1051" s="197" t="inlineStr">
        <is>
          <t>Invisible, Fleet, Robots</t>
        </is>
      </c>
      <c r="U1051" s="198" t="inlineStr">
        <is>
          <t>Wi-Fi and magnetic fingerprints are already present in every building — this uses infrastructure you did not install.</t>
        </is>
      </c>
      <c r="V1051" s="198" t="inlineStr">
        <is>
          <t>Fingerprint matching with a small classifier; retrain per building, expect to retrain per season.</t>
        </is>
      </c>
    </row>
    <row r="1052" ht="85.5" customHeight="1" s="189">
      <c r="A1052" s="194" t="inlineStr">
        <is>
          <t>S244</t>
        </is>
      </c>
      <c r="B1052" s="195" t="inlineStr">
        <is>
          <t>ZED-F9R dead-reckoning GNSS</t>
        </is>
      </c>
      <c r="C1052" s="196" t="inlineStr">
        <is>
          <t>GPS &amp; Positioning</t>
        </is>
      </c>
      <c r="D1052" s="197" t="inlineStr">
        <is>
          <t>Multi-band GNSS fused with IMU and wheel ticks</t>
        </is>
      </c>
      <c r="E1052" s="197" t="inlineStr">
        <is>
          <t>Continuous vehicle position that keeps going through tunnels, multi-storey car parks and urban canyons</t>
        </is>
      </c>
      <c r="F1052" s="197" t="inlineStr">
        <is>
          <t>An L1/L2 dual-band receiver like the F9P, plus an on-chip 6-axis IMU and a wheel-tick or speed input, all fed into u-blox's automotive dead-reckoning filter. While satellites are visible the filter learns two things: the rigid rotation between the module's axes and the vehicle's axes, and the scale factor of the wheel ticks. When the sky disappears it propagates position from gyro heading and odometry, so the track drifts smoothly instead of jumping to a wall or freezing.</t>
        </is>
      </c>
      <c r="G1052" s="197" t="inlineStr">
        <is>
          <t>UART/USB/I2C/SPI</t>
        </is>
      </c>
      <c r="H1052" s="197" t="inlineStr">
        <is>
          <t>2.7-3.6V module; carrier boards take 5V USB</t>
        </is>
      </c>
      <c r="I1052" s="37" t="n">
        <v>280</v>
      </c>
      <c r="J1052" s="38" t="inlineStr">
        <is>
          <t>$$$$</t>
        </is>
      </c>
      <c r="K1052" s="197" t="inlineStr">
        <is>
          <t>4 · Advanced</t>
        </is>
      </c>
      <c r="L1052" s="197" t="inlineStr">
        <is>
          <t>~110mA at 3.3V typical while tracking with fusion running — this is not a coin-cell part</t>
        </is>
      </c>
      <c r="M1052" s="197" t="inlineStr">
        <is>
          <t>Global; dead-reckoning quality holds for minutes with wheel ticks, tens of seconds on IMU alone · ~1m with clear sky and corrections; ~0.01m with RTK; drift of roughly 2% of distance travelled in gyro-only dead reckoning · Up to 30Hz fused output · A multi-band L1/L2 GNSS antenna, and a wheel-tick or vehicle speed signal for dead reckoning worth having</t>
        </is>
      </c>
      <c r="N1052" s="197" t="inlineStr">
        <is>
          <t>DK, MO, AE</t>
        </is>
      </c>
      <c r="O1052" s="197" t="inlineStr">
        <is>
          <t>ArduSimple simpleRTK2B Fusion, SparkFun carrier boards for ZED-F9R, u-blox C099 style evaluation carriers</t>
        </is>
      </c>
      <c r="P1052" s="197" t="inlineStr">
        <is>
          <t>SparkFun u-blox GNSS Arduino Library v3, u-center 2 for configuration and log replay</t>
        </is>
      </c>
      <c r="Q1052" s="197" t="inlineStr">
        <is>
          <t>Delivery and fleet telemetry, autonomous ground robots that cross under bridges, agricultural machinery, car-park navigation, dashcam ground truth.</t>
        </is>
      </c>
      <c r="R1052" s="197" t="inlineStr">
        <is>
          <t>Map where your city actually loses GNSS: log the fraction of each second that the fix is dead-reckoning-only across a delivery round, and the heat map shows exactly which streets will break any tracker your business buys.</t>
        </is>
      </c>
      <c r="S1052" s="197" t="inlineStr">
        <is>
          <t>A CAN transceiver to take real wheel speed off the vehicle bus, and an NTRIP client on the ESP32 for corrections</t>
        </is>
      </c>
      <c r="T1052" s="197" t="inlineStr">
        <is>
          <t>Robots, Industry, Fleet</t>
        </is>
      </c>
      <c r="U1052" s="198" t="inlineStr">
        <is>
          <t>Its wheel-tick and IMU inputs mean it can report vehicle dynamics — harsh braking, cornering — with no extra sensor.</t>
        </is>
      </c>
      <c r="V1052" s="198" t="inlineStr">
        <is>
          <t>Driving-behaviour classification from the fusion outputs it already produces.</t>
        </is>
      </c>
    </row>
    <row r="1053" ht="85.5" customHeight="1" s="189">
      <c r="A1053" s="194" t="inlineStr">
        <is>
          <t>S245</t>
        </is>
      </c>
      <c r="B1053" s="195" t="inlineStr">
        <is>
          <t>ZED-X20P all-band centimetre GNSS</t>
        </is>
      </c>
      <c r="C1053" s="196" t="inlineStr">
        <is>
          <t>GPS &amp; Positioning</t>
        </is>
      </c>
      <c r="D1053" s="197" t="inlineStr">
        <is>
          <t>L1/L2/L5/E6 RTK, PPP-RTK and Galileo HAS</t>
        </is>
      </c>
      <c r="E1053" s="197" t="inlineStr">
        <is>
          <t>Centimetre position using every civil GNSS band, including Galileo's free high-accuracy correction service</t>
        </is>
      </c>
      <c r="F1053" s="197" t="inlineStr">
        <is>
          <t>Multi-band receivers work because ionospheric delay is dispersive — it slows different frequencies by different amounts — so comparing L1 against L2 and L5 lets the receiver compute and remove the largest error in GNSS instead of modelling it. Tracking all four bands also means far more carrier-phase observables, which is what lets an RTK engine resolve integer ambiguities quickly and hold them under trees. The E6 band is the interesting new part: Galileo broadcasts its High Accuracy Service corrections on E6 for free, so decimetre positioning becomes possible with no base station and no subscription.</t>
        </is>
      </c>
      <c r="G1053" s="197" t="inlineStr">
        <is>
          <t>UART/USB/I2C/SPI</t>
        </is>
      </c>
      <c r="H1053" s="197" t="inlineStr">
        <is>
          <t>2.7-3.6V module; carriers take 5V USB</t>
        </is>
      </c>
      <c r="I1053" s="37" t="n">
        <v>90</v>
      </c>
      <c r="J1053" s="38" t="inlineStr">
        <is>
          <t>$$$$</t>
        </is>
      </c>
      <c r="K1053" s="197" t="inlineStr">
        <is>
          <t>5 · Expert</t>
        </is>
      </c>
      <c r="L1053" s="197" t="inlineStr">
        <is>
          <t>~0.5W typical, roughly 150mA at 3.3V, and it warms its enclosure</t>
        </is>
      </c>
      <c r="M1053" s="197" t="inlineStr">
        <is>
          <t>Global; RTK accuracy degrades roughly 1ppm per kilometre of baseline from the base station · ~1cm + 1ppm horizontal when RTK-fixed; ~20cm after HAS convergence with no base at all; ~1m autonomous · Up to 20-25Hz depending on configuration · A genuine multi-band antenna with a ground plane, and either a base station within ~30km or an NTRIP correction subscription</t>
        </is>
      </c>
      <c r="N1053" s="197" t="inlineStr">
        <is>
          <t>DK, MO</t>
        </is>
      </c>
      <c r="O1053" s="197" t="inlineStr">
        <is>
          <t>u-blox EVK-X20P evaluation kit (~$300); carrier boards from specialist GNSS resellers. Module alone is around $81 at distributors</t>
        </is>
      </c>
      <c r="P1053" s="197" t="inlineStr">
        <is>
          <t>SparkFun u-blox GNSS Arduino Library v3 for UBX basics, u-center 2, any NTRIP client</t>
        </is>
      </c>
      <c r="Q1053" s="197" t="inlineStr">
        <is>
          <t>Survey and as-built mapping, precision agriculture guidance, structural and slope monitoring, drone photogrammetry ground control, autonomous mower and robot navigation.</t>
        </is>
      </c>
      <c r="R1053" s="197" t="inlineStr">
        <is>
          <t>A retaining-wall watchdog: bolt one receiver to the wall and one to bedrock 50m away, log the baseline vector every hour, and a millimetre-per-week trend appears months before a crack does.</t>
        </is>
      </c>
      <c r="S1053" s="197" t="inlineStr">
        <is>
          <t>A multi-band antenna, an ESP32 running an NTRIP client over LTE, and a barometer for cross-checking vertical</t>
        </is>
      </c>
      <c r="T1053" s="197" t="inlineStr">
        <is>
          <t>Wild, Industry, Robots</t>
        </is>
      </c>
      <c r="U1053" s="198" t="inlineStr">
        <is>
          <t>All-band carrier phase makes it a sensitive ionospheric monitor; scintillation shows up as fix quality collapsing.</t>
        </is>
      </c>
      <c r="V1053" s="198" t="inlineStr">
        <is>
          <t>Space-weather anomaly detection from carrier-to-noise across bands.</t>
        </is>
      </c>
    </row>
    <row r="1054" ht="85.5" customHeight="1" s="189">
      <c r="A1054" s="194" t="inlineStr">
        <is>
          <t>S293</t>
        </is>
      </c>
      <c r="B1054" s="195" t="inlineStr">
        <is>
          <t>Alphasense CL2-A1 chlorine cell</t>
        </is>
      </c>
      <c r="C1054" s="196" t="inlineStr">
        <is>
          <t>Gas &amp; VOC</t>
        </is>
      </c>
      <c r="D1054" s="197" t="inlineStr">
        <is>
          <t>3-electrode electrochemical</t>
        </is>
      </c>
      <c r="E1054" s="197" t="inlineStr">
        <is>
          <t>Chlorine gas 0-20 ppm, at the concentrations that matter for pool plant and water treatment</t>
        </is>
      </c>
      <c r="F1054" s="197" t="inlineStr">
        <is>
          <t>Chlorine diffusing into the cell is reduced at a catalytic working electrode held at a controlled potential by a potentiostat referenced to a third electrode; the reduction current is proportional to the chlorine partial pressure. The three-electrode design exists because the reference electrode lets the potentiostat hold the working electrode at exactly the right potential even as the counter electrode's potential wanders with load — without it, the cell's sensitivity would drift with concentration. Chlorine is an oxidiser, so the current flows the opposite way to a carbon monoxide cell.</t>
        </is>
      </c>
      <c r="G1054" s="197" t="inlineStr">
        <is>
          <t>Analog</t>
        </is>
      </c>
      <c r="H1054" s="197" t="inlineStr">
        <is>
          <t>Cell is passive; the potentiostat front end typically runs on 3.3V</t>
        </is>
      </c>
      <c r="I1054" s="37" t="n">
        <v>130</v>
      </c>
      <c r="J1054" s="38" t="inlineStr">
        <is>
          <t>$$$$</t>
        </is>
      </c>
      <c r="K1054" s="197" t="inlineStr">
        <is>
          <t>5 · Expert</t>
        </is>
      </c>
      <c r="L1054" s="197" t="inlineStr">
        <is>
          <t>Microamps for the cell; a few hundred microamps to a few mA for the front end</t>
        </is>
      </c>
      <c r="M1054" s="197" t="inlineStr">
        <is>
          <t>0-20 ppm Cl2 · ±5-10% after span calibration · &lt;60 s to 90% · An LMP91000-class potentiostat or the Alphasense ISB, a 16-bit ADC, a temperature sensor, and span gas if you want an absolute number</t>
        </is>
      </c>
      <c r="N1054" s="197" t="inlineStr">
        <is>
          <t>MO, DK</t>
        </is>
      </c>
      <c r="O1054" s="197" t="inlineStr">
        <is>
          <t>Bare cell; Alphasense sells matched Individual Sensor Boards, and the TI LMP91000 is the usual DIY potentiostat</t>
        </is>
      </c>
      <c r="P1054" s="197" t="inlineStr">
        <is>
          <t>LMP91000 configuration code exists in the wild; the chlorine-specific bias, gain and temperature correction are yours to write</t>
        </is>
      </c>
      <c r="Q1054" s="197" t="inlineStr">
        <is>
          <t>Swimming pool plant rooms, water treatment chlorination areas, chemical stores, laboratory safety, sanitising and disinfection process monitoring.</t>
        </is>
      </c>
      <c r="R1054" s="197" t="inlineStr">
        <is>
          <t>A chlorine gas alarm for a domestic pool plant room, cross-checked against an ORP probe in the water. Chlorine gas in a plant room almost always means a dosing fault, and the ORP probe sees the same fault from the other side. When the two disagree — high gas, normal water ORP — you have a leaking cylinder rather than an overdose, and that distinction changes what you do next.</t>
        </is>
      </c>
      <c r="S1054" s="197" t="inlineStr">
        <is>
          <t>An ORP probe in the pool loop, an extract fan on a relay, a sounder outside the door</t>
        </is>
      </c>
      <c r="T1054" s="197" t="inlineStr">
        <is>
          <t>Safety, Water, Industry</t>
        </is>
      </c>
      <c r="U1054" s="198" t="inlineStr">
        <is>
          <t>A chlorine cell verifies water treatment in the air above a pool as well as in the water.</t>
        </is>
      </c>
      <c r="V1054" s="198" t="inlineStr">
        <is>
          <t>Dosing-fault detection from the relationship between dosing events and airborne chlorine.</t>
        </is>
      </c>
    </row>
    <row r="1055" ht="85.5" customHeight="1" s="189">
      <c r="A1055" s="194" t="inlineStr">
        <is>
          <t>S290</t>
        </is>
      </c>
      <c r="B1055" s="195" t="inlineStr">
        <is>
          <t>Alphasense NO2-B43F electrochemical cell</t>
        </is>
      </c>
      <c r="C1055" s="196" t="inlineStr">
        <is>
          <t>Gas &amp; VOC</t>
        </is>
      </c>
      <c r="D1055" s="197" t="inlineStr">
        <is>
          <t>4-electrode electrochemical</t>
        </is>
      </c>
      <c r="E1055" s="197" t="inlineStr">
        <is>
          <t>Nitrogen dioxide at ambient outdoor concentrations — tens of ppb</t>
        </is>
      </c>
      <c r="F1055" s="197" t="inlineStr">
        <is>
          <t>NO2 diffusing through a membrane is electrochemically reduced at a catalytic working electrode held at a fixed potential against a reference electrode; the electrons that reaction consumes are drawn as a small current through the counter electrode, and that current is directly proportional to concentration. The 'B4' architecture adds a fourth, auxiliary electrode identical to the working one but sealed away from the gas: it sees the same temperature, the same electrolyte and the same baseline wander but no NO2, so subtracting it removes most of the zero drift that makes cheap electrochemical cells useless outdoors. An integral filter removes ozone so the cell responds to NO2 alone.</t>
        </is>
      </c>
      <c r="G1055" s="197" t="inlineStr">
        <is>
          <t>Analog</t>
        </is>
      </c>
      <c r="H1055" s="197" t="inlineStr">
        <is>
          <t>Cell is passive; the front-end board runs on 3.3-6V</t>
        </is>
      </c>
      <c r="I1055" s="37" t="n">
        <v>120</v>
      </c>
      <c r="J1055" s="38" t="inlineStr">
        <is>
          <t>$$$$</t>
        </is>
      </c>
      <c r="K1055" s="197" t="inlineStr">
        <is>
          <t>5 · Expert</t>
        </is>
      </c>
      <c r="L1055" s="197" t="inlineStr">
        <is>
          <t>The cell itself draws microamps; the potentiostat front end costs a few mA</t>
        </is>
      </c>
      <c r="M1055" s="197" t="inlineStr">
        <is>
          <t>0-20 ppm · ±10-20 ppb after individual calibration, if the temperature correction is applied · &lt;30 s to 90% · A low-noise potentiostat front end (the Alphasense ISB or an equivalent design), a 16-bit ADC, a co-located temperature sensor, and ideally a reference-grade instrument to co-locate against</t>
        </is>
      </c>
      <c r="N1055" s="197" t="inlineStr">
        <is>
          <t>MO, DK</t>
        </is>
      </c>
      <c r="O1055" s="197" t="inlineStr">
        <is>
          <t>Alphasense Individual Sensor Board (ISB) is the matched front end; the open-source AlphaSense/AirSensEUR and similar community designs exist</t>
        </is>
      </c>
      <c r="P1055" s="197" t="inlineStr">
        <is>
          <t>None — you calibrate and correct in your own code using the per-sensor certificate that ships with the cell</t>
        </is>
      </c>
      <c r="Q1055" s="197" t="inlineStr">
        <is>
          <t>Roadside and fenceline air quality studies, community pollution mapping, school-run exposure surveys, calibration studies against reference monitors, indoor gas-stove NO2 research.</t>
        </is>
      </c>
      <c r="R1055" s="197" t="inlineStr">
        <is>
          <t>A gas-hob NO2 study in your own kitchen. Domestic gas cooking is a documented indoor NO2 source, and almost nobody has ever measured it in their own house. One cell over the hob, one in the next room, one outside as the background — log for a month and you will produce a dataset that is genuinely publishable and that no consumer air monitor can generate, because consumer monitors do not measure NO2 at all.</t>
        </is>
      </c>
      <c r="S1055" s="197" t="inlineStr">
        <is>
          <t>An OX-B431 to separate ozone, a temperature sensor mounted in the same airflow, a reference monitor for a co-location week</t>
        </is>
      </c>
      <c r="T1055" s="197" t="inlineStr">
        <is>
          <t>Air, Health, Wild</t>
        </is>
      </c>
      <c r="U1055" s="198" t="inlineStr">
        <is>
          <t>Electrochemical NO2 at ppb makes it a traffic sensor: NO2 tracks combustion and therefore vehicle flow.</t>
        </is>
      </c>
      <c r="V1055" s="198" t="inlineStr">
        <is>
          <t>Traffic-intensity estimation from pollution alone, with no camera and no privacy footprint.</t>
        </is>
      </c>
    </row>
    <row r="1056" ht="85.5" customHeight="1" s="189">
      <c r="A1056" s="194" t="inlineStr">
        <is>
          <t>S286</t>
        </is>
      </c>
      <c r="B1056" s="195" t="inlineStr">
        <is>
          <t>Alphasense PID-AH2 photoionisation VOC</t>
        </is>
      </c>
      <c r="C1056" s="196" t="inlineStr">
        <is>
          <t>Gas &amp; VOC</t>
        </is>
      </c>
      <c r="D1056" s="197" t="inlineStr">
        <is>
          <t>Photoionisation detector</t>
        </is>
      </c>
      <c r="E1056" s="197" t="inlineStr">
        <is>
          <t>Total volatile organic compounds down to single-digit ppb, in real time</t>
        </is>
      </c>
      <c r="F1056" s="197" t="inlineStr">
        <is>
          <t>A sealed krypton lamp emits vacuum ultraviolet photons at 10.6 eV. Any molecule drifting between the electrodes whose ionisation energy is below that gets its outer electron knocked off; the resulting ion and electron are swept to a pair of biased electrodes, and the picoamp-to-nanoamp current they carry is directly proportional to how many ionisable molecules are present. There is no chemical reaction and nothing is consumed — the molecules recombine and drift away, so response and recovery are both about a second.</t>
        </is>
      </c>
      <c r="G1056" s="197" t="inlineStr">
        <is>
          <t>Analog</t>
        </is>
      </c>
      <c r="H1056" s="197" t="inlineStr">
        <is>
          <t>3.2-3.6V</t>
        </is>
      </c>
      <c r="I1056" s="37" t="n">
        <v>320</v>
      </c>
      <c r="J1056" s="38" t="inlineStr">
        <is>
          <t>$$$$</t>
        </is>
      </c>
      <c r="K1056" s="197" t="inlineStr">
        <is>
          <t>5 · Expert</t>
        </is>
      </c>
      <c r="L1056" s="197" t="inlineStr">
        <is>
          <t>~20mA continuous with the lamp struck; the lamp drive is what costs the power</t>
        </is>
      </c>
      <c r="M1056" s="197" t="inlineStr">
        <is>
          <t>~1 ppb to 50 ppm isobutylene equivalent · ±(a few ppb + 10-20% of reading) after calibration on a single reference gas · &lt;3 s to 90% of final value · A low-noise 16-bit-or-better ADC, a stable low-noise 3.3V supply, and a calibration gas (isobutylene is the convention) for the reading to mean anything</t>
        </is>
      </c>
      <c r="N1056" s="197" t="inlineStr">
        <is>
          <t>DK, MO</t>
        </is>
      </c>
      <c r="O1056" s="197" t="inlineStr">
        <is>
          <t>Bare sensor with an integrated amplifier; Alphasense sells matched PID evaluation boards</t>
        </is>
      </c>
      <c r="P1056" s="197" t="inlineStr">
        <is>
          <t>None — it is an analog output. You write the ADC, filtering and response-factor maths yourself.</t>
        </is>
      </c>
      <c r="Q1056" s="197" t="inlineStr">
        <is>
          <t>Industrial hygiene and solvent exposure monitoring, leak surveys on process plant, fenceline and odour complaints, contaminated-land site screening, indoor air research where index numbers are not defensible.</t>
        </is>
      </c>
      <c r="R1056" s="197" t="inlineStr">
        <is>
          <t>A workshop solvent budget: a PID at the bench plus an anemometer in the extraction duct. Multiply concentration by volumetric flow and you get grams of solvent per hour leaving the building — which lets you show, in real numbers, that switching from spray to brush application cut your exposure by 80%. Index-based VOC sensors cannot do this because an index does not multiply by a flow rate.</t>
        </is>
      </c>
      <c r="S1056" s="197" t="inlineStr">
        <is>
          <t>An air velocity sensor in the duct, an SHT4x to model the humidity quenching, a datalogger with GPS for site walks</t>
        </is>
      </c>
      <c r="T1056" s="197" t="inlineStr">
        <is>
          <t>Air, Safety, Industry</t>
        </is>
      </c>
      <c r="U1056" s="198" t="inlineStr">
        <is>
          <t>A PID responds to total ionisable VOCs at ppb, so it detects leaks and off-gassing long before any MOX sensor.</t>
        </is>
      </c>
      <c r="V1056" s="198" t="inlineStr">
        <is>
          <t>Leak-source localisation from concentration gradients while walking.</t>
        </is>
      </c>
    </row>
    <row r="1057" ht="85.5" customHeight="1" s="189">
      <c r="A1057" s="194" t="inlineStr">
        <is>
          <t>S285</t>
        </is>
      </c>
      <c r="B1057" s="195" t="inlineStr">
        <is>
          <t>BME690 gas + climate</t>
        </is>
      </c>
      <c r="C1057" s="196" t="inlineStr">
        <is>
          <t>Gas &amp; VOC</t>
        </is>
      </c>
      <c r="D1057" s="197" t="inlineStr">
        <is>
          <t>MEMS MOX 4-in-1</t>
        </is>
      </c>
      <c r="E1057" s="197" t="inlineStr">
        <is>
          <t>Gas resistance from a scanning micro-hotplate plus temperature, humidity and pressure</t>
        </is>
      </c>
      <c r="F1057" s="197" t="inlineStr">
        <is>
          <t>A metal-oxide film sits on a micro-machined hotplate a few hundred micrometres across. Heat it to a few hundred degrees and oxygen adsorbs onto the film, pulling electrons out and raising its resistance; reducing gases arriving at the surface burn that oxygen off and the resistance drops. The BME690 is the successor to the BME688 and keeps its defining trick — it can step the hotplate through a programmed sequence of temperatures, because different molecules respond differently at each setpoint, so the resistance-versus-temperature curve is a crude fingerprint rather than a single number.</t>
        </is>
      </c>
      <c r="G1057" s="197" t="inlineStr">
        <is>
          <t>I2C/SPI</t>
        </is>
      </c>
      <c r="H1057" s="197" t="inlineStr">
        <is>
          <t>1.71-3.6V</t>
        </is>
      </c>
      <c r="I1057" s="37" t="n">
        <v>22</v>
      </c>
      <c r="J1057" s="38" t="inlineStr">
        <is>
          <t>$$$</t>
        </is>
      </c>
      <c r="K1057" s="197" t="inlineStr">
        <is>
          <t>3 · Some skill</t>
        </is>
      </c>
      <c r="L1057" s="197" t="inlineStr">
        <is>
          <t>~0.9mA averaged over a typical scan profile; the hotplate itself draws tens of mA in bursts</t>
        </is>
      </c>
      <c r="M1057" s="197" t="inlineStr">
        <is>
          <t>Gas resistance ohms to megohms; T -40 to 85°C; RH 0-100%; P 300-1100 hPa · T ±0.5°C; RH ±3%; P ±0.6 hPa. The gas channel has no absolute accuracy — it is a relative signal. · Gas scan sequences take seconds; climate channels are fast · BSEC 3 if you want IAQ or bVOC outputs rather than raw ohms</t>
        </is>
      </c>
      <c r="N1057" s="197" t="inlineStr">
        <is>
          <t>DK, MO, AE</t>
        </is>
      </c>
      <c r="O1057" s="197" t="inlineStr">
        <is>
          <t>Bosch Sensortec shuttle board for the Application Board; generic Chinese breakouts are appearing. Adafruit and Pimoroni still mostly stock the BME688.</t>
        </is>
      </c>
      <c r="P1057" s="197" t="inlineStr">
        <is>
          <t>Bosch BSEC 3 (closed-source binary) and the open BME69x sensor API; open drivers give you raw gas resistance only</t>
        </is>
      </c>
      <c r="Q1057" s="197" t="inlineStr">
        <is>
          <t>Indoor air quality scoring, ventilation and extractor triggering, off-gassing and renovation monitoring, e-nose experiments, food spoilage research, early 'something is burning' warning.</t>
        </is>
      </c>
      <c r="R1057" s="197" t="inlineStr">
        <is>
          <t>Build a fridge-door smell logger: BME690 inside a sealed jar with a sample of food, running a fixed 10-step heater profile every 15 minutes, logging the whole resistance curve to SD. Train a small classifier on 'day 1' versus 'day 7' curves for a few foods. You are not doing marketing AI, you are measuring the actual chemistry of spoilage — and the curve shape changes days before your nose does.</t>
        </is>
      </c>
      <c r="S1057" s="197" t="inlineStr">
        <is>
          <t>An SHT4x placed away from the hotplate for honest RH, an SD card for training data, a fan to force a repeatable sample flow</t>
        </is>
      </c>
      <c r="T1057" s="197" t="inlineStr">
        <is>
          <t>Air, Home, Health</t>
        </is>
      </c>
      <c r="U1057" s="198" t="inlineStr">
        <is>
          <t>Heater profiles make it a programmable nose — different temperature sweeps interrogate different chemistry.</t>
        </is>
      </c>
      <c r="V1057" s="198" t="inlineStr">
        <is>
          <t>Gas-signature classification with Bosch AI-Studio; genuinely trainable to specific smells.</t>
        </is>
      </c>
    </row>
    <row r="1058" ht="85.5" customHeight="1" s="189">
      <c r="A1058" s="194" t="inlineStr">
        <is>
          <t>S288</t>
        </is>
      </c>
      <c r="B1058" s="195" t="inlineStr">
        <is>
          <t>Figaro TGS6812 catalytic pellistor</t>
        </is>
      </c>
      <c r="C1058" s="196" t="inlineStr">
        <is>
          <t>Gas &amp; VOC</t>
        </is>
      </c>
      <c r="D1058" s="197" t="inlineStr">
        <is>
          <t>Catalytic bead (pellistor)</t>
        </is>
      </c>
      <c r="E1058" s="197" t="inlineStr">
        <is>
          <t>Combustible gas as %LEL — hydrogen, methane and LPG on one element</t>
        </is>
      </c>
      <c r="F1058" s="197" t="inlineStr">
        <is>
          <t>Two matched ceramic beads sit in a Wheatstone bridge. One is coated with a platinum catalyst and held at a few hundred degrees; when combustible gas reaches it the gas oxidises flamelessly on the catalyst, releasing heat, raising that bead's temperature and therefore its platinum coil resistance. The second bead is identical but chemically inert, so it tracks ambient temperature, humidity and supply variation and subtracts them out. The bridge imbalance in millivolts is very nearly linear in %LEL — this is the century-old technology that every certified gas detector still uses, and the reason it is still used is that its response is proportional to the actual combustion energy of the gas rather than to some proxy.</t>
        </is>
      </c>
      <c r="G1058" s="197" t="inlineStr">
        <is>
          <t>Analog</t>
        </is>
      </c>
      <c r="H1058" s="197" t="inlineStr">
        <is>
          <t>Heater ~3.0V regulated; signal conditioning typically from 3.3-5V</t>
        </is>
      </c>
      <c r="I1058" s="37" t="n">
        <v>35</v>
      </c>
      <c r="J1058" s="38" t="inlineStr">
        <is>
          <t>$$$</t>
        </is>
      </c>
      <c r="K1058" s="197" t="inlineStr">
        <is>
          <t>4 · Advanced</t>
        </is>
      </c>
      <c r="L1058" s="197" t="inlineStr">
        <is>
          <t>~250mW continuous for the heated beads — around 80mA at 3V. This is not a battery part without heavy duty-cycling, and duty-cycling costs you response time.</t>
        </is>
      </c>
      <c r="M1058" s="197" t="inlineStr">
        <is>
          <t>0-100% LEL (roughly 0-4.4 vol% methane, 0-1.7 vol% propane, 0-4 vol% hydrogen) · ±5-10% LEL after span calibration with the specific target gas · &lt;10 s to 90% · A regulated constant-voltage heater supply, an instrumentation amplifier for the millivolt bridge output, and calibration gas — this sensor means nothing without a span gas</t>
        </is>
      </c>
      <c r="N1058" s="197" t="inlineStr">
        <is>
          <t>DK, MO</t>
        </is>
      </c>
      <c r="O1058" s="197" t="inlineStr">
        <is>
          <t>Bare 4-pin sensor; Figaro publishes a reference bridge and amplifier circuit that you should build rather than improvise</t>
        </is>
      </c>
      <c r="P1058" s="197" t="inlineStr">
        <is>
          <t>None — analog. An instrumentation amplifier and a 16-bit ADC, then your own %LEL maths.</t>
        </is>
      </c>
      <c r="Q1058" s="197" t="inlineStr">
        <is>
          <t>Fixed combustible gas detection in plant rooms and boiler houses, hydrogen monitoring around lead-acid battery banks and electrolysers, biogas and digester safety, LPG in boats and caravans, sniffer probes for leak surveys.</t>
        </is>
      </c>
      <c r="R1058" s="197" t="inlineStr">
        <is>
          <t>Build a hydrogen watchdog for a home battery or electrolyser cabinet: pellistor high in the cabinet where hydrogen collects, cross-checked against an MPS or a thermal-conductivity sensor so that two independent physics have to agree before the extract fan and the contactor trip. Requiring two uncorrelated sensors to concur is how you get an alarm you will actually trust at 3am rather than disable after the third false trip.</t>
        </is>
      </c>
      <c r="S1058" s="197" t="inlineStr">
        <is>
          <t>A second sensor of a different technology for cross-validation, an extract fan on a relay, a span gas kit</t>
        </is>
      </c>
      <c r="T1058" s="197" t="inlineStr">
        <is>
          <t>Safety, Industry, Energy</t>
        </is>
      </c>
      <c r="U1058" s="198" t="inlineStr">
        <is>
          <t>A pellistor measures flammability directly rather than inferring it, so its output IS the safety-relevant number.</t>
        </is>
      </c>
      <c r="V1058" s="198" t="inlineStr">
        <is>
          <t>Trend analysis on baseline drift as a poisoning-detection signal for the pellistor itself.</t>
        </is>
      </c>
    </row>
    <row r="1059" ht="85.5" customHeight="1" s="189">
      <c r="A1059" s="194" t="inlineStr">
        <is>
          <t>S289</t>
        </is>
      </c>
      <c r="B1059" s="195" t="inlineStr">
        <is>
          <t>INIR NDIR methane module</t>
        </is>
      </c>
      <c r="C1059" s="196" t="inlineStr">
        <is>
          <t>Gas &amp; VOC</t>
        </is>
      </c>
      <c r="D1059" s="197" t="inlineStr">
        <is>
          <t>NDIR hydrocarbon</t>
        </is>
      </c>
      <c r="E1059" s="197" t="inlineStr">
        <is>
          <t>Methane 0-5 vol% (0-100% LEL) optically, with no catalyst to poison</t>
        </is>
      </c>
      <c r="F1059" s="197" t="inlineStr">
        <is>
          <t>Hydrocarbons absorb infrared strongly around 3.3 µm because that is the resonant frequency of the carbon-hydrogen bond stretch. A pulsed IR source shines through a gas cell onto a dual-channel pyroelectric detector: one channel filtered to 3.3 µm where methane absorbs, one to about 4 µm where nothing in the mixture does. Ratioing the two cancels source ageing, window contamination and detector drift. Unlike a pellistor there is no combustion, so it works with no oxygen present and nothing chemically wears out; SGX puts a microcontroller on the module so it streams a calibrated concentration over serial rather than a raw millivolt.</t>
        </is>
      </c>
      <c r="G1059" s="197" t="inlineStr">
        <is>
          <t>UART</t>
        </is>
      </c>
      <c r="H1059" s="197" t="inlineStr">
        <is>
          <t>3.2-3.6V</t>
        </is>
      </c>
      <c r="I1059" s="37" t="n">
        <v>130</v>
      </c>
      <c r="J1059" s="38" t="inlineStr">
        <is>
          <t>$$$$</t>
        </is>
      </c>
      <c r="K1059" s="197" t="inlineStr">
        <is>
          <t>4 · Advanced</t>
        </is>
      </c>
      <c r="L1059" s="197" t="inlineStr">
        <is>
          <t>~35mW average with the source pulsing — around 10mA at 3.3V</t>
        </is>
      </c>
      <c r="M1059" s="197" t="inlineStr">
        <is>
          <t>0-5 vol% CH4 (0-100% LEL); a 0-100 vol% variant exists in the same family · ±3-5% of full scale · ~1 s · A stable 3.3V supply with local bulk capacitance for the source pulses</t>
        </is>
      </c>
      <c r="N1059" s="197" t="inlineStr">
        <is>
          <t>DK, MO</t>
        </is>
      </c>
      <c r="O1059" s="197" t="inlineStr">
        <is>
          <t>Bare module with a documented evaluation kit from SGX; certified ATEX/IECEx variants of the same family exist for hazardous-area equipment</t>
        </is>
      </c>
      <c r="P1059" s="197" t="inlineStr">
        <is>
          <t>ASCII serial command set documented in the datasheet; no mainstream Arduino library</t>
        </is>
      </c>
      <c r="Q1059" s="197" t="inlineStr">
        <is>
          <t>Biogas and anaerobic digester monitoring, landfill and sewer gas surveys, boat and RV LPG detection, long-life fixed methane detection where pellistors keep failing, agricultural slurry pit safety.</t>
        </is>
      </c>
      <c r="R1059" s="197" t="inlineStr">
        <is>
          <t>A digester efficiency meter: NDIR methane fraction in the biogas, a mass flow reading on the outlet, and gas-bag pressure. Multiply them and you get watt-hours of methane produced per hour, which converts your bin of food waste into an energy yield curve. Feedstock changes then become experiments with a measurable result rather than folklore.</t>
        </is>
      </c>
      <c r="S1059" s="197" t="inlineStr">
        <is>
          <t>MPRLS or XGZP for gas-bag pressure, a DS18B20 in the digester, a flow sensor on the offtake</t>
        </is>
      </c>
      <c r="T1059" s="197" t="inlineStr">
        <is>
          <t>Grow, Energy, Safety</t>
        </is>
      </c>
      <c r="U1059" s="198" t="inlineStr">
        <is>
          <t>NDIR methane does not poison, so it survives environments that destroy pellistors — biogas, sewers, landfill.</t>
        </is>
      </c>
      <c r="V1059" s="198" t="inlineStr">
        <is>
          <t>Digester-health modelling from methane fraction over time.</t>
        </is>
      </c>
    </row>
    <row r="1060" ht="85.5" customHeight="1" s="189">
      <c r="A1060" s="194" t="inlineStr">
        <is>
          <t>S287</t>
        </is>
      </c>
      <c r="B1060" s="195" t="inlineStr">
        <is>
          <t>MPS flammable gas and refrigerant sensor</t>
        </is>
      </c>
      <c r="C1060" s="196" t="inlineStr">
        <is>
          <t>Gas &amp; VOC</t>
        </is>
      </c>
      <c r="D1060" s="197" t="inlineStr">
        <is>
          <t>Molecular property spectrometer</t>
        </is>
      </c>
      <c r="E1060" s="197" t="inlineStr">
        <is>
          <t>%LEL of flammable gas plus an identification of which gas it is — including A2L refrigerants</t>
        </is>
      </c>
      <c r="F1060" s="197" t="inlineStr">
        <is>
          <t>A MEMS membrane heater is driven with a modulated waveform and the sensor watches how the surrounding gas removes heat as a function of that modulation frequency. Thermal conductivity, specific heat capacity and thermal diffusivity all fall out of that response, and each gas has its own trio of values — so the sensor recovers both how much gas is present and, within limits, which family it belongs to. Nothing is burned and no catalyst is involved, which is the entire point of the technology.</t>
        </is>
      </c>
      <c r="G1060" s="197" t="inlineStr">
        <is>
          <t>UART/I2C</t>
        </is>
      </c>
      <c r="H1060" s="197" t="inlineStr">
        <is>
          <t>3.0-3.6V</t>
        </is>
      </c>
      <c r="I1060" s="37" t="n">
        <v>85</v>
      </c>
      <c r="J1060" s="38" t="inlineStr">
        <is>
          <t>$$$$</t>
        </is>
      </c>
      <c r="K1060" s="197" t="inlineStr">
        <is>
          <t>4 · Advanced</t>
        </is>
      </c>
      <c r="L1060" s="197" t="inlineStr">
        <is>
          <t>~30mA continuous</t>
        </is>
      </c>
      <c r="M1060" s="197" t="inlineStr">
        <is>
          <t>0-100% LEL for methane, propane, hydrogen and A2L refrigerants such as R32, R290 and R454B · Roughly ±5% LEL, without needing a per-gas calibration curve · ~1 s · A driver you write from the datasheet</t>
        </is>
      </c>
      <c r="N1060" s="197" t="inlineStr">
        <is>
          <t>DK, MO</t>
        </is>
      </c>
      <c r="O1060" s="197" t="inlineStr">
        <is>
          <t>Sold as a module; package and connector suffixes vary by distributor — confirm the exact orderable part number before you design a footprint</t>
        </is>
      </c>
      <c r="P1060" s="197" t="inlineStr">
        <is>
          <t>Documented digital command set; no mainstream Arduino library, expect to write the driver</t>
        </is>
      </c>
      <c r="Q1060" s="197" t="inlineStr">
        <is>
          <t>A2L refrigerant leak detection in heat pumps and split systems, hydrogen safety in battery rooms and electrolyser projects, boat bilge and RV LPG monitoring, biogas plant safety, portable gas survey instruments.</t>
        </is>
      </c>
      <c r="R1060" s="197" t="inlineStr">
        <is>
          <t>Instrument your own heat pump before the industry makes you: mount the sensor low in the indoor unit's air path and log %LEL continuously for a year. R32 and R290 are heavier than air and leak slowly, and the usual first symptom of a slow leak is degraded efficiency months later. Correlating a rising baseline against falling COP is a genuinely new diagnostic that no consumer heat pump currently offers.</t>
        </is>
      </c>
      <c r="S1060" s="197" t="inlineStr">
        <is>
          <t>A power meter on the heat pump for the efficiency correlation, DS18B20s on the refrigerant lines, a relay to kill the compressor</t>
        </is>
      </c>
      <c r="T1060" s="197" t="inlineStr">
        <is>
          <t>Safety, Industry, Energy</t>
        </is>
      </c>
      <c r="U1060" s="198" t="inlineStr">
        <is>
          <t>Molecular property spectroscopy identifies gas type as well as concentration, which pellistors and MOX cannot.</t>
        </is>
      </c>
      <c r="V1060" s="198" t="inlineStr">
        <is>
          <t>Refrigerant and fuel identification without a library of separate sensors.</t>
        </is>
      </c>
    </row>
    <row r="1061" ht="85.5" customHeight="1" s="189">
      <c r="A1061" s="194" t="inlineStr">
        <is>
          <t>S292</t>
        </is>
      </c>
      <c r="B1061" s="195" t="inlineStr">
        <is>
          <t>Winsen ZE03-NH3 ammonia module</t>
        </is>
      </c>
      <c r="C1061" s="196" t="inlineStr">
        <is>
          <t>Gas &amp; VOC</t>
        </is>
      </c>
      <c r="D1061" s="197" t="inlineStr">
        <is>
          <t>Electrochemical (specific)</t>
        </is>
      </c>
      <c r="E1061" s="197" t="inlineStr">
        <is>
          <t>Ammonia 0-100 ppm with a digital output, in the range that matters for animal housing</t>
        </is>
      </c>
      <c r="F1061" s="197" t="inlineStr">
        <is>
          <t>An electrochemical cell in which ammonia is oxidised at the working electrode, producing a current proportional to concentration; the ZE03 is a carrier board that accepts interchangeable Winsen cells, so the same PCB and the same serial protocol serve ammonia, hydrogen sulphide, sulphur dioxide, chlorine and others depending on which head is fitted. Unlike a metal-oxide sensor such as the MQ-137, an electrochemical cell responds to ammonia specifically rather than to 'reducing gases in general', and it does it without a hotplate burning a hundred milliwatts.</t>
        </is>
      </c>
      <c r="G1061" s="197" t="inlineStr">
        <is>
          <t>UART/Analog</t>
        </is>
      </c>
      <c r="H1061" s="197" t="inlineStr">
        <is>
          <t>3.7-5.5V supply, 3.3V logic</t>
        </is>
      </c>
      <c r="I1061" s="37" t="n">
        <v>40</v>
      </c>
      <c r="J1061" s="38" t="inlineStr">
        <is>
          <t>$$$</t>
        </is>
      </c>
      <c r="K1061" s="197" t="inlineStr">
        <is>
          <t>2 · Easy</t>
        </is>
      </c>
      <c r="L1061" s="197" t="inlineStr">
        <is>
          <t>&lt;15mA continuous</t>
        </is>
      </c>
      <c r="M1061" s="197" t="inlineStr">
        <is>
          <t>0-100 ppm NH3 · ±(2 ppm + 5% of reading) · &lt;60 s to 90%</t>
        </is>
      </c>
      <c r="N1061" s="197" t="inlineStr">
        <is>
          <t>AE, AMZ</t>
        </is>
      </c>
      <c r="O1061" s="197" t="inlineStr">
        <is>
          <t>Winsen ZE03 carrier with the NH3 cell fitted; sold as one assembly</t>
        </is>
      </c>
      <c r="P1061" s="197" t="inlineStr">
        <is>
          <t>The same Winsen UART frame as the rest of the ZE series — question/answer and continuous modes</t>
        </is>
      </c>
      <c r="Q1061" s="197" t="inlineStr">
        <is>
          <t>Poultry and livestock housing welfare monitoring, compost and digestate handling, aquarium and aquaponics air above the sump, refrigeration plant using ammonia as refrigerant, laboratory fume monitoring.</t>
        </is>
      </c>
      <c r="R1061" s="197" t="inlineStr">
        <is>
          <t>A poultry welfare score that a smallholder can actually act on: NH3, RH and temperature together, with the litter-change decision driven by the hour at which ammonia crosses 20 ppm rather than by the calendar. Commercial versions of this cost several hundred pounds a shed. Log it for a season and you will find the ammonia curve predicts the bedding change two days before your nose does.</t>
        </is>
      </c>
      <c r="S1061" s="197" t="inlineStr">
        <is>
          <t>An SHT31 in a filter cap because these environments are brutally humid and dusty, a PM sensor for litter dust, LoRa because barns have no Wi-Fi</t>
        </is>
      </c>
      <c r="T1061" s="197" t="inlineStr">
        <is>
          <t>Grow, Air, Safety</t>
        </is>
      </c>
      <c r="U1061" s="198" t="inlineStr">
        <is>
          <t>Ammonia is the welfare-critical gas in livestock housing and the earliest sign of anaerobic failure in composting.</t>
        </is>
      </c>
      <c r="V1061" s="198" t="inlineStr">
        <is>
          <t>Welfare scoring for poultry and livestock from NH3 combined with humidity and temperature.</t>
        </is>
      </c>
    </row>
    <row r="1062" ht="85.5" customHeight="1" s="189">
      <c r="A1062" s="194" t="inlineStr">
        <is>
          <t>S291</t>
        </is>
      </c>
      <c r="B1062" s="195" t="inlineStr">
        <is>
          <t>Winsen ZE25-O3 ozone module</t>
        </is>
      </c>
      <c r="C1062" s="196" t="inlineStr">
        <is>
          <t>Gas &amp; VOC</t>
        </is>
      </c>
      <c r="D1062" s="197" t="inlineStr">
        <is>
          <t>Electrochemical (specific)</t>
        </is>
      </c>
      <c r="E1062" s="197" t="inlineStr">
        <is>
          <t>Ozone 0-10 ppm with the front-end electronics already on the board</t>
        </is>
      </c>
      <c r="F1062" s="197" t="inlineStr">
        <is>
          <t>Ozone diffusing into the cell is reduced at the working electrode, and the resulting microamp-scale current is proportional to concentration. Winsen's contribution is that the potentiostat, the temperature compensation and a microcontroller are already on the module, so what comes out is a concentration over serial rather than a nanoamp you have to nurse through a transimpedance amplifier. That is the difference between a weekend project and a research instrument.</t>
        </is>
      </c>
      <c r="G1062" s="197" t="inlineStr">
        <is>
          <t>UART/Analog</t>
        </is>
      </c>
      <c r="H1062" s="197" t="inlineStr">
        <is>
          <t>3.7-5.5V supply, 3.3V logic</t>
        </is>
      </c>
      <c r="I1062" s="37" t="n">
        <v>30</v>
      </c>
      <c r="J1062" s="38" t="inlineStr">
        <is>
          <t>$$$</t>
        </is>
      </c>
      <c r="K1062" s="197" t="inlineStr">
        <is>
          <t>2 · Easy</t>
        </is>
      </c>
      <c r="L1062" s="197" t="inlineStr">
        <is>
          <t>&lt;10mA continuous</t>
        </is>
      </c>
      <c r="M1062" s="197" t="inlineStr">
        <is>
          <t>0-10 ppm O3 · ±(0.1 ppm + 10% of reading) · &lt;60 s to 90%</t>
        </is>
      </c>
      <c r="N1062" s="197" t="inlineStr">
        <is>
          <t>AE, DFR, AMZ</t>
        </is>
      </c>
      <c r="O1062" s="197" t="inlineStr">
        <is>
          <t>Bare Winsen module with a 1.25mm connector; DFRobot and others sell Gravity-style carriers of the same cell</t>
        </is>
      </c>
      <c r="P1062" s="197" t="inlineStr">
        <is>
          <t>Winsen's simple binary UART frame — question/answer or continuous upload mode; a few community parsers exist</t>
        </is>
      </c>
      <c r="Q1062" s="197" t="inlineStr">
        <is>
          <t>Testing ionising air purifiers and 'ozone generators', laser printer and photocopier room monitoring, UV lamp and corona discharge safety, ozone-based water and surface sanitising systems, welding and electrical discharge investigations.</t>
        </is>
      </c>
      <c r="R1062" s="197" t="inlineStr">
        <is>
          <t>An ozone honesty meter for consumer air purifiers. A large number of ioniser-based purifiers emit ozone as a by-product, and the marketing never mentions it. Seal a purifier in a plastic-sheet test chamber with the ZE25-O3 and a small fan, run each model for an hour, and publish the curves. The measurement is trivially reproducible and the results are frequently damning.</t>
        </is>
      </c>
      <c r="S1062" s="197" t="inlineStr">
        <is>
          <t>A small sealed test chamber, a fan for mixing, an SHT4x, and a second oxidiser sensor to catch cross-sensitivity</t>
        </is>
      </c>
      <c r="T1062" s="197" t="inlineStr">
        <is>
          <t>Air, Health, Safety</t>
        </is>
      </c>
      <c r="U1062" s="198" t="inlineStr">
        <is>
          <t>An ozone cell audits any ionising air purifier, which is a public-interest measurement almost nobody makes.</t>
        </is>
      </c>
      <c r="V1062" s="198" t="inlineStr">
        <is>
          <t>Ozone-generation detection from the correlation between purifier state and ozone rise.</t>
        </is>
      </c>
    </row>
    <row r="1063" ht="85.5" customHeight="1" s="189">
      <c r="A1063" s="194" t="inlineStr">
        <is>
          <t>S272</t>
        </is>
      </c>
      <c r="B1063" s="195" t="inlineStr">
        <is>
          <t>134.2kHz FDX-B animal microchip reader</t>
        </is>
      </c>
      <c r="C1063" s="196" t="inlineStr">
        <is>
          <t>RFID &amp; NFC</t>
        </is>
      </c>
      <c r="D1063" s="197" t="inlineStr">
        <is>
          <t>LF animal ID (ISO 11784/11785)</t>
        </is>
      </c>
      <c r="E1063" s="197" t="inlineStr">
        <is>
          <t>The 15-digit ISO 11784 code from an implanted pet microchip or a livestock ear tag, at 3-15cm</t>
        </is>
      </c>
      <c r="F1063" s="197" t="inlineStr">
        <is>
          <t>At 134.2kHz the reader coil and the tag are magnetically coupled like a very loose transformer — this is induction in the near field, not radiation. The reader energises its coil, the tag's tiny ferrite-cored coil charges, and an FDX-B tag answers by load-modulating the field while the reader keeps transmitting. HDX tags work the other way round: they store energy, the reader falls silent, and the tag transmits its own short burst — so a reader must explicitly support HDX or those tags simply do not exist as far as it is concerned.</t>
        </is>
      </c>
      <c r="G1063" s="197" t="inlineStr">
        <is>
          <t>UART</t>
        </is>
      </c>
      <c r="H1063" s="197" t="inlineStr">
        <is>
          <t>5V typical, some modules 7-12V</t>
        </is>
      </c>
      <c r="I1063" s="37" t="n">
        <v>35</v>
      </c>
      <c r="J1063" s="38" t="inlineStr">
        <is>
          <t>$$$</t>
        </is>
      </c>
      <c r="K1063" s="197" t="inlineStr">
        <is>
          <t>3 · Some skill</t>
        </is>
      </c>
      <c r="L1063" s="197" t="inlineStr">
        <is>
          <t>50-150mA continuously while the field is energised; duty-cycle it or budget for it</t>
        </is>
      </c>
      <c r="M1063" s="197" t="inlineStr">
        <is>
          <t>3-8cm to a 2x12mm glass implant on a 5cm coil; 15-30cm to a large ear tag on a big antenna · It is an identifier: you either get the full 15-digit code with a valid checksum, or nothing · Several reads per second while the tag stays in the field · A coil antenna matched to the module (usually supplied) and a supply that is not a noisy switcher</t>
        </is>
      </c>
      <c r="N1063" s="197" t="inlineStr">
        <is>
          <t>AE, AMZ</t>
        </is>
      </c>
      <c r="O1063" s="197" t="inlineStr">
        <is>
          <t>Unbranded 'ISO11784/11785 FDX-B UART module + coil' boards dominate; Priority 1 Design sell a properly documented FDX-B/HDX module for research and OEM work at several times the price</t>
        </is>
      </c>
      <c r="P1063" s="197" t="inlineStr">
        <is>
          <t>No library required — the module emits one ASCII line per read over UART. Parsing the 15-digit code into its 3-digit country/manufacturer prefix and 12-digit national ID is about ten lines</t>
        </is>
      </c>
      <c r="Q1063" s="197" t="inlineStr">
        <is>
          <t>Cat and dog flaps, selective livestock feeders, lab-animal cage logging, chicken pop-hole census, wildlife feeding stations, shelter intake desks, stolen-pet scanning.</t>
        </is>
      </c>
      <c r="R1063" s="197" t="inlineStr">
        <is>
          <t>A cat flap that admits and weighs in one motion: the FDX-B read releases the latch, and a 5kg load cell under the flap tray logs that specific animal's weight on every pass. Per-individual weight trend is the earliest home-detectable sign of thyroid or kidney trouble, and nobody has to catch a cat to collect it.</t>
        </is>
      </c>
      <c r="S1063" s="197" t="inlineStr">
        <is>
          <t>HX711 and a small load cell, a solenoid latch with a flyback diode, a reed switch so the coil only energises when the flap actually moves</t>
        </is>
      </c>
      <c r="T1063" s="197" t="inlineStr">
        <is>
          <t>Home, Grow, Wild</t>
        </is>
      </c>
      <c r="U1063" s="198" t="inlineStr">
        <is>
          <t>An FDX-B reader identifies any chipped animal, so it turns a feeder, door or scale into a per-individual instrument.</t>
        </is>
      </c>
      <c r="V1063" s="198" t="inlineStr">
        <is>
          <t>Per-animal behaviour modelling: individual feeding, weight and movement patterns as a welfare signal.</t>
        </is>
      </c>
    </row>
    <row r="1064" ht="85.5" customHeight="1" s="189">
      <c r="A1064" s="194" t="inlineStr">
        <is>
          <t>S276</t>
        </is>
      </c>
      <c r="B1064" s="195" t="inlineStr">
        <is>
          <t>ATECC608B secure element</t>
        </is>
      </c>
      <c r="C1064" s="196" t="inlineStr">
        <is>
          <t>RFID &amp; NFC</t>
        </is>
      </c>
      <c r="D1064" s="197" t="inlineStr">
        <is>
          <t>ECC P-256 crypto authentication IC</t>
        </is>
      </c>
      <c r="E1064" s="197" t="inlineStr">
        <is>
          <t>Cryptographic proof that a device, an accessory or a message is genuine — an identity that cannot be copied by reading it</t>
        </is>
      </c>
      <c r="F1064" s="197" t="inlineStr">
        <is>
          <t>Every other tag in this category answers with a number, and anyone who hears that number once can repeat it forever. This chip does the opposite: it generates an ECC P-256 private key inside a die that has no read path for that key, and will only ever use it to sign challenges. Your host sends fresh random bytes, the chip returns a signature, and the matching public key plus a certificate chain prove which factory made it. Cloning it requires extracting a key that never leaves the package.</t>
        </is>
      </c>
      <c r="G1064" s="197" t="inlineStr">
        <is>
          <t>I2C</t>
        </is>
      </c>
      <c r="H1064" s="197" t="inlineStr">
        <is>
          <t>2.0-5.5V</t>
        </is>
      </c>
      <c r="I1064" s="37" t="n">
        <v>6</v>
      </c>
      <c r="J1064" s="38" t="inlineStr">
        <is>
          <t>$$</t>
        </is>
      </c>
      <c r="K1064" s="197" t="inlineStr">
        <is>
          <t>4 · Advanced</t>
        </is>
      </c>
      <c r="L1064" s="197" t="inlineStr">
        <is>
          <t>~3mA during a crypto operation, tens of nA in sleep</t>
        </is>
      </c>
      <c r="M1064" s="197" t="inlineStr">
        <is>
          <t>Deterministic — a signature verifies or it does not · ECDSA sign or verify in roughly 50-90ms; SHA-256 and HMAC are much faster · A provisioning step at manufacture: a CA key you control, a certificate per device, and a locked configuration</t>
        </is>
      </c>
      <c r="N1064" s="197" t="inlineStr">
        <is>
          <t>AF, SF, DK, MO</t>
        </is>
      </c>
      <c r="O1064" s="197" t="inlineStr">
        <is>
          <t>Adafruit and SparkFun both sell small ATECC608 breakouts with Qwiic/STEMMA connectors; the bare SOIC-8 or UDFN part is well under a dollar in volume</t>
        </is>
      </c>
      <c r="P1064" s="197" t="inlineStr">
        <is>
          <t>Microchip CryptoAuthLib is the reference C library, esp-cryptoauthlib wraps it for ESP-IDF, and ArduinoECCX08 plus SparkFun's ATECCX08a library cover the Arduino side</t>
        </is>
      </c>
      <c r="Q1064" s="197" t="inlineStr">
        <is>
          <t>Accessory and consumable authentication, TLS client certificates for a device fleet, secure-boot key storage, licence enforcement, tamper-evident signed logs, anti-counterfeit for spare parts.</t>
        </is>
      </c>
      <c r="R1064" s="197" t="inlineStr">
        <is>
          <t>Give 3D printer filament spools an identity that cannot be photocopied: a $2 tag PCB in the spool core carrying an ATECC608, challenged over I2C when the spool is loaded. The printer learns the material, the batch and the remaining length — and a knock-off refill announces itself instead of quietly ruining a 14-hour print.</t>
        </is>
      </c>
      <c r="S1064" s="197" t="inlineStr">
        <is>
          <t>An NTAG I2C Plus or ST25DV so a phone can read the public half of the story, ESP32 flash encryption underneath it, an RTC so signed log entries carry trustworthy timestamps</t>
        </is>
      </c>
      <c r="T1064" s="197" t="inlineStr">
        <is>
          <t>Access, Industry, Safety</t>
        </is>
      </c>
      <c r="U1064" s="198" t="inlineStr">
        <is>
          <t>A secure element proves a device is genuine, so it turns any sensor into an attestable one — the data can carry a signature.</t>
        </is>
      </c>
      <c r="V1064" s="198" t="inlineStr">
        <is>
          <t>Provenance-verified datasets: models trained only on cryptographically attested readings.</t>
        </is>
      </c>
    </row>
    <row r="1065" ht="85.5" customHeight="1" s="189">
      <c r="A1065" s="194" t="inlineStr">
        <is>
          <t>S274</t>
        </is>
      </c>
      <c r="B1065" s="195" t="inlineStr">
        <is>
          <t>ID809 capacitive fingerprint module</t>
        </is>
      </c>
      <c r="C1065" s="196" t="inlineStr">
        <is>
          <t>RFID &amp; NFC</t>
        </is>
      </c>
      <c r="D1065" s="197" t="inlineStr">
        <is>
          <t>Capacitive fingerprint, matching on-module</t>
        </is>
      </c>
      <c r="E1065" s="197" t="inlineStr">
        <is>
          <t>A 1:N fingerprint match against up to 80 stored templates, returning a user ID in about half a second</t>
        </is>
      </c>
      <c r="F1065" s="197" t="inlineStr">
        <is>
          <t>Rather than photographing the finger, a capacitive sensor is a dense grid of tiny electrodes under a thin hard coating. A ridge pressed on the coating and a valley sitting a few tens of microns away present measurably different capacitances, so the array reads the print as a contact-depth map rather than an image. Because it responds to the electrical properties of tissue right at the surface, a photocopy or a phone photo of a print does nothing — which is precisely what an optical module is imaging. Matching happens inside the module; your ESP32 only ever hears 'user 7 matched'.</t>
        </is>
      </c>
      <c r="G1065" s="197" t="inlineStr">
        <is>
          <t>UART</t>
        </is>
      </c>
      <c r="H1065" s="197" t="inlineStr">
        <is>
          <t>3.3-5V</t>
        </is>
      </c>
      <c r="I1065" s="37" t="n">
        <v>32</v>
      </c>
      <c r="J1065" s="38" t="inlineStr">
        <is>
          <t>$$$</t>
        </is>
      </c>
      <c r="K1065" s="197" t="inlineStr">
        <is>
          <t>2 · Easy</t>
        </is>
      </c>
      <c r="L1065" s="197" t="inlineStr">
        <is>
          <t>~20mA idle with the ring LED off, ~50mA during capture and matching</t>
        </is>
      </c>
      <c r="M1065" s="197" t="inlineStr">
        <is>
          <t>Fingertip on the sensor window; up to 80 enrolled templates · Vendor figures are FAR under 0.001% and FRR under 1%; real-world FRR on dry or worn fingers is far worse · ~0.5s from touch to match; enrolment takes 5-6 presses · A clean 3.3V supply and an enrolment procedure you can run before deployment</t>
        </is>
      </c>
      <c r="N1065" s="197" t="inlineStr">
        <is>
          <t>DFR, AMZ</t>
        </is>
      </c>
      <c r="O1065" s="197" t="inlineStr">
        <is>
          <t>DFRobot's Gravity capacitive fingerprint module (the one with the blue ring LED) is the best-documented ID809 board; bare ID809 modules exist but arrive with a datasheet and little else</t>
        </is>
      </c>
      <c r="P1065" s="197" t="inlineStr">
        <is>
          <t>DFRobot_ID809 Arduino library</t>
        </is>
      </c>
      <c r="Q1065" s="197" t="inlineStr">
        <is>
          <t>Tool and machine interlocks, medicine cabinets, safes, door retrofits, per-user presets on a shared machine, attendance logging, kiosk sign-in.</t>
        </is>
      </c>
      <c r="R1065" s="197" t="inlineStr">
        <is>
          <t>A shared workshop machine that reconfigures itself for whoever touches it: the print picks the user, the controller loads their saved speeds, their height preset and their training record — and simply refuses to spin up for anyone not signed off on that machine.</t>
        </is>
      </c>
      <c r="S1065" s="197" t="inlineStr">
        <is>
          <t>An ATECC608 so a 'match' cannot be replayed down the UART, a relay interlock, an RTC for a tamper-evident local log</t>
        </is>
      </c>
      <c r="T1065" s="197" t="inlineStr">
        <is>
          <t>Access, Safety, Industry</t>
        </is>
      </c>
      <c r="U1065" s="198" t="inlineStr">
        <is>
          <t>A capacitive fingerprint sensor is a very high-resolution pressure array — it images ridges, and it will image other textures too.</t>
        </is>
      </c>
      <c r="V1065" s="198" t="inlineStr">
        <is>
          <t>Surface-texture classification, well outside its intended purpose and genuinely useful for material ID.</t>
        </is>
      </c>
    </row>
    <row r="1066" ht="85.5" customHeight="1" s="189">
      <c r="A1066" s="194" t="inlineStr">
        <is>
          <t>S267</t>
        </is>
      </c>
      <c r="B1066" s="195" t="inlineStr">
        <is>
          <t>M6E-Nano UHF RAIN RFID reader</t>
        </is>
      </c>
      <c r="C1066" s="196" t="inlineStr">
        <is>
          <t>RFID &amp; NFC</t>
        </is>
      </c>
      <c r="D1066" s="197" t="inlineStr">
        <is>
          <t>UHF EPC Gen2 (860-930MHz)</t>
        </is>
      </c>
      <c r="E1066" s="197" t="inlineStr">
        <is>
          <t>EPC codes from passive UHF tags at 1-8m, hundreds of tags per second, with a per-read RSSI</t>
        </is>
      </c>
      <c r="F1066" s="197" t="inlineStr">
        <is>
          <t>It transmits a continuous carrier near 900MHz at up to 500mW. A passive tag rectifies a few microwatts of that field to power its chip, then answers by switching its own antenna impedance so it reflects the carrier differently — backscatter, not transmission. Because the tag never generates any RF of its own, every metre of range comes from the reader's output power and the antenna's gain, which is exactly why UHF reads across a room where 13.56MHz reads across a fingernail.</t>
        </is>
      </c>
      <c r="G1066" s="197" t="inlineStr">
        <is>
          <t>UART</t>
        </is>
      </c>
      <c r="H1066" s="197" t="inlineStr">
        <is>
          <t>3.5-5.5V module supply</t>
        </is>
      </c>
      <c r="I1066" s="37" t="n">
        <v>275</v>
      </c>
      <c r="J1066" s="38" t="inlineStr">
        <is>
          <t>$$$$</t>
        </is>
      </c>
      <c r="K1066" s="197" t="inlineStr">
        <is>
          <t>4 · Advanced</t>
        </is>
      </c>
      <c r="L1066" s="197" t="inlineStr">
        <is>
          <t>~50mA idle, but peaks past 1A during a read burst at +27dBm. It will brown out an ESP32 dev board's regulator and trip a laptop USB port</t>
        </is>
      </c>
      <c r="M1066" s="197" t="inlineStr">
        <is>
          <t>~1m on a small whip; 5-9m with a 6dBi circular-polarised panel at +27dBm · RSSI is ±3dB or worse — good for near/far ordering, useless as a distance · Well over 100 tag reads/s in a dense population · A UHF antenna (usually RP-SMA) — none is included — and a supply that can source over 1A without sagging</t>
        </is>
      </c>
      <c r="N1066" s="197" t="inlineStr">
        <is>
          <t>SF, DK, MO</t>
        </is>
      </c>
      <c r="O1066" s="197" t="inlineStr">
        <is>
          <t>SparkFun's Simultaneous RFID Reader carrier board is the usual way to buy it; JADAK/Novanta sell the bare module</t>
        </is>
      </c>
      <c r="P1066" s="197" t="inlineStr">
        <is>
          <t>SparkFun Simultaneous RFID Tag Reader Arduino library (a friendly subset of the Mercury API)</t>
        </is>
      </c>
      <c r="Q1066" s="197" t="inlineStr">
        <is>
          <t>Tool-crib checkout, warehouse cycle counting, linen and laundry tracking, race timing, library returns, pallet portals, retail loss prevention, lab sample chain-of-custody.</t>
        </is>
      </c>
      <c r="R1066" s="197" t="inlineStr">
        <is>
          <t>A tool crib that inventories itself: a circular-polarised panel either side of the workshop door, a $0.10 adhesive tag on every tool. Sweep the room hourly and the board shows what left, when, and what never came back — with zero scanning discipline demanded of anyone.</t>
        </is>
      </c>
      <c r="S1066" s="197" t="inlineStr">
        <is>
          <t>A second antenna port for entry/exit direction, a break-beam or mmWave module to gate the read window so the transmitter is not on continuously, MQTT into an inventory database</t>
        </is>
      </c>
      <c r="T1066" s="197" t="inlineStr">
        <is>
          <t>Industry, Fleet, Access</t>
        </is>
      </c>
      <c r="U1066" s="198" t="inlineStr">
        <is>
          <t>UHF RAIN reads at metres and returns RSSI and phase per tag, so a static reader becomes a coarse motion sensor for tagged objects.</t>
        </is>
      </c>
      <c r="V1066" s="198" t="inlineStr">
        <is>
          <t>Phase-based micro-motion detection: tell a tag being carried from one sitting still.</t>
        </is>
      </c>
    </row>
    <row r="1067" ht="85.5" customHeight="1" s="189">
      <c r="A1067" s="194" t="inlineStr">
        <is>
          <t>S271</t>
        </is>
      </c>
      <c r="B1067" s="195" t="inlineStr">
        <is>
          <t>NTAG I2C Plus 2K dual-interface tag</t>
        </is>
      </c>
      <c r="C1067" s="196" t="inlineStr">
        <is>
          <t>RFID &amp; NFC</t>
        </is>
      </c>
      <c r="D1067" s="197" t="inlineStr">
        <is>
          <t>NFC Forum Type 2 tag + I2C</t>
        </is>
      </c>
      <c r="E1067" s="197" t="inlineStr">
        <is>
          <t>1912 bytes of user memory shared between a phone tap and your MCU's I2C bus, plus a 64-byte pass-through mailbox</t>
        </is>
      </c>
      <c r="F1067" s="197" t="inlineStr">
        <is>
          <t>An NFC Forum Type 2 tag — the same family as the NTAG stickers every phone reads with no app at all — with an I2C port wired onto the same memory array. Because the RF link is NFC-A at 13.56MHz, phone support is universal rather than patchy. A 64-byte SRAM buffer can be mapped into the tag's address space so phone and MCU exchange live messages through it, which is how you hold a conversation rather than just leave a note.</t>
        </is>
      </c>
      <c r="G1067" s="197" t="inlineStr">
        <is>
          <t>I2C</t>
        </is>
      </c>
      <c r="H1067" s="197" t="inlineStr">
        <is>
          <t>1.6-3.6V</t>
        </is>
      </c>
      <c r="I1067" s="37" t="n">
        <v>6</v>
      </c>
      <c r="J1067" s="38" t="inlineStr">
        <is>
          <t>$$</t>
        </is>
      </c>
      <c r="K1067" s="197" t="inlineStr">
        <is>
          <t>3 · Some skill</t>
        </is>
      </c>
      <c r="L1067" s="197" t="inlineStr">
        <is>
          <t>Tens of µA on the I2C side at idle, sub-mA during access. The RF side draws nothing from your battery</t>
        </is>
      </c>
      <c r="M1067" s="197" t="inlineStr">
        <is>
          <t>1-4cm from a phone, set entirely by coil size · I2C up to 400kHz; RF ~106kbit/s · A 13.56MHz PCB coil or a module that includes one</t>
        </is>
      </c>
      <c r="N1067" s="197" t="inlineStr">
        <is>
          <t>DK, MO, AE</t>
        </is>
      </c>
      <c r="O1067" s="197" t="inlineStr">
        <is>
          <t>MikroElektronika's NFC Tag 2 Click is the easiest ready-made board; the bare NT3H2211 in SO8 or XQFN with a PCB coil is the production route</t>
        </is>
      </c>
      <c r="P1067" s="197" t="inlineStr">
        <is>
          <t>No single dominant Arduino driver. NXP publishes NTAG I2C Plus reference code, and the register map is simple enough to drive straight from Wire; NDEF libraries handle the phone-facing formatting</t>
        </is>
      </c>
      <c r="Q1067" s="197" t="inlineStr">
        <is>
          <t>Phone-tap provisioning, product documentation carried on the product, ephemeral pairing keys, factory test records, consumable authentication, offline diagnostics for devices with no screen.</t>
        </is>
      </c>
      <c r="R1067" s="197" t="inlineStr">
        <is>
          <t>A 'tap here for the error code' panel on anything that can fail: on every fault the ESP32 writes its last twenty log lines into the tag as an NDEF text record, so a phone held against the case reads the failure — including a service engineer standing in front of a unit that is completely dead.</t>
        </is>
      </c>
      <c r="S1067" s="197" t="inlineStr">
        <is>
          <t>A PN5180 or ST25 reader if you want machine-to-machine rather than phone-to-machine, an ATECC608 to sign what the phone reads, an FD-pin wake so the MCU sleeps until tapped</t>
        </is>
      </c>
      <c r="T1067" s="197" t="inlineStr">
        <is>
          <t>Access, Industry, Play</t>
        </is>
      </c>
      <c r="U1067" s="198" t="inlineStr">
        <is>
          <t>The energy-harvesting field from a phone can power a small sensor read, so a completely battery-free sensor is possible.</t>
        </is>
      </c>
      <c r="V1067" s="198" t="inlineStr">
        <is>
          <t>Ultra-low-power inference that runs only during a tap, powered entirely by the reader's field.</t>
        </is>
      </c>
    </row>
    <row r="1068" ht="85.5" customHeight="1" s="189">
      <c r="A1068" s="194" t="inlineStr">
        <is>
          <t>S269</t>
        </is>
      </c>
      <c r="B1068" s="195" t="inlineStr">
        <is>
          <t>PN5180 long-range NFC / ISO15693 reader</t>
        </is>
      </c>
      <c r="C1068" s="196" t="inlineStr">
        <is>
          <t>RFID &amp; NFC</t>
        </is>
      </c>
      <c r="D1068" s="197" t="inlineStr">
        <is>
          <t>13.56MHz NFC-V / ISO15693</t>
        </is>
      </c>
      <c r="E1068" s="197" t="inlineStr">
        <is>
          <t>ISO15693 (NFC-V) tags at 8-12cm, plus ISO14443A/B, FeliCa and NFC peer-to-peer</t>
        </is>
      </c>
      <c r="F1068" s="197" t="inlineStr">
        <is>
          <t>A 13.56MHz reader front-end with a far stronger transmitter than the usual RC522: it drives the antenna from a dedicated 5V rail and can push well over a watt into the coil. Tags sit in the coil's near field, rectify it for power, and answer by load-modulating that field. The mode worth buying it for is ISO15693 / NFC-V, whose lower data rate and 'vicinity' link budget give roughly triple the read distance of a MIFARE tap on the same antenna.</t>
        </is>
      </c>
      <c r="G1068" s="197" t="inlineStr">
        <is>
          <t>SPI</t>
        </is>
      </c>
      <c r="H1068" s="197" t="inlineStr">
        <is>
          <t>5V input, 3.3V logic</t>
        </is>
      </c>
      <c r="I1068" s="37" t="n">
        <v>12</v>
      </c>
      <c r="J1068" s="38" t="inlineStr">
        <is>
          <t>$$</t>
        </is>
      </c>
      <c r="K1068" s="197" t="inlineStr">
        <is>
          <t>3 · Some skill</t>
        </is>
      </c>
      <c r="L1068" s="197" t="inlineStr">
        <is>
          <t>~50mA idle, 150-250mA in bursts with the transmitter energised</t>
        </is>
      </c>
      <c r="M1068" s="197" t="inlineStr">
        <is>
          <t>ISO15693 card-sized tag: 8-12cm on the stock 5x5cm antenna. ISO14443A (MIFARE/NTAG): 3-6cm · Tens of reads/s; anticollision handles several tags in the field at once · A 5V supply good for ~300mA, and ISO15693 tags if you want the long-range mode rather than a slow RC522</t>
        </is>
      </c>
      <c r="N1068" s="197" t="inlineStr">
        <is>
          <t>AE, AMZ</t>
        </is>
      </c>
      <c r="O1068" s="197" t="inlineStr">
        <is>
          <t>The ubiquitous green 'PN5180 NFC module' with a 5x5cm etched antenna; NXP's own PN5180 evaluation board</t>
        </is>
      </c>
      <c r="P1068" s="197" t="inlineStr">
        <is>
          <t>ATrappmann/PN5180-Library (Arduino; ISO15693 and ISO14443A) is the de-facto community driver</t>
        </is>
      </c>
      <c r="Q1068" s="197" t="inlineStr">
        <is>
          <t>Library and laundry ISO15693 tags, ski passes, lab sample vials, medical consumable authentication, tap points hidden behind thick acrylic or wood, locker and hotel credentials.</t>
        </is>
      </c>
      <c r="R1068" s="197" t="inlineStr">
        <is>
          <t>A shelf that reads its own contents through the wood: mount the antenna under 15mm plywood and stick an ICODE SLIX label on the underside of every jar. Nothing is visible, nothing on the shelf is powered, and the shelf posts its own inventory whenever something is lifted.</t>
        </is>
      </c>
      <c r="S1068" s="197" t="inlineStr">
        <is>
          <t>ST25DV or NTAG I2C Plus tags for two-way conversations, a reed switch or ToF trigger so the transmitter is not energised all day, a solenoid latch for access work</t>
        </is>
      </c>
      <c r="T1068" s="197" t="inlineStr">
        <is>
          <t>Access, Play, Industry</t>
        </is>
      </c>
      <c r="U1068" s="198" t="inlineStr">
        <is>
          <t>Long-range NFC reads through most materials, so it inventories a closed box without opening it.</t>
        </is>
      </c>
      <c r="V1068" s="198" t="inlineStr">
        <is>
          <t>Read-reliability modelling to infer how full or how metallic a container is.</t>
        </is>
      </c>
    </row>
    <row r="1069" ht="85.5" customHeight="1" s="189">
      <c r="A1069" s="194" t="inlineStr">
        <is>
          <t>S270</t>
        </is>
      </c>
      <c r="B1069" s="195" t="inlineStr">
        <is>
          <t>ST25DV64K dual-interface NFC tag</t>
        </is>
      </c>
      <c r="C1069" s="196" t="inlineStr">
        <is>
          <t>RFID &amp; NFC</t>
        </is>
      </c>
      <c r="D1069" s="197" t="inlineStr">
        <is>
          <t>ISO15693 tag + I2C EEPROM + energy harvesting</t>
        </is>
      </c>
      <c r="E1069" s="197" t="inlineStr">
        <is>
          <t>8kB of memory that a phone can read and write over NFC and your MCU can read and write over I2C, plus RF field detect and a few mW of harvested power</t>
        </is>
      </c>
      <c r="F1069" s="197" t="inlineStr">
        <is>
          <t>Two doors into one memory. On one side is an ISO15693 antenna coil; on the other an I2C port. A phone's NFC field powers the RF side even when your board is completely unpowered, so a sealed, flat-battery device can still be read and reconfigured. A separate harvesting pin rectifies that same field into a few milliwatts, and a 256-byte 'fast transfer mode' mailbox lets phone and MCU pass messages straight through without touching EEPROM at all.</t>
        </is>
      </c>
      <c r="G1069" s="197" t="inlineStr">
        <is>
          <t>I2C</t>
        </is>
      </c>
      <c r="H1069" s="197" t="inlineStr">
        <is>
          <t>1.8-5.5V</t>
        </is>
      </c>
      <c r="I1069" s="37" t="n">
        <v>8</v>
      </c>
      <c r="J1069" s="38" t="inlineStr">
        <is>
          <t>$$</t>
        </is>
      </c>
      <c r="K1069" s="197" t="inlineStr">
        <is>
          <t>3 · Some skill</t>
        </is>
      </c>
      <c r="L1069" s="197" t="inlineStr">
        <is>
          <t>~1µA I2C standby, a few hundred µA during an I2C write. The RF side costs your battery nothing at all</t>
        </is>
      </c>
      <c r="M1069" s="197" t="inlineStr">
        <is>
          <t>2-5cm from a phone with a 25mm PCB coil; 5-8cm with a card-sized antenna · I2C up to 1MHz; RF link ~26kbit/s; 256-byte mailbox for streaming · An NFC antenna: a PCB coil tuned near 13.56MHz, or a module that already includes one</t>
        </is>
      </c>
      <c r="N1069" s="197" t="inlineStr">
        <is>
          <t>DK, MO, AE</t>
        </is>
      </c>
      <c r="O1069" s="197" t="inlineStr">
        <is>
          <t>ST's X-NUCLEO-NFC04A1 expansion board carries one with a tuned antenna; bare ST25DV64K in SO8 or TSSOP8 plus a PCB coil is the production route; small unbranded breakouts exist</t>
        </is>
      </c>
      <c r="P1069" s="197" t="inlineStr">
        <is>
          <t>ST's portable ST25DV C driver, ST's Arduino library, and ST's own phone app for the tap side</t>
        </is>
      </c>
      <c r="Q1069" s="197" t="inlineStr">
        <is>
          <t>Tap-to-configure products, factory calibration constants stored inside the device, battery-dead diagnostic readout, medical consumable data, firmware and log handover to a phone, RF field-detect as a tamper trace.</t>
        </is>
      </c>
      <c r="R1069" s="197" t="inlineStr">
        <is>
          <t>Commission a logger with your phone before it has ever been switched on: write SSID, site name and sample interval into the tag while the unit is still in its box, and the ESP32 reads them out over I2C on first boot. No serial cable, no captive portal, no opening a sealed IP67 case in the rain.</t>
        </is>
      </c>
      <c r="S1069" s="197" t="inlineStr">
        <is>
          <t>The GPO pin as a deep-sleep wake source, an ATECC608 if the tapped-in data must be trusted, an e-paper panel so the device also shows its state unpowered</t>
        </is>
      </c>
      <c r="T1069" s="197" t="inlineStr">
        <is>
          <t>Access, Fleet, Industry</t>
        </is>
      </c>
      <c r="U1069" s="198" t="inlineStr">
        <is>
          <t>Dual-interface tags have addressable memory, so a device can write its own diagnostic log to a tag a phone reads with no power.</t>
        </is>
      </c>
      <c r="V1069" s="198" t="inlineStr">
        <is>
          <t>On-tag event summarisation: the device writes a compressed health verdict, not raw data.</t>
        </is>
      </c>
    </row>
    <row r="1070" ht="85.5" customHeight="1" s="189">
      <c r="A1070" s="194" t="inlineStr">
        <is>
          <t>S273</t>
        </is>
      </c>
      <c r="B1070" s="195" t="inlineStr">
        <is>
          <t>Wiegand-26 access control reader</t>
        </is>
      </c>
      <c r="C1070" s="196" t="inlineStr">
        <is>
          <t>RFID &amp; NFC</t>
        </is>
      </c>
      <c r="D1070" s="197" t="inlineStr">
        <is>
          <t>Wiegand D0/D1 interface</t>
        </is>
      </c>
      <c r="E1070" s="197" t="inlineStr">
        <is>
          <t>A card ID delivered as pulses on two wires — the interface almost every door reader already speaks</t>
        </is>
      </c>
      <c r="F1070" s="197" t="inlineStr">
        <is>
          <t>Wiegand is not a radio standard, it is a wiring standard, and that is exactly why it matters: nearly every commercial access reader ever built exposes it. Two lines, D0 and D1, idle high. A zero bit is a roughly 40µs low pulse on D0, a one bit the same pulse on D1, sent about a millisecond apart. A 26-bit frame is a leading parity bit, 8 bits of facility code, 16 bits of card number and a trailing parity bit. The reader may be 125kHz, 13.56MHz or a keypad — your ESP32 never sees the RF and does not care.</t>
        </is>
      </c>
      <c r="G1070" s="197" t="inlineStr">
        <is>
          <t>Digital</t>
        </is>
      </c>
      <c r="H1070" s="197" t="inlineStr">
        <is>
          <t>12V reader supply; D0/D1 idle at the reader's internal 5V rail</t>
        </is>
      </c>
      <c r="I1070" s="37" t="n">
        <v>20</v>
      </c>
      <c r="J1070" s="38" t="inlineStr">
        <is>
          <t>$$$</t>
        </is>
      </c>
      <c r="K1070" s="197" t="inlineStr">
        <is>
          <t>3 · Some skill</t>
        </is>
      </c>
      <c r="L1070" s="197" t="inlineStr">
        <is>
          <t>60-150mA at 12V for the reader itself; the ESP32 side costs two GPIOs and nothing else</t>
        </is>
      </c>
      <c r="M1070" s="197" t="inlineStr">
        <is>
          <t>Reader-dependent: 5-10cm on a typical proximity reader, 50cm or more on a long-range one · Exact digital ID, or a parity failure · One card frame per ~25ms; frames are 26, 34 or 37 bits depending on the reader's format · A 12V supply, a ground shared with the ESP32, and level shifting or optocouplers on D0/D1</t>
        </is>
      </c>
      <c r="N1070" s="197" t="inlineStr">
        <is>
          <t>AMZ, AE</t>
        </is>
      </c>
      <c r="O1070" s="197" t="inlineStr">
        <is>
          <t>Potted epoxy 12V readers sold by the thousand for access control; HID's ProxPoint family is the classic branded example, and unbranded EM4100 and MIFARE versions cost $15-25</t>
        </is>
      </c>
      <c r="P1070" s="197" t="inlineStr">
        <is>
          <t>ESPHome ships a wiegand component; several Arduino Wiegand libraries capture D0/D1 on interrupts and reassemble frames with parity checking</t>
        </is>
      </c>
      <c r="Q1070" s="197" t="inlineStr">
        <is>
          <t>Retrofitting a building's existing door readers into your own logic, makerspace tool interlocks, gate controllers, time-and-attendance, turning a legacy access system into an event stream.</t>
        </is>
      </c>
      <c r="R1070" s="197" t="inlineStr">
        <is>
          <t>Give a makerspace's existing badge readers a memory: tap D0/D1 on the reader already fitted to the workshop door — read-only, nothing about the access system changes — and publish every badge event to MQTT. Now the extraction fan runs for whoever is actually inside, and the machine interlock knows who was at the controls when something broke.</t>
        </is>
      </c>
      <c r="S1070" s="197" t="inlineStr">
        <is>
          <t>A relay and flyback diode for the strike, an RTC and SD card for offline logging, an mmWave module to catch tailgating behind a valid badge</t>
        </is>
      </c>
      <c r="T1070" s="197" t="inlineStr">
        <is>
          <t>Access, Industry, Safety</t>
        </is>
      </c>
      <c r="U1070" s="198" t="inlineStr">
        <is>
          <t>Wiegand is a legacy protocol carrying credential data in the clear, which makes it an excellent teaching target for protocol archaeology.</t>
        </is>
      </c>
      <c r="V1070" s="198" t="inlineStr">
        <is>
          <t>Access-pattern anomaly detection on badge sequences.</t>
        </is>
      </c>
    </row>
    <row r="1071" ht="85.5" customHeight="1" s="189">
      <c r="A1071" s="194" t="inlineStr">
        <is>
          <t>S268</t>
        </is>
      </c>
      <c r="B1071" s="195" t="inlineStr">
        <is>
          <t>YRM100 low-cost UHF reader module</t>
        </is>
      </c>
      <c r="C1071" s="196" t="inlineStr">
        <is>
          <t>RFID &amp; NFC</t>
        </is>
      </c>
      <c r="D1071" s="197" t="inlineStr">
        <is>
          <t>UHF EPC Gen2 module (Magicrf M100)</t>
        </is>
      </c>
      <c r="E1071" s="197" t="inlineStr">
        <is>
          <t>EPC codes from passive UHF tags at 0.3-3m, over a plain 3.3V UART</t>
        </is>
      </c>
      <c r="F1071" s="197" t="inlineStr">
        <is>
          <t>Identical backscatter physics to any RAIN reader — a carrier near 900MHz powers the tag, the tag replies by modulating how much of that carrier it reflects — but packed into a $30 module built around the Magicrf M100 system-on-chip. Output power is software-settable from roughly 15 to 26dBm, and every extra dB buys range while costing current. Range is set far more by the antenna you bolt on than by the module itself.</t>
        </is>
      </c>
      <c r="G1071" s="197" t="inlineStr">
        <is>
          <t>UART</t>
        </is>
      </c>
      <c r="H1071" s="197" t="inlineStr">
        <is>
          <t>3.3-3.6V</t>
        </is>
      </c>
      <c r="I1071" s="37" t="n">
        <v>32</v>
      </c>
      <c r="J1071" s="38" t="inlineStr">
        <is>
          <t>$$$</t>
        </is>
      </c>
      <c r="K1071" s="197" t="inlineStr">
        <is>
          <t>4 · Advanced</t>
        </is>
      </c>
      <c r="L1071" s="197" t="inlineStr">
        <is>
          <t>~30mA listening; 300-500mA in bursts while transmitting at full power</t>
        </is>
      </c>
      <c r="M1071" s="197" t="inlineStr">
        <is>
          <t>20-40cm on a small ceramic antenna; 2-4m on a 6dBi panel at +26dBm · Per-read RSSI, accurate to several dB at best · Tens of reads/s in continuous inventory mode · An external UHF antenna on IPEX/u.FL for any useful range, and a 3.3V supply rated for at least 1A</t>
        </is>
      </c>
      <c r="N1071" s="197" t="inlineStr">
        <is>
          <t>AE, AMZ</t>
        </is>
      </c>
      <c r="O1071" s="197" t="inlineStr">
        <is>
          <t>Sold bare with an IPEX antenna pigtail, and as a USB dongle; 'YRM100' and 'M100 UHF module' are the same silicon</t>
        </is>
      </c>
      <c r="P1071" s="197" t="inlineStr">
        <is>
          <t>No first-party Arduino library. The UART frame format (0xBB header, type, command, length, payload, checksum, 0x7E) is in the module manual and community sketches exist, but expect to write and debug your own parser</t>
        </is>
      </c>
      <c r="Q1071" s="197" t="inlineStr">
        <is>
          <t>Small-scale asset tracking, shelf inventory, workshop tool boards, prop and costume ID in installations, teaching UHF physics without a $275 outlay.</t>
        </is>
      </c>
      <c r="R1071" s="197" t="inlineStr">
        <is>
          <t>A filament shelf that reads itself: a UHF label glued inside each spool core and one panel antenna under the shelf. Every ten minutes the ESP32 inventories the shelf, so the slicer knows exactly which colours are physically in the room — and which spool just walked over to the printer.</t>
        </is>
      </c>
      <c r="S1071" s="197" t="inlineStr">
        <is>
          <t>A 6dBi panel antenna, a reed or ToF trigger so the transmitter only fires when something moves, an OLED showing live tag counts while you learn how badly metal behaves</t>
        </is>
      </c>
      <c r="T1071" s="197" t="inlineStr">
        <is>
          <t>Industry, Fleet, Access</t>
        </is>
      </c>
      <c r="U1071" s="198" t="inlineStr">
        <is>
          <t>Cheap enough to deploy as a portal at every doorway, turning tags into a movement graph of a building.</t>
        </is>
      </c>
      <c r="V1071" s="198" t="inlineStr">
        <is>
          <t>Sequence learning over read events to infer workflow and dwell time.</t>
        </is>
      </c>
    </row>
    <row r="1072" ht="85.5" customHeight="1" s="189">
      <c r="A1072" s="194" t="inlineStr">
        <is>
          <t>S275</t>
        </is>
      </c>
      <c r="B1072" s="195" t="inlineStr">
        <is>
          <t>nRF52 BLE beacon tag</t>
        </is>
      </c>
      <c r="C1072" s="196" t="inlineStr">
        <is>
          <t>RFID &amp; NFC</t>
        </is>
      </c>
      <c r="D1072" s="197" t="inlineStr">
        <is>
          <t>BLE advertising beacon (iBeacon / Eddystone)</t>
        </is>
      </c>
      <c r="E1072" s="197" t="inlineStr">
        <is>
          <t>A repeating BLE advertisement carrying a fixed ID, whose RSSI at each ESP32 scanner gives coarse proximity</t>
        </is>
      </c>
      <c r="F1072" s="197" t="inlineStr">
        <is>
          <t>The tag wakes a few times a second, shouts a 31-byte advertising packet on three channels, and goes back to sleep. There is no connection, no handshake and no acknowledgement — an ESP32 running a BLE scanner simply overhears it and records the received power. Distance is then inferred from that RSSI against a calibrated one-metre reference using a log-distance path-loss model, which is a polite way of saying it is an estimate that degrades with every wall and body in the way.</t>
        </is>
      </c>
      <c r="G1072" s="197" t="inlineStr">
        <is>
          <t>Radio</t>
        </is>
      </c>
      <c r="H1072" s="197" t="inlineStr">
        <is>
          <t>CR2032 coin cell (nominal 3V)</t>
        </is>
      </c>
      <c r="I1072" s="37" t="n">
        <v>8</v>
      </c>
      <c r="J1072" s="38" t="inlineStr">
        <is>
          <t>$$</t>
        </is>
      </c>
      <c r="K1072" s="197" t="inlineStr">
        <is>
          <t>2 · Easy</t>
        </is>
      </c>
      <c r="L1072" s="197" t="inlineStr">
        <is>
          <t>Tag: 15-40µA average at a 1s interval, so 1-3 years on a CR2032. The scanning ESP32 is the expensive half at 40-80mA while its receiver is on</t>
        </is>
      </c>
      <c r="M1072" s="197" t="inlineStr">
        <is>
          <t>10-30m indoors, 50-100m line of sight, at 0dBm transmit power · Proximity only. Near / medium / far is honest; metres is not · Advertising interval configurable from 100ms to 5s — the single biggest lever on battery life · At least one ESP32 running a BLE scanner; room-level answers need one scanner per room</t>
        </is>
      </c>
      <c r="N1072" s="197" t="inlineStr">
        <is>
          <t>AE, AMZ</t>
        </is>
      </c>
      <c r="O1072" s="197" t="inlineStr">
        <is>
          <t>Keyfob, card and adhesive-sticker beacons built on nRF52832 or nRF52810, from Holyiot, Minew, Feasycom and many unbranded sellers; a spare ESP32 or an nRF52840 dev board becomes an identical beacon in ten lines of code</t>
        </is>
      </c>
      <c r="P1072" s="197" t="inlineStr">
        <is>
          <t>NimBLE-Arduino (the light one), ESP32 BLE Arduino, or ESPHome's esp32_ble_tracker with ble_rssi sensors</t>
        </is>
      </c>
      <c r="Q1072" s="197" t="inlineStr">
        <is>
          <t>Room-level presence, asset tags on tools and keys, wander detection in care settings, attendance, proximity-triggered automations, visitor dwell time, finding the thing you put down somewhere.</t>
        </is>
      </c>
      <c r="R1072" s="197" t="inlineStr">
        <is>
          <t>Room-level presence by argmax instead of trilateration: one $4 ESP32 per room, each publishing the ten-second median RSSI of the same keyfob, and the room with the strongest median wins. Trilateration falls apart indoors; 'which room heard it loudest' is right most of the time and costs $4 a room.</t>
        </is>
      </c>
      <c r="S1072" s="197" t="inlineStr">
        <is>
          <t>An mmWave module to confirm a human is really in the room the tag claims, ESP-NOW so scanners report without touching Wi-Fi, an RTC for dwell-time logging</t>
        </is>
      </c>
      <c r="T1072" s="197" t="inlineStr">
        <is>
          <t>Access, Home, Fleet</t>
        </is>
      </c>
      <c r="U1072" s="198" t="inlineStr">
        <is>
          <t>A BLE beacon's advertised RSSI at multiple receivers is a positioning system you get for the cost of a coin cell.</t>
        </is>
      </c>
      <c r="V1072" s="198" t="inlineStr">
        <is>
          <t>Multi-receiver RSSI trilateration with a learned propagation model per building.</t>
        </is>
      </c>
    </row>
    <row r="1073" ht="85.5" customHeight="1" s="189">
      <c r="A1073" s="194" t="inlineStr">
        <is>
          <t>S254</t>
        </is>
      </c>
      <c r="B1073" s="195" t="inlineStr">
        <is>
          <t>4-20mA loop pressure transmitter</t>
        </is>
      </c>
      <c r="C1073" s="196" t="inlineStr">
        <is>
          <t>Industrial Sensing</t>
        </is>
      </c>
      <c r="D1073" s="197" t="inlineStr">
        <is>
          <t>Two-wire current-loop pressure</t>
        </is>
      </c>
      <c r="E1073" s="197" t="inlineStr">
        <is>
          <t>Gauge pressure of liquid or gas, transmitted as a 4-20mA current on the same two wires that power it</t>
        </is>
      </c>
      <c r="F1073" s="197" t="inlineStr">
        <is>
          <t>A thin-film or piezoresistive silicon element behind a stainless diaphragm changes resistance under pressure; a sealed amplifier converts that into a current the transmitter draws from the loop, not a voltage it pushes. Because the signal IS the supply current, wire resistance, connector corrosion and induced noise cannot change it: a 500m run reads identically to a 1m run. 4mA (not 0) is the live zero, so a cut wire reads 0mA and is instantly distinguishable from a real zero-pressure reading.</t>
        </is>
      </c>
      <c r="G1073" s="197" t="inlineStr">
        <is>
          <t>4-20mA</t>
        </is>
      </c>
      <c r="H1073" s="197" t="inlineStr">
        <is>
          <t>9-30V DC loop supply (24V is the industry default)</t>
        </is>
      </c>
      <c r="I1073" s="37" t="n">
        <v>150</v>
      </c>
      <c r="J1073" s="38" t="inlineStr">
        <is>
          <t>$$$$</t>
        </is>
      </c>
      <c r="K1073" s="197" t="inlineStr">
        <is>
          <t>3 · Some skill</t>
        </is>
      </c>
      <c r="L1073" s="197" t="inlineStr">
        <is>
          <t>Loop-powered: it draws 4-20mA from your 24V supply, i.e. 0.1-0.5W. Nothing comes off the ESP32 rail.</t>
        </is>
      </c>
      <c r="M1073" s="197" t="inlineStr">
        <is>
          <t>Model-dependent: 0-1 bar up to 0-700 bar (0-15 to 0-10000 psi) · ±0.25% of span typical, ±0.5% including thermal error over 0-50C · ~1-5 ms response; DC to a few hundred Hz · 24V DC supply, a precision shunt resistor, and an external ADC (ADS1115 class). Do not connect a loop to a bare GPIO.</t>
        </is>
      </c>
      <c r="N1073" s="197" t="inlineStr">
        <is>
          <t>DK, MO, AMZ</t>
        </is>
      </c>
      <c r="O1073" s="197" t="inlineStr">
        <is>
          <t>Gems 3100 for the calibrated version; unbranded G1/4 4-20mA transmitters on AliExpress run $18-30 and are fine for trend work. Read it with a 150-165R 0.1% shunt into an ADS1115.</t>
        </is>
      </c>
      <c r="P1073" s="197" t="inlineStr">
        <is>
          <t>No driver needed — Adafruit_ADS1X15 plus two lines of linear scaling</t>
        </is>
      </c>
      <c r="Q1073" s="197" t="inlineStr">
        <is>
          <t>Hydraulic and pneumatic system monitoring, well and borehole pressure, irrigation mains, filter differential pressure, compressor discharge, pump curve verification, retrofitting analog instrumentation onto legacy plant.</t>
        </is>
      </c>
      <c r="R1073" s="197" t="inlineStr">
        <is>
          <t>Pump-curve fingerprinting: log discharge pressure against motor current (ACS712 or a CT clamp) once a second. The pressure-vs-current cloud is a fingerprint of the pump's health — an impeller wearing out slides the cloud down and left months before anyone notices reduced flow.</t>
        </is>
      </c>
      <c r="S1073" s="197" t="inlineStr">
        <is>
          <t>ADS1115, a 24V DIN supply, INA226 on the pump motor, and an RTD in the same pipe for a full hydraulic picture</t>
        </is>
      </c>
      <c r="T1073" s="197" t="inlineStr">
        <is>
          <t>Industry, MachineHealth, Water</t>
        </is>
      </c>
      <c r="U1073" s="198" t="inlineStr">
        <is>
          <t>A 4-20mA loop is immune to voltage drop, so the same transmitter reads correctly over a kilometre of cable — use it as a long-distance analog link for anything.</t>
        </is>
      </c>
      <c r="V1073" s="198" t="inlineStr">
        <is>
          <t>Loop-current anomaly detection catches a failing transmitter before it reads wrong rather than after.</t>
        </is>
      </c>
    </row>
    <row r="1074" ht="85.5" customHeight="1" s="189">
      <c r="A1074" s="194" t="inlineStr">
        <is>
          <t>S263</t>
        </is>
      </c>
      <c r="B1074" s="195" t="inlineStr">
        <is>
          <t>4-wire PT100 RTD probe with thermowell</t>
        </is>
      </c>
      <c r="C1074" s="196" t="inlineStr">
        <is>
          <t>Industrial Sensing</t>
        </is>
      </c>
      <c r="D1074" s="197" t="inlineStr">
        <is>
          <t>Platinum resistance thermometry</t>
        </is>
      </c>
      <c r="E1074" s="197" t="inlineStr">
        <is>
          <t>Process temperature from -200 to +600C with the best long-term stability available outside a laboratory</t>
        </is>
      </c>
      <c r="F1074" s="197" t="inlineStr">
        <is>
          <t>Platinum's resistance rises almost perfectly linearly with temperature: 100.00 ohms at 0C, rising about 0.385 ohms per degree for the standard alpha=0.00385 curve. Because the relationship is a property of the metal rather than a junction or a semiconductor, a PT100 does not drift the way a thermocouple or a thermistor does — it is the sensor calibration labs use. The catch is that you are measuring a tiny resistance through cable, so the wiring scheme determines your accuracy more than the sensor grade does.</t>
        </is>
      </c>
      <c r="G1074" s="197" t="inlineStr">
        <is>
          <t>Analog</t>
        </is>
      </c>
      <c r="H1074" s="197" t="inlineStr">
        <is>
          <t>Passive — excited by the front-end (MAX31865 or similar)</t>
        </is>
      </c>
      <c r="I1074" s="37" t="n">
        <v>25</v>
      </c>
      <c r="J1074" s="38" t="inlineStr">
        <is>
          <t>$$$</t>
        </is>
      </c>
      <c r="K1074" s="197" t="inlineStr">
        <is>
          <t>3 · Some skill</t>
        </is>
      </c>
      <c r="L1074" s="197" t="inlineStr">
        <is>
          <t>Passive; the front-end drives ~0.3-1mA of excitation through it</t>
        </is>
      </c>
      <c r="M1074" s="197" t="inlineStr">
        <is>
          <t>-200 to +600C for a mineral-insulated probe; -50 to +250C for typical PTFE-cabled ones · Class A: ±(0.15 + 0.002 x |t|) C — ±0.15C at 0C, ±0.35C at 100C · Bare element responds in ~1-3s; in a thermowell 30-90s · A MAX31865 or equivalent front-end with the correct reference resistor; a thermowell if the process is pressurised, corrosive or must not be opened</t>
        </is>
      </c>
      <c r="N1074" s="197" t="inlineStr">
        <is>
          <t>AE, AMZ, DK</t>
        </is>
      </c>
      <c r="O1074" s="197" t="inlineStr">
        <is>
          <t>Sold generically by stem diameter, length, thread (1/2 NPT, G1/2, M12) and wire count. Pair with a MAX31865 breakout (Adafruit and generic). A DIN-B connection head lets you swap the probe without recabling.</t>
        </is>
      </c>
      <c r="P1074" s="197" t="inlineStr">
        <is>
          <t>Adafruit_MAX31865 (set the wire count and Rref correctly)</t>
        </is>
      </c>
      <c r="Q1074" s="197" t="inlineStr">
        <is>
          <t>Boiler and heat-pump flow/return temperatures, brewing and distillation, autoclave validation, HVAC coil monitoring, kiln and oven profiling, cold chain, calorimetry.</t>
        </is>
      </c>
      <c r="R1074" s="197" t="inlineStr">
        <is>
          <t>True heat-meter for a heat pump or solar thermal loop: two 4-wire PT100s in matched thermowells on flow and return, plus one flow meter. Power is mass flow times specific heat times delta-T, and the whole measurement lives or dies on the delta being right — which is exactly why you use two identical 4-wire RTDs, whose shared errors cancel in the subtraction. That gives you a real COP number instead of a manufacturer's claim.</t>
        </is>
      </c>
      <c r="S1074" s="197" t="inlineStr">
        <is>
          <t>MAX31865, a matched second probe for differential work, and a flow sensor to turn delta-T into kilowatts</t>
        </is>
      </c>
      <c r="T1074" s="197" t="inlineStr">
        <is>
          <t>Industry, Energy, Water, MachineHealth</t>
        </is>
      </c>
      <c r="U1074" s="198" t="inlineStr">
        <is>
          <t>A 4-wire RTD in a thermowell is a reference instrument — use it to characterise the error of every cheap sensor you own.</t>
        </is>
      </c>
      <c r="V1074" s="198" t="inlineStr">
        <is>
          <t>Cross-calibration modelling: learn each cheap sensor's error curve against this and correct it in software.</t>
        </is>
      </c>
    </row>
    <row r="1075" ht="85.5" customHeight="1" s="189">
      <c r="A1075" s="194" t="inlineStr">
        <is>
          <t>S259</t>
        </is>
      </c>
      <c r="B1075" s="195" t="inlineStr">
        <is>
          <t>Capacitive proximity switch M18</t>
        </is>
      </c>
      <c r="C1075" s="196" t="inlineStr">
        <is>
          <t>Industrial Sensing</t>
        </is>
      </c>
      <c r="D1075" s="197" t="inlineStr">
        <is>
          <t>Non-metal proximity</t>
        </is>
      </c>
      <c r="E1075" s="197" t="inlineStr">
        <is>
          <t>Presence of almost any material — plastic, wood, grain, water, glass — within 1-10mm of a sealed threaded barrel</t>
        </is>
      </c>
      <c r="F1075" s="197" t="inlineStr">
        <is>
          <t>Where an inductive prox needs metal, a capacitive one measures the dielectric constant of whatever is in front of its face. The barrel end is one plate of a capacitor and the world is the other; bringing any material with a permittivity above air's into that field increases capacitance and shifts an internal oscillator, which trips the output. Water has a dielectric constant of 80 against air's 1, which is why these see liquid brilliantly and dry plastic pellets only just.</t>
        </is>
      </c>
      <c r="G1075" s="197" t="inlineStr">
        <is>
          <t>Digital</t>
        </is>
      </c>
      <c r="H1075" s="197" t="inlineStr">
        <is>
          <t>6-36V DC</t>
        </is>
      </c>
      <c r="I1075" s="37" t="n">
        <v>7</v>
      </c>
      <c r="J1075" s="38" t="inlineStr">
        <is>
          <t>$$</t>
        </is>
      </c>
      <c r="K1075" s="197" t="inlineStr">
        <is>
          <t>2 · Easy</t>
        </is>
      </c>
      <c r="L1075" s="197" t="inlineStr">
        <is>
          <t>~10-15mA at 24V</t>
        </is>
      </c>
      <c r="M1075" s="197" t="inlineStr">
        <is>
          <t>1-10mm adjustable (M18 body); actual distance scales with the target's dielectric constant · Threshold device, not a measurement · ~100Hz switching typical, slower than inductive · 12-24V supply and an optocoupler or level-shifting input; never straight to GPIO</t>
        </is>
      </c>
      <c r="N1075" s="197" t="inlineStr">
        <is>
          <t>AE, AMZ, DK</t>
        </is>
      </c>
      <c r="O1075" s="197" t="inlineStr">
        <is>
          <t>LJC18A3-B-Z/BX (NPN, normally-open) is the common variant; -Z/AX is normally-closed, -Z/BY and -Z/AY are PNP. The sensitivity pot is under a rubber cap on the back.</t>
        </is>
      </c>
      <c r="P1075" s="197" t="inlineStr">
        <is>
          <t>digitalRead through an optocoupler or divider; use PCNT for counting</t>
        </is>
      </c>
      <c r="Q1075" s="197" t="inlineStr">
        <is>
          <t>Level detection through plastic and glass tank walls, hopper full/empty in grain and pellet handling, non-metallic part counting on conveyors, label and paper presence, detecting bottle fill through the bottle.</t>
        </is>
      </c>
      <c r="R1075" s="197" t="inlineStr">
        <is>
          <t>Filament runout that also catches jams: mount one against the filament path so it sees the plastic strand at a few millimetres. It detects runout like a microswitch, but because the reading also changes with the strand's motion, a signal that stops varying while the printer thinks it is extruding is a grinding extruder — the failure a runout switch famously misses.</t>
        </is>
      </c>
      <c r="S1075" s="197" t="inlineStr">
        <is>
          <t>An optocoupler input module, PCNT for counting, and a second prox a known distance away for speed</t>
        </is>
      </c>
      <c r="T1075" s="197" t="inlineStr">
        <is>
          <t>Industry, MachineHealth, Water, Grow</t>
        </is>
      </c>
      <c r="U1075" s="198" t="inlineStr">
        <is>
          <t>Capacitive proximity sees non-metals, so it detects liquid level through a tank wall as readily as it detects a part.</t>
        </is>
      </c>
      <c r="V1075" s="198" t="inlineStr">
        <is>
          <t>Through-wall level classification, distinguishing foam from liquid by dielectric signature.</t>
        </is>
      </c>
    </row>
    <row r="1076" ht="85.5" customHeight="1" s="189">
      <c r="A1076" s="194" t="inlineStr">
        <is>
          <t>S257</t>
        </is>
      </c>
      <c r="B1076" s="195" t="inlineStr">
        <is>
          <t>Eastron SDM120-Modbus DIN energy meter</t>
        </is>
      </c>
      <c r="C1076" s="196" t="inlineStr">
        <is>
          <t>Industrial Sensing</t>
        </is>
      </c>
      <c r="D1076" s="197" t="inlineStr">
        <is>
          <t>Modbus RTU energy meter</t>
        </is>
      </c>
      <c r="E1076" s="197" t="inlineStr">
        <is>
          <t>Single-phase true RMS voltage, current, active/reactive/apparent power, power factor, frequency and cumulative kWh, over Modbus RTU</t>
        </is>
      </c>
      <c r="F1076" s="197" t="inlineStr">
        <is>
          <t>A shunt or current transformer inside the DIN module feeds a dedicated metering IC that samples voltage and current thousands of times per second and integrates their product — that is true active power, correctly handling the distorted, phase-shifted currents that a switching power supply or a motor actually draws. A cheap clamp meter multiplies RMS volts by RMS amps and gets apparent power, which on a fridge compressor can be 40% wrong. The meter exposes everything as IEEE-754 floats in Modbus input registers.</t>
        </is>
      </c>
      <c r="G1076" s="197" t="inlineStr">
        <is>
          <t>RS-485/Pulse</t>
        </is>
      </c>
      <c r="H1076" s="197" t="inlineStr">
        <is>
          <t>Self-powered from the measured mains; RS-485 needs no separate supply</t>
        </is>
      </c>
      <c r="I1076" s="37" t="n">
        <v>38</v>
      </c>
      <c r="J1076" s="38" t="inlineStr">
        <is>
          <t>$$$</t>
        </is>
      </c>
      <c r="K1076" s="197" t="inlineStr">
        <is>
          <t>4 · Advanced</t>
        </is>
      </c>
      <c r="L1076" s="197" t="inlineStr">
        <is>
          <t>Self-powered, ~2VA from the mains it measures</t>
        </is>
      </c>
      <c r="M1076" s="197" t="inlineStr">
        <is>
          <t>Up to 45A direct connection (100A CT versions exist as separate models), 176-276V AC · Class 1 (±1%) for active energy; MID-certified variants exist for billing · ~1s register update · Qualified mains installation, DIN rail, RS-485 transceiver on the ESP32</t>
        </is>
      </c>
      <c r="N1076" s="197" t="inlineStr">
        <is>
          <t>AMZ, AE</t>
        </is>
      </c>
      <c r="O1076" s="197" t="inlineStr">
        <is>
          <t>Eastron SDM120-Modbus (1 phase, 45A direct); SDM230 is the same with a larger display, SDM630 is the three-phase version. Also carries an S0 pulse output for dumb counters.</t>
        </is>
      </c>
      <c r="P1076" s="197" t="inlineStr">
        <is>
          <t>eModbus, ModbusMaster, ESPHome modbus_controller (SDM register maps are widely published)</t>
        </is>
      </c>
      <c r="Q1076" s="197" t="inlineStr">
        <is>
          <t>Sub-metering circuits, EV charger accounting, solar self-consumption measurement, tenant billing, machine energy-per-part costing, phantom load hunting.</t>
        </is>
      </c>
      <c r="R1076" s="197" t="inlineStr">
        <is>
          <t>Cost-per-part for a workshop machine: meter the machine's own circuit and gate the energy integral on a cycle-start signal from an inductive prox on the spindle. You end up with kWh and pounds/dollars PER PART produced — the number that decides whether a job is profitable, and one almost no small shop actually measures.</t>
        </is>
      </c>
      <c r="S1076" s="197" t="inlineStr">
        <is>
          <t>An inductive or capacitive prox for cycle detection, and an RTD in the motor housing for the thermal side of the same story</t>
        </is>
      </c>
      <c r="T1076" s="197" t="inlineStr">
        <is>
          <t>Energy, Industry, MachineHealth, Time</t>
        </is>
      </c>
      <c r="U1076" s="198" t="inlineStr">
        <is>
          <t>A DIN energy meter is a load-signature source — its per-second registers are enough for coarse appliance disaggregation.</t>
        </is>
      </c>
      <c r="V1076" s="198" t="inlineStr">
        <is>
          <t>NILM on the register stream; far easier than raw waveform work and often sufficient.</t>
        </is>
      </c>
    </row>
    <row r="1077" ht="85.5" customHeight="1" s="189">
      <c r="A1077" s="194" t="inlineStr">
        <is>
          <t>S258</t>
        </is>
      </c>
      <c r="B1077" s="195" t="inlineStr">
        <is>
          <t>OBD-II port as a sensor bus</t>
        </is>
      </c>
      <c r="C1077" s="196" t="inlineStr">
        <is>
          <t>Industrial Sensing</t>
        </is>
      </c>
      <c r="D1077" s="197" t="inlineStr">
        <is>
          <t>Vehicle diagnostic bus tap</t>
        </is>
      </c>
      <c r="E1077" s="197" t="inlineStr">
        <is>
          <t>The vehicle's own sensors — RPM, coolant temperature, mass airflow, throttle, speed, fuel trims, battery voltage — read via standard OBD-II PIDs over CAN</t>
        </is>
      </c>
      <c r="F1077" s="197" t="inlineStr">
        <is>
          <t>Every car sold in the US since 2008 and in the EU since 2001-2004 must expose a standard diagnostic interface on a J1962 connector, and since 2008 that interface has been CAN. You broadcast a request frame on ID 0x7DF containing a service and a parameter ID; the responsible ECU answers on 0x7E8-0x7EF with the raw bytes, which you scale using the published formula for that PID. It is not a sensor you buy — it is fifty sensors the manufacturer already installed and calibrated, waiting behind a $4 cable.</t>
        </is>
      </c>
      <c r="G1077" s="197" t="inlineStr">
        <is>
          <t>CAN</t>
        </is>
      </c>
      <c r="H1077" s="197" t="inlineStr">
        <is>
          <t>12V vehicle supply on pin 16 (24V on trucks)</t>
        </is>
      </c>
      <c r="I1077" s="37" t="n">
        <v>6</v>
      </c>
      <c r="J1077" s="38" t="inlineStr">
        <is>
          <t>$$</t>
        </is>
      </c>
      <c r="K1077" s="197" t="inlineStr">
        <is>
          <t>4 · Advanced</t>
        </is>
      </c>
      <c r="L1077" s="197" t="inlineStr">
        <is>
          <t>The cable is passive; your ESP32 plus transceiver draws 60-120mA from the vehicle's permanently-live 12V</t>
        </is>
      </c>
      <c r="M1077" s="197" t="inlineStr">
        <is>
          <t>Mode 01 covers ~100 standard PIDs; Mode 09 gives the VIN; manufacturer-specific PIDs cover far more · Whatever the vehicle's own sensor is — coolant temp is usually 1C resolution, MAF is factory-calibrated · Poll rate is limited by the gateway; 10-20 PIDs/second is typical, some vehicles far less · A CAN transceiver, an ESP32 with TWAI, and an automotive-rated 12V-to-5V converter that survives load dump</t>
        </is>
      </c>
      <c r="N1077" s="197" t="inlineStr">
        <is>
          <t>AE, AMZ</t>
        </is>
      </c>
      <c r="O1077" s="197" t="inlineStr">
        <is>
          <t>OBD-II male to DB9 female cables are a commodity ($5-10). Pair with an SN65HVD230 or TJA1051T/3 and an automotive-grade buck converter. Pin 6 is CAN-H, pin 14 CAN-L, pin 16 is battery+, pins 4 and 5 are grounds.</t>
        </is>
      </c>
      <c r="P1077" s="197" t="inlineStr">
        <is>
          <t>ESP-IDF driver/twai.h with your own ISO-TP layer. ELMduino is for ELM327 adapters over serial/Bluetooth, NOT for raw CAN — do not confuse the two.</t>
        </is>
      </c>
      <c r="Q1077" s="197" t="inlineStr">
        <is>
          <t>Fleet telemetry, fuel-economy logging, tow-vehicle monitoring, track-day data logging, catching intermittent faults that clear before the garage sees them, EV/hybrid battery observation.</t>
        </is>
      </c>
      <c r="R1077" s="197" t="inlineStr">
        <is>
          <t>Cold-start damage counter: log coolant temperature and RPM from the first second of every start. Engine wear is dominated by the minutes before oil reaches temperature, so counting 'cold starts' and 'minutes driven below 60C' gives you a wear metric that mileage completely hides — and it tells you honestly whether your two-mile commute is destroying the car.</t>
        </is>
      </c>
      <c r="S1077" s="197" t="inlineStr">
        <is>
          <t>A GPS module for position, an ADXL345 for harsh-braking events, and an SD card because cellular coverage lies</t>
        </is>
      </c>
      <c r="T1077" s="197" t="inlineStr">
        <is>
          <t>Industry, MachineHealth, Fleet, Time</t>
        </is>
      </c>
      <c r="U1077" s="198" t="inlineStr">
        <is>
          <t>The OBD-II port is a sensor bus you already own: coolant, intake, load, fuel trim and dozens more, free.</t>
        </is>
      </c>
      <c r="V1077" s="198" t="inlineStr">
        <is>
          <t>Fuel-efficiency and fault prediction from PID sequences; the richest free dataset on any vehicle.</t>
        </is>
      </c>
    </row>
    <row r="1078" ht="85.5" customHeight="1" s="189">
      <c r="A1078" s="194" t="inlineStr">
        <is>
          <t>S266</t>
        </is>
      </c>
      <c r="B1078" s="195" t="inlineStr">
        <is>
          <t>Paddle flow switch</t>
        </is>
      </c>
      <c r="C1078" s="196" t="inlineStr">
        <is>
          <t>Industrial Sensing</t>
        </is>
      </c>
      <c r="D1078" s="197" t="inlineStr">
        <is>
          <t>Flow presence detection</t>
        </is>
      </c>
      <c r="E1078" s="197" t="inlineStr">
        <is>
          <t>Whether liquid is actually moving through a pipe, as a dry contact</t>
        </is>
      </c>
      <c r="F1078" s="197" t="inlineStr">
        <is>
          <t>A small paddle hangs into the bore on a pivot; flow pushes it aside against a spring, and the paddle carries a magnet that swings past a reed switch in a sealed chamber outside the wetted path. It answers exactly one question — is anything moving — and answers it with no electronics, no power and no calibration. Every gas boiler, tankless water heater and laser chiller in the world has one, because 'the pump is powered' and 'water is flowing' are different statements and the difference is a burned-out heat exchanger.</t>
        </is>
      </c>
      <c r="G1078" s="197" t="inlineStr">
        <is>
          <t>Digital</t>
        </is>
      </c>
      <c r="H1078" s="197" t="inlineStr">
        <is>
          <t>Dry contact — switch 3.3V through it, nothing more</t>
        </is>
      </c>
      <c r="I1078" s="37" t="n">
        <v>12</v>
      </c>
      <c r="J1078" s="38" t="inlineStr">
        <is>
          <t>$$</t>
        </is>
      </c>
      <c r="K1078" s="197" t="inlineStr">
        <is>
          <t>1 · Plug and play</t>
        </is>
      </c>
      <c r="L1078" s="197" t="inlineStr">
        <is>
          <t>Zero — passive contact</t>
        </is>
      </c>
      <c r="M1078" s="197" t="inlineStr">
        <is>
          <t>Typical trip 1-3 L/min on a G1/2 body; larger bodies trip at higher flows · Threshold device; the trip point has 30-50% hysteresis · Sub-second, with damping · A GPIO with pull-up; a strainer upstream if the water is not clean; a relay for any real load</t>
        </is>
      </c>
      <c r="N1078" s="197" t="inlineStr">
        <is>
          <t>AE, AMZ, DFR</t>
        </is>
      </c>
      <c r="O1078" s="197" t="inlineStr">
        <is>
          <t>Brass or stainless in-line bodies with G1/2, G1 or NPT threads; also available as a saddle-mount paddle for larger pipes. Thermal-dispersion electronic flow monitors (ifm SI-series and equivalents) are the no-moving-parts version at 10-20x the price.</t>
        </is>
      </c>
      <c r="P1078" s="197" t="inlineStr">
        <is>
          <t>digitalRead with pull-up and debounce</t>
        </is>
      </c>
      <c r="Q1078" s="197" t="inlineStr">
        <is>
          <t>Interlocking a heater, laser tube or induction coil so it cannot fire without coolant, pump-running confirmation, irrigation zone verification, chiller loop monitoring, detecting a running tap or a stuck-open valve.</t>
        </is>
      </c>
      <c r="R1078" s="197" t="inlineStr">
        <is>
          <t>Coolant interlock that outlives the machine: wire the flow switch in series with the enable line of a laser or induction heater so no firmware failure can energise it dry, AND read the same contact on an ESP32 to log every interruption. The hardware interlock protects the equipment; the log tells you the pump is degrading, months before the interlock ever has to save you.</t>
        </is>
      </c>
      <c r="S1078" s="197" t="inlineStr">
        <is>
          <t>A DS18B20 on the return line, a current clamp on the pump, and a hardware relay in the actual interlock chain</t>
        </is>
      </c>
      <c r="T1078" s="197" t="inlineStr">
        <is>
          <t>Industry, Safety, Water, MachineHealth</t>
        </is>
      </c>
      <c r="U1078" s="198" t="inlineStr">
        <is>
          <t>A paddle switch responds to momentum, so it reports flow direction reversal as well as flow presence.</t>
        </is>
      </c>
      <c r="V1078" s="198" t="inlineStr">
        <is>
          <t>Flow-event pattern learning to detect backflow and water-hammer precursors.</t>
        </is>
      </c>
    </row>
    <row r="1079" ht="85.5" customHeight="1" s="189">
      <c r="A1079" s="194" t="inlineStr">
        <is>
          <t>S260</t>
        </is>
      </c>
      <c r="B1079" s="195" t="inlineStr">
        <is>
          <t>Retro-reflective photoelectric sensor</t>
        </is>
      </c>
      <c r="C1079" s="196" t="inlineStr">
        <is>
          <t>Industrial Sensing</t>
        </is>
      </c>
      <c r="D1079" s="197" t="inlineStr">
        <is>
          <t>Polarised retro-reflective beam</t>
        </is>
      </c>
      <c r="E1079" s="197" t="inlineStr">
        <is>
          <t>Object presence anywhere along a beam of up to about 4 metres, using a reflector rather than a second powered unit</t>
        </is>
      </c>
      <c r="F1079" s="197" t="inlineStr">
        <is>
          <t>Emitter and receiver share one housing and stare at a corner-cube reflector across the gap; anything that breaks the returned beam trips the output. The clever part is polarisation: the emitted light is polarised one way, and a corner-cube reflector rotates polarisation by 90 degrees while a shiny box or a wet floor does not. A polarising filter over the receiver therefore accepts only light that made the round trip to the reflector, so a chrome-plated target cannot fool the sensor by reflecting the beam straight back — the classic failure of unpolarised designs.</t>
        </is>
      </c>
      <c r="G1079" s="197" t="inlineStr">
        <is>
          <t>Digital</t>
        </is>
      </c>
      <c r="H1079" s="197" t="inlineStr">
        <is>
          <t>12-24V DC</t>
        </is>
      </c>
      <c r="I1079" s="37" t="n">
        <v>70</v>
      </c>
      <c r="J1079" s="38" t="inlineStr">
        <is>
          <t>$$$$</t>
        </is>
      </c>
      <c r="K1079" s="197" t="inlineStr">
        <is>
          <t>2 · Easy</t>
        </is>
      </c>
      <c r="L1079" s="197" t="inlineStr">
        <is>
          <t>~15-25mA at 24V</t>
        </is>
      </c>
      <c r="M1079" s="197" t="inlineStr">
        <is>
          <t>0.1-4m with a standard corner-cube reflector; less with small reflectors · Repeatability ~1mm on a moving edge · ~1ms response, 500Hz-1kHz · A corner-cube reflector, 24V supply, and an optocoupler input on the ESP32</t>
        </is>
      </c>
      <c r="N1079" s="197" t="inlineStr">
        <is>
          <t>DK, MO, AMZ</t>
        </is>
      </c>
      <c r="O1079" s="197" t="inlineStr">
        <is>
          <t>Omron E3Z family; the suffix encodes output polarity and light-on/dark-on, so check it against the datasheet before ordering. Cheap E3F-series clones from AliExpress cost $8-15 and are perfectly usable indoors. A reflector is a separate purchase and is not optional.</t>
        </is>
      </c>
      <c r="P1079" s="197" t="inlineStr">
        <is>
          <t>digitalRead via optocoupler; PCNT for counting</t>
        </is>
      </c>
      <c r="Q1079" s="197" t="inlineStr">
        <is>
          <t>Conveyor part counting, gate and door edge protection, pallet presence in racking, vehicle detection at barriers, machine guarding (monitoring, not safety), bin-full detection.</t>
        </is>
      </c>
      <c r="R1079" s="197" t="inlineStr">
        <is>
          <t>Turn a doorway into a directional counter with two of them 300mm apart: which beam breaks first tells you in or out, and the time between them gives walking speed. Two $15 clones and one ESP32 produce anonymous footfall-with-direction that retail analytics companies sell as a subscription.</t>
        </is>
      </c>
      <c r="S1079" s="197" t="inlineStr">
        <is>
          <t>A second sensor for direction, PCNT for counting, and a reflector mounted where it can be wiped</t>
        </is>
      </c>
      <c r="T1079" s="197" t="inlineStr">
        <is>
          <t>Industry, MachineHealth, Fleet</t>
        </is>
      </c>
      <c r="U1079" s="198" t="inlineStr">
        <is>
          <t>Retro-reflective sensing measures the reflector's cleanliness as well as its presence — a slow decline is a maintenance signal.</t>
        </is>
      </c>
      <c r="V1079" s="198" t="inlineStr">
        <is>
          <t>Signal-strength trending as a self-diagnostic: it tells you when it is about to stop working.</t>
        </is>
      </c>
    </row>
    <row r="1080" ht="85.5" customHeight="1" s="189">
      <c r="A1080" s="194" t="inlineStr">
        <is>
          <t>S265</t>
        </is>
      </c>
      <c r="B1080" s="195" t="inlineStr">
        <is>
          <t>Stainless vertical float level switch</t>
        </is>
      </c>
      <c r="C1080" s="196" t="inlineStr">
        <is>
          <t>Industrial Sensing</t>
        </is>
      </c>
      <c r="D1080" s="197" t="inlineStr">
        <is>
          <t>Point level detection</t>
        </is>
      </c>
      <c r="E1080" s="197" t="inlineStr">
        <is>
          <t>A dry-contact open or close when liquid reaches the float</t>
        </is>
      </c>
      <c r="F1080" s="197" t="inlineStr">
        <is>
          <t>A magnet is embedded in a doughnut-shaped float that slides on a fixed stem; inside the stem is a glass reed switch. When liquid lifts the float, the magnet passes the reed and the contacts snap closed. There is no electronics, no supply and no firmware — it is a magnet, a piece of glass and gravity, which is why a five-dollar version has been protecting sumps for fifty years and why it is the only level sensor you can wire directly to a GPIO with a pull-up.</t>
        </is>
      </c>
      <c r="G1080" s="197" t="inlineStr">
        <is>
          <t>Digital</t>
        </is>
      </c>
      <c r="H1080" s="197" t="inlineStr">
        <is>
          <t>Dry contact — supply whatever you switch through it, ideally 3.3V</t>
        </is>
      </c>
      <c r="I1080" s="37" t="n">
        <v>5</v>
      </c>
      <c r="J1080" s="38" t="inlineStr">
        <is>
          <t>$$</t>
        </is>
      </c>
      <c r="K1080" s="197" t="inlineStr">
        <is>
          <t>1 · Plug and play</t>
        </is>
      </c>
      <c r="L1080" s="197" t="inlineStr">
        <is>
          <t>Zero — passive contact</t>
        </is>
      </c>
      <c r="M1080" s="197" t="inlineStr">
        <is>
          <t>Point detection; float lift typically 5-15mm of travel · Repeatability ~±2mm · Instant (reed bounce of a few ms) · Nothing beyond a GPIO with a pull-up; a relay if you are switching real load</t>
        </is>
      </c>
      <c r="N1080" s="197" t="inlineStr">
        <is>
          <t>AE, AMZ, DFR</t>
        </is>
      </c>
      <c r="O1080" s="197" t="inlineStr">
        <is>
          <t>Sold as vertical (stem-mounted, M10/NPT thread) or horizontal (side-wall, plastic body). Stainless 316 for chemicals, PP for water. Some have two floats and two reeds for high and low in one probe.</t>
        </is>
      </c>
      <c r="P1080" s="197" t="inlineStr">
        <is>
          <t>digitalRead with INPUT_PULLUP and 50ms debounce</t>
        </is>
      </c>
      <c r="Q1080" s="197" t="inlineStr">
        <is>
          <t>Sump and bilge high-level alarms, tank overfill protection, condensate pan detection under an air conditioner, humidifier reservoir empty, rainwater tank low-level, coolant reservoir monitoring.</t>
        </is>
      </c>
      <c r="R1080" s="197" t="inlineStr">
        <is>
          <t>Sump-cycle health monitor: log every float open and close in a sump pit. Three numbers fall out for free — inflow rate (time between cycles), pump-out rate (time the float is down) and pump health (whether the pump-out is slowing). A pump losing performance shows up as a lengthening pump-out time weeks before it fails on the night it rains hardest.</t>
        </is>
      </c>
      <c r="S1080" s="197" t="inlineStr">
        <is>
          <t>A current clamp on the pump so you can compare 'the float said so' with 'the pump actually ran'</t>
        </is>
      </c>
      <c r="T1080" s="197" t="inlineStr">
        <is>
          <t>Water, Safety, Home, Industry</t>
        </is>
      </c>
      <c r="U1080" s="198" t="inlineStr">
        <is>
          <t>A float switch is a zero-power mechanical memory of the highest level reached if you latch it.</t>
        </is>
      </c>
      <c r="V1080" s="198" t="inlineStr">
        <is>
          <t>Event-timing analysis: how often and how fast the level crosses matters more than the crossing.</t>
        </is>
      </c>
    </row>
    <row r="1081" ht="85.5" customHeight="1" s="189">
      <c r="A1081" s="194" t="inlineStr">
        <is>
          <t>S255</t>
        </is>
      </c>
      <c r="B1081" s="195" t="inlineStr">
        <is>
          <t>Submersible hydrostatic level transmitter</t>
        </is>
      </c>
      <c r="C1081" s="196" t="inlineStr">
        <is>
          <t>Industrial Sensing</t>
        </is>
      </c>
      <c r="D1081" s="197" t="inlineStr">
        <is>
          <t>Two-wire current-loop level</t>
        </is>
      </c>
      <c r="E1081" s="197" t="inlineStr">
        <is>
          <t>Depth of liquid above the probe tip, as 4-20mA over a long cable</t>
        </is>
      </c>
      <c r="F1081" s="197" t="inlineStr">
        <is>
          <t>The probe hangs on its own cable at the bottom of the tank or borehole and measures the weight of the water column above it: 1 metre of fresh water is 98.1 mbar, near enough 100 mbar per metre. A capillary tube running the full length of the cable vents the back of the diaphragm to atmosphere so the reading is depth, not depth-plus-weather. The stainless body has no moving parts and does not care about foam, colour, dielectric constant or a rough surface, which is why it outlives ultrasonic and float systems in sewage and slurry.</t>
        </is>
      </c>
      <c r="G1081" s="197" t="inlineStr">
        <is>
          <t>4-20mA</t>
        </is>
      </c>
      <c r="H1081" s="197" t="inlineStr">
        <is>
          <t>10-30V DC loop supply</t>
        </is>
      </c>
      <c r="I1081" s="37" t="n">
        <v>70</v>
      </c>
      <c r="J1081" s="38" t="inlineStr">
        <is>
          <t>$$$$</t>
        </is>
      </c>
      <c r="K1081" s="197" t="inlineStr">
        <is>
          <t>3 · Some skill</t>
        </is>
      </c>
      <c r="L1081" s="197" t="inlineStr">
        <is>
          <t>Loop-powered, 4-20mA from a 24V supply</t>
        </is>
      </c>
      <c r="M1081" s="197" t="inlineStr">
        <is>
          <t>Typically 0-1m to 0-100m water column, ordered to suit · ±0.5% of span typical (±5mm on a 1m probe, ±50mm on a 10m probe) · ~50-200 ms settling · 24V loop supply, precision shunt, external ADC, and a dry vented termination box with desiccant</t>
        </is>
      </c>
      <c r="N1081" s="197" t="inlineStr">
        <is>
          <t>AE, AMZ, DK</t>
        </is>
      </c>
      <c r="O1081" s="197" t="inlineStr">
        <is>
          <t>Sold generically as '4-20mA submersible level transmitter'; specify cable length at time of order because you cannot shorten it without breaking the vent tube. Read with a 150R shunt into an ADS1115.</t>
        </is>
      </c>
      <c r="P1081" s="197" t="inlineStr">
        <is>
          <t>None needed — linear scaling of an ADC reading</t>
        </is>
      </c>
      <c r="Q1081" s="197" t="inlineStr">
        <is>
          <t>Borehole and well drawdown, rainwater harvesting tanks, slurry and effluent pits, river and stream stage gauging, sump and flood monitoring, fuel and chemical tank inventory.</t>
        </is>
      </c>
      <c r="R1081" s="197" t="inlineStr">
        <is>
          <t>Aquifer recovery logger: log borehole level every 30 seconds through a pump cycle. The drawdown slope while pumping and the recovery curve after tell you the aquifer's transmissivity — the same measurement hydrogeologists charge for, and it tells you years in advance whether your well is failing or the neighbours' new one is stealing from it.</t>
        </is>
      </c>
      <c r="S1081" s="197" t="inlineStr">
        <is>
          <t>A barometric BMP390 at the surface lets you correct a NON-vented probe, which is cheaper and lets you cut cable freely</t>
        </is>
      </c>
      <c r="T1081" s="197" t="inlineStr">
        <is>
          <t>Water, Industry, Wild, Time</t>
        </is>
      </c>
      <c r="U1081" s="198" t="inlineStr">
        <is>
          <t>Hydrostatic depth is a mass measurement in disguise: level times area times density gives you stored mass.</t>
        </is>
      </c>
      <c r="V1081" s="198" t="inlineStr">
        <is>
          <t>Consumption-rate forecasting from the depth curve — days-to-empty rather than a percentage.</t>
        </is>
      </c>
    </row>
    <row r="1082" ht="85.5" customHeight="1" s="189">
      <c r="A1082" s="194" t="inlineStr">
        <is>
          <t>S261</t>
        </is>
      </c>
      <c r="B1082" s="195" t="inlineStr">
        <is>
          <t>Through-beam photoelectric pair</t>
        </is>
      </c>
      <c r="C1082" s="196" t="inlineStr">
        <is>
          <t>Industrial Sensing</t>
        </is>
      </c>
      <c r="D1082" s="197" t="inlineStr">
        <is>
          <t>Opposed-mode beam</t>
        </is>
      </c>
      <c r="E1082" s="197" t="inlineStr">
        <is>
          <t>Beam-break detection across up to about 15 metres, with the most signal margin of any optical sensing arrangement</t>
        </is>
      </c>
      <c r="F1082" s="197" t="inlineStr">
        <is>
          <t>A separate emitter and receiver face each other, so all of the transmitted light lands on the detector instead of a few percent scattering back. That surplus is the whole point: you can lose 90% of the beam to dust, steam, fog or a filthy lens and still switch reliably. The emitter modulates its LED at several kilohertz and the receiver only responds to that modulation, which is why an arc welder ten metres away does not trip it. Through-beam is the arrangement you choose when the environment is hostile and the answer must be right.</t>
        </is>
      </c>
      <c r="G1082" s="197" t="inlineStr">
        <is>
          <t>Digital</t>
        </is>
      </c>
      <c r="H1082" s="197" t="inlineStr">
        <is>
          <t>12-24V DC both units</t>
        </is>
      </c>
      <c r="I1082" s="37" t="n">
        <v>95</v>
      </c>
      <c r="J1082" s="38" t="inlineStr">
        <is>
          <t>$$$$</t>
        </is>
      </c>
      <c r="K1082" s="197" t="inlineStr">
        <is>
          <t>2 · Easy</t>
        </is>
      </c>
      <c r="L1082" s="197" t="inlineStr">
        <is>
          <t>~15mA emitter plus ~15mA receiver at 24V</t>
        </is>
      </c>
      <c r="M1082" s="197" t="inlineStr">
        <is>
          <t>Up to 15m; excess gain of 10-100x at short range · Repeatability sub-millimetre on a moving edge · ~1ms; high-speed variants reach 20kHz for small parts · Power at both ends, an optocoupler input, and rigid mounting that will not shift</t>
        </is>
      </c>
      <c r="N1082" s="197" t="inlineStr">
        <is>
          <t>DK, MO, AMZ</t>
        </is>
      </c>
      <c r="O1082" s="197" t="inlineStr">
        <is>
          <t>Omron E3Z-T family (emitter and receiver sold as a set); generic M18 through-beam pairs on AliExpress run $12-20. Both halves need power, which is the practical cost.</t>
        </is>
      </c>
      <c r="P1082" s="197" t="inlineStr">
        <is>
          <t>digitalRead via optocoupler; PCNT or interrupts for counting and timing</t>
        </is>
      </c>
      <c r="Q1082" s="197" t="inlineStr">
        <is>
          <t>Perimeter beams across gates and driveways, high-speed part counting, sawmill and lumber edge detection, silo and chute blockage, tall-object detection where a diffuse sensor cannot reach, livestock gateway counting.</t>
        </is>
      </c>
      <c r="R1082" s="197" t="inlineStr">
        <is>
          <t>Log flume timing gate for anything: two through-beam pairs a measured distance apart give you speed to sub-millisecond precision, outdoors, in the wet, for years. Use it on a zipline, a race track, a conveyor, or an animal run — a beam-break speed trap is the most rugged velocity measurement you can build, and there is no lens to focus or radar to license.</t>
        </is>
      </c>
      <c r="S1082" s="197" t="inlineStr">
        <is>
          <t>A second pair for direction and speed, PCNT for counting, and an interrupt-driven timer for the timing case</t>
        </is>
      </c>
      <c r="T1082" s="197" t="inlineStr">
        <is>
          <t>Industry, Safety, Play, Wild</t>
        </is>
      </c>
      <c r="U1082" s="198" t="inlineStr">
        <is>
          <t>A through-beam pair is a very fast optical gate, so two of them a known distance apart is a speed trap for anything.</t>
        </is>
      </c>
      <c r="V1082" s="198" t="inlineStr">
        <is>
          <t>Object classification by beam-break duration and pattern, distinguishing vehicle from cyclist from pedestrian.</t>
        </is>
      </c>
    </row>
    <row r="1083" ht="85.5" customHeight="1" s="189">
      <c r="A1083" s="194" t="inlineStr">
        <is>
          <t>S262</t>
        </is>
      </c>
      <c r="B1083" s="195" t="inlineStr">
        <is>
          <t>Type 4 safety light curtain</t>
        </is>
      </c>
      <c r="C1083" s="196" t="inlineStr">
        <is>
          <t>Industrial Sensing</t>
        </is>
      </c>
      <c r="D1083" s="197" t="inlineStr">
        <is>
          <t>Safety-rated opto-electronic protective device</t>
        </is>
      </c>
      <c r="E1083" s="197" t="inlineStr">
        <is>
          <t>Whether an opaque object of a specified minimum size has entered a protected plane, with a fail-safe output</t>
        </is>
      </c>
      <c r="F1083" s="197" t="inlineStr">
        <is>
          <t>An emitter bar and a receiver bar hold a grid of synchronised infrared beams; the controller pulses them one at a time in sequence and checks that each expected beam arrives in its expected slot. Interrupting any beam by an object larger than the stated resolution — typically 14mm for finger protection or 30mm for a hand — drops both OSSD outputs to 0V within milliseconds. The safety comes from redundancy and self-checking, not from the optics: two independent output channels, cross-monitored, each pulse-tested many times a second so that a shorted or welded output is detected before it can fail dangerously.</t>
        </is>
      </c>
      <c r="G1083" s="197" t="inlineStr">
        <is>
          <t>Digital</t>
        </is>
      </c>
      <c r="H1083" s="197" t="inlineStr">
        <is>
          <t>24V DC</t>
        </is>
      </c>
      <c r="I1083" s="37" t="n">
        <v>800</v>
      </c>
      <c r="J1083" s="38" t="inlineStr">
        <is>
          <t>$$$$</t>
        </is>
      </c>
      <c r="K1083" s="197" t="inlineStr">
        <is>
          <t>4 · Advanced</t>
        </is>
      </c>
      <c r="L1083" s="197" t="inlineStr">
        <is>
          <t>~100-200mA at 24V for the pair</t>
        </is>
      </c>
      <c r="M1083" s="197" t="inlineStr">
        <is>
          <t>Protected heights 150mm to 2m+, ranges typically 0.1-6m · Resolution 14mm (finger) or 30mm (hand) — this is a safety specification, not a preference · Response time typically 10-20ms; this feeds directly into the safe-distance calculation · A safety relay or safety PLC in the actual stop circuit; a risk assessment; a competent installer</t>
        </is>
      </c>
      <c r="N1083" s="197" t="inlineStr">
        <is>
          <t>DK, MO</t>
        </is>
      </c>
      <c r="O1083" s="197" t="inlineStr">
        <is>
          <t>Banner EZ-SCREEN LS, SICK deTec4, Omron F3SG, Keyence SL-V and Pilz PSEN op are the mainstream families. Buy from an authorised distributor with the declaration of conformity — a used or grey-market curtain with unknown history is not a safety device.</t>
        </is>
      </c>
      <c r="P1083" s="197" t="inlineStr">
        <is>
          <t>digitalRead through an optocoupler, with debounce sized to ignore OSSD test pulses</t>
        </is>
      </c>
      <c r="Q1083" s="197" t="inlineStr">
        <is>
          <t>Press and brake guarding, robot cell entry, palletiser access, packaging machine perimeter, any point-of-operation guarding on machinery that can maim.</t>
        </is>
      </c>
      <c r="R1083" s="197" t="inlineStr">
        <is>
          <t>Guard-defeat analytics, not guard control: log every OSSD trip with a timestamp alongside the machine's cycle signal. A curtain that trips fifty times a shift during production is telling you the process requires an operator to reach in — which means someone will eventually bypass it. That data is what gets a fixture redesigned, and it is a use of the sensor that costs nothing and touches no safety circuit.</t>
        </is>
      </c>
      <c r="S1083" s="197" t="inlineStr">
        <is>
          <t>A safety relay, an inductive prox on the machine cycle, and an ESP32 doing nothing but logging</t>
        </is>
      </c>
      <c r="T1083" s="197" t="inlineStr">
        <is>
          <t>Safety, Industry, MachineHealth</t>
        </is>
      </c>
      <c r="U1083" s="198" t="inlineStr">
        <is>
          <t>A light curtain is a low-resolution line camera: which beams are broken is a silhouette.</t>
        </is>
      </c>
      <c r="V1083" s="198" t="inlineStr">
        <is>
          <t>Shape and direction classification from the break pattern, giving people-counting for free.</t>
        </is>
      </c>
    </row>
    <row r="1084" ht="85.5" customHeight="1" s="189">
      <c r="A1084" s="194" t="inlineStr">
        <is>
          <t>S264</t>
        </is>
      </c>
      <c r="B1084" s="195" t="inlineStr">
        <is>
          <t>Vibrating-fork level switch</t>
        </is>
      </c>
      <c r="C1084" s="196" t="inlineStr">
        <is>
          <t>Industrial Sensing</t>
        </is>
      </c>
      <c r="D1084" s="197" t="inlineStr">
        <is>
          <t>Point level detection</t>
        </is>
      </c>
      <c r="E1084" s="197" t="inlineStr">
        <is>
          <t>A hard yes/no on whether liquid (or in fork-and-paddle variants, powder) has reached one specific height</t>
        </is>
      </c>
      <c r="F1084" s="197" t="inlineStr">
        <is>
          <t>A piezo element drives a two-pronged stainless fork at its mechanical resonance, around 1kHz in air, and a second piezo listens. Immersing the fork loads it with the liquid's mass and damping, which drops the resonant frequency and amplitude sharply; the electronics watch for that shift. Because it detects a change in mechanical resonance rather than any optical, electrical or magnetic property, it does not care about colour, conductivity, dielectric constant, foam, turbulence or coating — which is precisely why it has replaced floats in most modern plant.</t>
        </is>
      </c>
      <c r="G1084" s="197" t="inlineStr">
        <is>
          <t>Digital</t>
        </is>
      </c>
      <c r="H1084" s="197" t="inlineStr">
        <is>
          <t>19-253V AC/DC on universal models; 24V DC on the common PNP versions</t>
        </is>
      </c>
      <c r="I1084" s="37" t="n">
        <v>90</v>
      </c>
      <c r="J1084" s="38" t="inlineStr">
        <is>
          <t>$$$$</t>
        </is>
      </c>
      <c r="K1084" s="197" t="inlineStr">
        <is>
          <t>2 · Easy</t>
        </is>
      </c>
      <c r="L1084" s="197" t="inlineStr">
        <is>
          <t>~10-20mA at 24V</t>
        </is>
      </c>
      <c r="M1084" s="197" t="inlineStr">
        <is>
          <t>Point detection only; typical minimum density 0.7 g/cm3 for liquid versions · Switch point repeatability ~±1-2mm · Response ~0.5-1s (deliberately damped against splashing) · 24V supply, a suitable process connection (1 inch NPT/BSP is the norm), an optocoupler input</t>
        </is>
      </c>
      <c r="N1084" s="197" t="inlineStr">
        <is>
          <t>AE, AMZ, DK</t>
        </is>
      </c>
      <c r="O1084" s="197" t="inlineStr">
        <is>
          <t>Endress+Hauser Liquiphant FTL31/FTL33 and VEGA VEGASWING are the reference products ($400-800); generic 24V PNP tuning-fork switches from Chinese suppliers run $50-120 and work well in benign fluids.</t>
        </is>
      </c>
      <c r="P1084" s="197" t="inlineStr">
        <is>
          <t>digitalRead via optocoupler</t>
        </is>
      </c>
      <c r="Q1084" s="197" t="inlineStr">
        <is>
          <t>High/low level alarms in tanks, dry-run protection for pumps, overfill prevention, sump high-level alarm, detecting product in a sight-glass-free vessel, foam-tolerant level in fermenters.</t>
        </is>
      </c>
      <c r="R1084" s="197" t="inlineStr">
        <is>
          <t>Pump dry-run guardian that also spots a leak: put a fork switch at the pump's minimum suction level and log the state transitions. The interval between 'covered' and 'uncovered' during a normal draw-down is a stable number; when it starts shortening week over week without any change in usage, you have a leak or a failing foot valve — the switch has become a flow meter by way of the calendar.</t>
        </is>
      </c>
      <c r="S1084" s="197" t="inlineStr">
        <is>
          <t>A hydrostatic transmitter for the continuous curve, and a contactor interlock so the pump physically cannot run dry</t>
        </is>
      </c>
      <c r="T1084" s="197" t="inlineStr">
        <is>
          <t>Industry, Water, Safety, MachineHealth</t>
        </is>
      </c>
      <c r="U1084" s="198" t="inlineStr">
        <is>
          <t>A vibrating fork detects density and viscosity changes, not just presence — it distinguishes foam from liquid.</t>
        </is>
      </c>
      <c r="V1084" s="198" t="inlineStr">
        <is>
          <t>Media classification from the damping signature.</t>
        </is>
      </c>
    </row>
    <row r="1085" ht="85.5" customHeight="1" s="189">
      <c r="A1085" s="194" t="inlineStr">
        <is>
          <t>S256</t>
        </is>
      </c>
      <c r="B1085" s="195" t="inlineStr">
        <is>
          <t>XY-MD02 Modbus RTU temperature &amp; humidity transmitter</t>
        </is>
      </c>
      <c r="C1085" s="196" t="inlineStr">
        <is>
          <t>Industrial Sensing</t>
        </is>
      </c>
      <c r="D1085" s="197" t="inlineStr">
        <is>
          <t>Modbus RTU sensor</t>
        </is>
      </c>
      <c r="E1085" s="197" t="inlineStr">
        <is>
          <t>Temperature and relative humidity, delivered as Modbus RTU holding registers over RS-485</t>
        </is>
      </c>
      <c r="F1085" s="197" t="inlineStr">
        <is>
          <t>It is an SHT20-class capacitive humidity and bandgap temperature sensor in a wall-mount plastic box, with a small MCU that speaks Modbus RTU. That single design change — digits instead of volts — is what makes it industrial: the reading is immune to cable length, you can hang thirty of them on one twisted pair, and each carries its own address. Registers are the usual layout: read input registers 1 and 2 for temperature and humidity as signed integers scaled by ten.</t>
        </is>
      </c>
      <c r="G1085" s="197" t="inlineStr">
        <is>
          <t>RS-485</t>
        </is>
      </c>
      <c r="H1085" s="197" t="inlineStr">
        <is>
          <t>5-30V DC</t>
        </is>
      </c>
      <c r="I1085" s="37" t="n">
        <v>11</v>
      </c>
      <c r="J1085" s="38" t="inlineStr">
        <is>
          <t>$$</t>
        </is>
      </c>
      <c r="K1085" s="197" t="inlineStr">
        <is>
          <t>2 · Easy</t>
        </is>
      </c>
      <c r="L1085" s="197" t="inlineStr">
        <is>
          <t>~10-20mA at 24V</t>
        </is>
      </c>
      <c r="M1085" s="197" t="inlineStr">
        <is>
          <t>-40 to 80C, 0-99% RH · ±0.5C, ±3% RH (SHT20-class, over the mid-range) · ~1 Hz update; poll no faster than that · RS-485 transceiver on the ESP32, 12-24V supply, unique bus address per unit</t>
        </is>
      </c>
      <c r="N1085" s="197" t="inlineStr">
        <is>
          <t>AE, AMZ</t>
        </is>
      </c>
      <c r="O1085" s="197" t="inlineStr">
        <is>
          <t>XY-MD02 is the common designation; near-identical boxes ship under a dozen labels. Default 9600 8N1, address 1, configurable via the on-board buttons or a Modbus write.</t>
        </is>
      </c>
      <c r="P1085" s="197" t="inlineStr">
        <is>
          <t>eModbus, ModbusMaster, ESPHome modbus_controller</t>
        </is>
      </c>
      <c r="Q1085" s="197" t="inlineStr">
        <is>
          <t>Building climate monitoring, warehouse and cold-store mapping, greenhouse zones, server room monitoring, museum and archive conditions, drying and curing rooms.</t>
        </is>
      </c>
      <c r="R1085" s="197" t="inlineStr">
        <is>
          <t>Mould-hour map for a whole building: put one on each floor and one on the coldest external wall, and compute dew point per room continuously. The alarm you want is not 'humidity is high' — it is 'this wall surface is within 2C of the dew point and has been for six hours', which is the actual condition under which mould grows.</t>
        </is>
      </c>
      <c r="S1085" s="197" t="inlineStr">
        <is>
          <t>An IR surface thermometer (MLX90614) at the wall to get true surface temperature rather than air temperature</t>
        </is>
      </c>
      <c r="T1085" s="197" t="inlineStr">
        <is>
          <t>Industry, Home, Time, Fleet</t>
        </is>
      </c>
      <c r="U1085" s="198" t="inlineStr">
        <is>
          <t>Modbus means it federates: dozens on one pair of wires, which makes it the cheapest route to a many-point climate map.</t>
        </is>
      </c>
      <c r="V1085" s="198" t="inlineStr">
        <is>
          <t>Spatial interpolation across nodes to find the cold corner before mould appears there.</t>
        </is>
      </c>
    </row>
    <row r="1086" ht="85.5" customHeight="1" s="189">
      <c r="A1086" s="194" t="inlineStr">
        <is>
          <t>S323</t>
        </is>
      </c>
      <c r="B1086" s="195" t="inlineStr">
        <is>
          <t>ALS-PT19 ambient light phototransistor</t>
        </is>
      </c>
      <c r="C1086" s="196" t="inlineStr">
        <is>
          <t>Light &amp; UV</t>
        </is>
      </c>
      <c r="D1086" s="197" t="inlineStr">
        <is>
          <t>Analog phototransistor</t>
        </is>
      </c>
      <c r="E1086" s="197" t="inlineStr">
        <is>
          <t>Light level as a 3-40µA current with a roughly eye-like spectral response</t>
        </is>
      </c>
      <c r="F1086" s="197" t="inlineStr">
        <is>
          <t>A phototransistor is a photodiode with a gain stage built in: the photocurrent in the base region is multiplied by the transistor's beta, so you get microamps rather than nanoamps and can read it straight across a load resistor with no op-amp at all. Everlight adds a filter that approximates the human photopic curve, so unlike a bare LDR or photodiode it roughly tracks perceived brightness. Two components and one ADC pin, and it responds in microseconds where an LDR takes tens of milliseconds.</t>
        </is>
      </c>
      <c r="G1086" s="197" t="inlineStr">
        <is>
          <t>Analog</t>
        </is>
      </c>
      <c r="H1086" s="197" t="inlineStr">
        <is>
          <t>2.5-5.5V</t>
        </is>
      </c>
      <c r="I1086" s="37" t="n">
        <v>3</v>
      </c>
      <c r="J1086" s="38" t="inlineStr">
        <is>
          <t>$</t>
        </is>
      </c>
      <c r="K1086" s="197" t="inlineStr">
        <is>
          <t>2 · Easy</t>
        </is>
      </c>
      <c r="L1086" s="197" t="inlineStr">
        <is>
          <t>Only the photocurrent itself, under 40µA</t>
        </is>
      </c>
      <c r="M1086" s="197" t="inlineStr">
        <is>
          <t>Usefully 0 to about 1000 lux — the load resistor sets where it saturates · Uncalibrated, with tens of percent of part-to-part spread · Rise and fall in the tens of microseconds — fast enough to see mains flicker · A load resistor chosen for your light range — this is the whole design decision</t>
        </is>
      </c>
      <c r="N1086" s="197" t="inlineStr">
        <is>
          <t>AF, DK, MO</t>
        </is>
      </c>
      <c r="O1086" s="197" t="inlineStr">
        <is>
          <t>Adafruit's analog light sensor breakout uses this part; it is also the ambient light sensor on Circuit Playground Express</t>
        </is>
      </c>
      <c r="P1086" s="197" t="inlineStr">
        <is>
          <t>analogRead — there is no driver and none is needed</t>
        </is>
      </c>
      <c r="Q1086" s="197" t="inlineStr">
        <is>
          <t>Nightlight and display dimming, sunrise alarms, flicker measurement, cheap high-speed optical triggers, ambient sensing in wearables.</t>
        </is>
      </c>
      <c r="R1086" s="197" t="inlineStr">
        <is>
          <t>A flicker meter for cheap LED bulbs: ALS-PT19 into an ESP32 ADC sampled by DMA at 20kHz, FFT in the loop, percentage modulation on the display. Most bargain bulbs modulate 100% at 100/120Hz. Showing that number next to a headache emoji has changed what more than one household buys.</t>
        </is>
      </c>
      <c r="S1086" s="197" t="inlineStr">
        <is>
          <t>A DMA-driven ADC capture buffer, an OLED, a GL5528 for a slow/fast comparison</t>
        </is>
      </c>
      <c r="T1086" s="197" t="inlineStr">
        <is>
          <t>Home, Health, Play</t>
        </is>
      </c>
      <c r="U1086" s="198" t="inlineStr">
        <is>
          <t>A phototransistor is fast enough to demodulate light, so it reads screen refresh and lamp flicker.</t>
        </is>
      </c>
      <c r="V1086" s="198" t="inlineStr">
        <is>
          <t>Flicker-frequency classification to identify device types and detect failing lighting.</t>
        </is>
      </c>
    </row>
    <row r="1087" ht="85.5" customHeight="1" s="189">
      <c r="A1087" s="194" t="inlineStr">
        <is>
          <t>S324</t>
        </is>
      </c>
      <c r="B1087" s="195" t="inlineStr">
        <is>
          <t>Apogee SQ-500 full-spectrum quantum (PAR) sensor</t>
        </is>
      </c>
      <c r="C1087" s="196" t="inlineStr">
        <is>
          <t>Light &amp; UV</t>
        </is>
      </c>
      <c r="D1087" s="197" t="inlineStr">
        <is>
          <t>PAR / PPFD quantum sensor</t>
        </is>
      </c>
      <c r="E1087" s="197" t="inlineStr">
        <is>
          <t>Photosynthetic photon flux density, 0-4000 µmol m⁻² s⁻¹ over 389-692nm</t>
        </is>
      </c>
      <c r="F1087" s="197" t="inlineStr">
        <is>
          <t>Plants respond to photon count, not to radiant energy and certainly not to human-weighted brightness, so a quantum sensor's filter stack is shaped to give a flat response per photon across 400-700nm instead of following the eye. A blue-enhanced silicon photodiode sits under a cosine-corrected acrylic diffuser so its response falls as cos(incidence angle) — without that diffuser an upward-facing sensor under-reads by 30% or more early and late in the day. It is entirely self-powered: photocurrent through a precision shunt gives 0-40mV out, no supply required.</t>
        </is>
      </c>
      <c r="G1087" s="197" t="inlineStr">
        <is>
          <t>Analog</t>
        </is>
      </c>
      <c r="H1087" s="197" t="inlineStr">
        <is>
          <t>Self-powered — generates 0-40mV, no supply needed</t>
        </is>
      </c>
      <c r="I1087" s="37" t="n">
        <v>400</v>
      </c>
      <c r="J1087" s="38" t="inlineStr">
        <is>
          <t>$$$$</t>
        </is>
      </c>
      <c r="K1087" s="197" t="inlineStr">
        <is>
          <t>3 · Some skill</t>
        </is>
      </c>
      <c r="L1087" s="197" t="inlineStr">
        <is>
          <t>Zero — the sensor generates its own signal</t>
        </is>
      </c>
      <c r="M1087" s="197" t="inlineStr">
        <is>
          <t>0 to 4000 µmol m⁻² s⁻¹ · ±5% typical; cosine error under 5% out to 75° zenith · Under 1ms response; average over seconds for a stable number · A microvolt-capable differential ADC — an ADS1115 at minimum, ideally a 24-bit part</t>
        </is>
      </c>
      <c r="N1087" s="197" t="inlineStr">
        <is>
          <t>AP</t>
        </is>
      </c>
      <c r="O1087" s="197" t="inlineStr">
        <is>
          <t>SQ-500-SS is the bare 0-40mV sensor. SQ-515 (amplified 0-5V) and SQ-520 (USB) are separate products at separate prices — do not assume the analog price covers them.</t>
        </is>
      </c>
      <c r="P1087" s="197" t="inlineStr">
        <is>
          <t>None — read the millivolt output with an ADS1115 or a 24-bit NAU7802</t>
        </is>
      </c>
      <c r="Q1087" s="197" t="inlineStr">
        <is>
          <t>Grow-light commissioning and DLI logging, greenhouse and vertical-farm control, canopy light-interception research, solar-resource studies, calibrating cheap spectral sensors against a real standard.</t>
        </is>
      </c>
      <c r="R1087" s="197" t="inlineStr">
        <is>
          <t>A canopy PPFD map. Put the SQ-500 on a $40 belt-driven X-Y gantry above the tent and log a 20x20 grid overnight. The resulting contour plot shows where fixtures overlap and where the corners sit 40% dark — most growers move a lamp within an hour of seeing it, and the fix costs nothing.</t>
        </is>
      </c>
      <c r="S1087" s="197" t="inlineStr">
        <is>
          <t>ADS1115 or NAU7802, an RTC for daily light integrals, a cheap AS7343 calibrated against it</t>
        </is>
      </c>
      <c r="T1087" s="197" t="inlineStr">
        <is>
          <t>Grow, Energy, Time</t>
        </is>
      </c>
      <c r="U1087" s="198" t="inlineStr">
        <is>
          <t>A quantum sensor measures photons plants actually use, which lux fundamentally cannot.</t>
        </is>
      </c>
      <c r="V1087" s="198" t="inlineStr">
        <is>
          <t>Daily-light-integral modelling to predict growth rate and schedule supplementary lighting.</t>
        </is>
      </c>
    </row>
    <row r="1088" ht="85.5" customHeight="1" s="189">
      <c r="A1088" s="194" t="inlineStr">
        <is>
          <t>S322</t>
        </is>
      </c>
      <c r="B1088" s="195" t="inlineStr">
        <is>
          <t>BPW34 PIN photodiode</t>
        </is>
      </c>
      <c r="C1088" s="196" t="inlineStr">
        <is>
          <t>Light &amp; UV</t>
        </is>
      </c>
      <c r="D1088" s="197" t="inlineStr">
        <is>
          <t>Raw photodiode</t>
        </is>
      </c>
      <c r="E1088" s="197" t="inlineStr">
        <is>
          <t>Photocurrent linear in incident optical power, 430-1100nm</t>
        </is>
      </c>
      <c r="F1088" s="197" t="inlineStr">
        <is>
          <t>A 7.5mm² silicon PIN junction. Photons above about 1.1eV push electrons across the depletion layer and produce a current that is linear in irradiance over roughly nine decades — far more linear than any packaged lux chip. At zero bias it is quiet and slow; reverse-biased it becomes fast, with rise times in the tens of nanoseconds, at the cost of a few nanoamps of dark current. It has no optical filter of any kind, so it sees deep red and near-infrared that the eye does not.</t>
        </is>
      </c>
      <c r="G1088" s="197" t="inlineStr">
        <is>
          <t>Analog</t>
        </is>
      </c>
      <c r="H1088" s="197" t="inlineStr">
        <is>
          <t>Passive at 0V (photovoltaic) up to 32V reverse bias</t>
        </is>
      </c>
      <c r="I1088" s="37" t="n">
        <v>1</v>
      </c>
      <c r="J1088" s="38" t="inlineStr">
        <is>
          <t>$</t>
        </is>
      </c>
      <c r="K1088" s="197" t="inlineStr">
        <is>
          <t>4 · Advanced</t>
        </is>
      </c>
      <c r="L1088" s="197" t="inlineStr">
        <is>
          <t>Zero — it generates its own current; the op-amp around it is what costs power</t>
        </is>
      </c>
      <c r="M1088" s="197" t="inlineStr">
        <is>
          <t>Roughly 1 lux to full sunlight, as nanoamps to tens of microamps of photocurrent · Better than 1% linearity with a decent transimpedance amp; absolutely uncalibrated · DC to ~10MHz reverse-biased with a fast transimpedance amplifier · A transimpedance amplifier. Straight into an ADC it reads zero.</t>
        </is>
      </c>
      <c r="N1088" s="197" t="inlineStr">
        <is>
          <t>DK, MO, AE</t>
        </is>
      </c>
      <c r="O1088" s="197" t="inlineStr">
        <is>
          <t>Bare two-lead clear-epoxy package, usually sold in tens; also the standard cheap detector in home-built beta and gamma counters</t>
        </is>
      </c>
      <c r="P1088" s="197" t="inlineStr">
        <is>
          <t>None — this is analog. Pair it with a low-bias-current op-amp (OPA381, TLV2371 or an LM358 at a pinch) as a transimpedance stage.</t>
        </is>
      </c>
      <c r="Q1088" s="197" t="inlineStr">
        <is>
          <t>Optical trigger circuits, laboratory photometry, custom beam-breaks, home-built radiation counters, flash and lightning detection, teaching analog front-end design.</t>
        </is>
      </c>
      <c r="R1088" s="197" t="inlineStr">
        <is>
          <t>A microsecond flash trigger for high-speed photography: reverse-bias a BPW34 into a 1MΩ transimpedance stage and a comparator, and you get a trigger that fires within microseconds of a flash or a spark. That is fast enough to catch a bursting balloon on the same frame — commercial flash triggers cost fifty times as much.</t>
        </is>
      </c>
      <c r="S1088" s="197" t="inlineStr">
        <is>
          <t>An OPA381 transimpedance stage, an ADS1115, a 3D-printed light-tight enclosure</t>
        </is>
      </c>
      <c r="T1088" s="197" t="inlineStr">
        <is>
          <t>Play, Invisible, Wild</t>
        </is>
      </c>
      <c r="U1088" s="198" t="inlineStr">
        <is>
          <t>A bare PIN photodiode detects ionising particles as well as light, if you make it light-tight.</t>
        </is>
      </c>
      <c r="V1088" s="198" t="inlineStr">
        <is>
          <t>Pulse-height analysis for particle counting, using the same part in two completely different roles.</t>
        </is>
      </c>
    </row>
    <row r="1089" ht="85.5" customHeight="1" s="189">
      <c r="A1089" s="194" t="inlineStr">
        <is>
          <t>S319</t>
        </is>
      </c>
      <c r="B1089" s="195" t="inlineStr">
        <is>
          <t>OPT3001 photometric lux sensor</t>
        </is>
      </c>
      <c r="C1089" s="196" t="inlineStr">
        <is>
          <t>Light &amp; UV</t>
        </is>
      </c>
      <c r="D1089" s="197" t="inlineStr">
        <is>
          <t>Ambient lux, eye-matched</t>
        </is>
      </c>
      <c r="E1089" s="197" t="inlineStr">
        <is>
          <t>Illuminance from 0.01 to 83,865 lux with a true photopic response</t>
        </is>
      </c>
      <c r="F1089" s="197" t="inlineStr">
        <is>
          <t>A silicon photodiode with an on-die optical filter shaped to the CIE photopic curve, so what it reports is genuinely what a human eye would call brightness. Most cheap 'light sensors' respond strongly to near-infrared nobody can see and will happily report a heat lamp as blazing. An integrated auto-ranging ADC returns lux directly as a 12-bit mantissa plus a 4-bit exponent, so there is no gain juggling in firmware and no risk of a silently clipped reading.</t>
        </is>
      </c>
      <c r="G1089" s="197" t="inlineStr">
        <is>
          <t>I2C</t>
        </is>
      </c>
      <c r="H1089" s="197" t="inlineStr">
        <is>
          <t>1.6-3.6V</t>
        </is>
      </c>
      <c r="I1089" s="37" t="n">
        <v>8</v>
      </c>
      <c r="J1089" s="38" t="inlineStr">
        <is>
          <t>$$</t>
        </is>
      </c>
      <c r="K1089" s="197" t="inlineStr">
        <is>
          <t>1 · Plug and play</t>
        </is>
      </c>
      <c r="L1089" s="197" t="inlineStr">
        <is>
          <t>1.8µA active, 0.4µA shutdown — coin-cell territory</t>
        </is>
      </c>
      <c r="M1089" s="197" t="inlineStr">
        <is>
          <t>0.01 to 83,865 lux · ±20% absolute typical; repeatability far better than that · 100ms or 800ms conversion</t>
        </is>
      </c>
      <c r="N1089" s="197" t="inlineStr">
        <is>
          <t>TIN, DK, MO</t>
        </is>
      </c>
      <c r="O1089" s="197" t="inlineStr">
        <is>
          <t>ClosedCube OPT3001 breakout (Tindie); TI OPT3001EVM; bare SOT-6 for your own PCB</t>
        </is>
      </c>
      <c r="P1089" s="197" t="inlineStr">
        <is>
          <t>ClosedCube_OPT3001 Arduino library; TI reference driver</t>
        </is>
      </c>
      <c r="Q1089" s="197" t="inlineStr">
        <is>
          <t>Display auto-brightness, daylight harvesting and blind control, circadian light logging, battery-powered light loggers, verifying workplace illuminance.</t>
        </is>
      </c>
      <c r="R1089" s="197" t="inlineStr">
        <is>
          <t>A desk-lamp compliance meter. Office standards want roughly 500 lux on the task area; most home setups sit under 150. Stick an OPT3001 on the desk edge, drive a single WS2812 as a traffic light, and log the daily curve — the surprise is how dark 'bright enough' actually is.</t>
        </is>
      </c>
      <c r="S1089" s="197" t="inlineStr">
        <is>
          <t>An ePaper display, an RTC for lux-hour integrals, a VEML6030 outdoors for a differential pair</t>
        </is>
      </c>
      <c r="T1089" s="197" t="inlineStr">
        <is>
          <t>Home, Health, Energy</t>
        </is>
      </c>
      <c r="U1089" s="198" t="inlineStr">
        <is>
          <t>A photometric lux sensor matched to human vision measures perceived brightness, which is what circadian work needs.</t>
        </is>
      </c>
      <c r="V1089" s="198" t="inlineStr">
        <is>
          <t>Circadian light-dose modelling and sleep-quality correlation.</t>
        </is>
      </c>
    </row>
    <row r="1090" ht="85.5" customHeight="1" s="189">
      <c r="A1090" s="194" t="inlineStr">
        <is>
          <t>S321</t>
        </is>
      </c>
      <c r="B1090" s="195" t="inlineStr">
        <is>
          <t>TSOP38238 38kHz IR receiver</t>
        </is>
      </c>
      <c r="C1090" s="196" t="inlineStr">
        <is>
          <t>Light &amp; UV</t>
        </is>
      </c>
      <c r="D1090" s="197" t="inlineStr">
        <is>
          <t>Modulated IR receiver</t>
        </is>
      </c>
      <c r="E1090" s="197" t="inlineStr">
        <is>
          <t>Presence of 940nm infrared modulated at 38kHz — remote-control bursts or a broken beam</t>
        </is>
      </c>
      <c r="F1090" s="197" t="inlineStr">
        <is>
          <t>A PIN photodiode feeds an AGC amplifier, a 38kHz band-pass filter and a demodulator, all inside a moulded epoxy lens that passes infrared and blocks visible light. It ignores steady illumination completely and responds only to IR chopped at about 38kHz, which is exactly why it works in daylight where a bare photodiode would sit saturated. The single output line goes low while a valid burst is present; the timing of those lows is the message, and you decode it in software.</t>
        </is>
      </c>
      <c r="G1090" s="197" t="inlineStr">
        <is>
          <t>Digital</t>
        </is>
      </c>
      <c r="H1090" s="197" t="inlineStr">
        <is>
          <t>2.5-5.5V</t>
        </is>
      </c>
      <c r="I1090" s="37" t="n">
        <v>1</v>
      </c>
      <c r="J1090" s="38" t="inlineStr">
        <is>
          <t>$</t>
        </is>
      </c>
      <c r="K1090" s="197" t="inlineStr">
        <is>
          <t>2 · Easy</t>
        </is>
      </c>
      <c r="L1090" s="197" t="inlineStr">
        <is>
          <t>0.7mA continuously — it has no sleep mode</t>
        </is>
      </c>
      <c r="M1090" s="197" t="inlineStr">
        <is>
          <t>Up to ~45m line-of-sight with a well-driven emitter; roughly ±45° half-angle · Digital — it either sees the carrier or it does not · Needs bursts of &gt;=6 carrier cycles; envelope data rates to ~2.4kbit/s · A modulated emitter. A bare IR LED held high does nothing — the carrier is mandatory.</t>
        </is>
      </c>
      <c r="N1090" s="197" t="inlineStr">
        <is>
          <t>DK, MO, AE, AMZ</t>
        </is>
      </c>
      <c r="O1090" s="197" t="inlineStr">
        <is>
          <t>Bare three-pin package; also the receiver on countless generic 'IR receiver' modules</t>
        </is>
      </c>
      <c r="P1090" s="197" t="inlineStr">
        <is>
          <t>IRremote and IRremoteESP8266 (huge protocol database); ESP-IDF RMT driver</t>
        </is>
      </c>
      <c r="Q1090" s="197" t="inlineStr">
        <is>
          <t>Remote-control decoding and cloning, appliance state sniffing, sunlight-proof beam-break tripwires, RPM and object counting, short-range IR data links.</t>
        </is>
      </c>
      <c r="R1090" s="197" t="inlineStr">
        <is>
          <t>A bidirectional doorway people counter for under $5: two TSOP38238s and two 940nm LEDs modulated at 38kHz by the ESP32's LEDC peripheral, spaced 15cm apart. The order the beams break gives direction, and the carrier means it works in full sunlight where a plain photodiode pair fails by mid-morning.</t>
        </is>
      </c>
      <c r="S1090" s="197" t="inlineStr">
        <is>
          <t>TSAL6200 emitter, retro-reflective tape for a single-ended beam, a PIR for cross-validation</t>
        </is>
      </c>
      <c r="T1090" s="197" t="inlineStr">
        <is>
          <t>Home, Play, Safety</t>
        </is>
      </c>
      <c r="U1090" s="198" t="inlineStr">
        <is>
          <t>A 38kHz IR receiver is a modulated-light detector, so it reads any 38kHz optical link — including ones you build.</t>
        </is>
      </c>
      <c r="V1090" s="198" t="inlineStr">
        <is>
          <t>Protocol classification: identify which remote or device is transmitting from its timing signature.</t>
        </is>
      </c>
    </row>
    <row r="1091" ht="85.5" customHeight="1" s="189">
      <c r="A1091" s="194" t="inlineStr">
        <is>
          <t>S320</t>
        </is>
      </c>
      <c r="B1091" s="195" t="inlineStr">
        <is>
          <t>VEML6030 ambient light sensor</t>
        </is>
      </c>
      <c r="C1091" s="196" t="inlineStr">
        <is>
          <t>Light &amp; UV</t>
        </is>
      </c>
      <c r="D1091" s="197" t="inlineStr">
        <is>
          <t>Ambient lux with interrupt</t>
        </is>
      </c>
      <c r="E1091" s="197" t="inlineStr">
        <is>
          <t>0.0036 to 120,000 lux via programmable gain and integration time</t>
        </is>
      </c>
      <c r="F1091" s="197" t="inlineStr">
        <is>
          <t>A photodiode filtered close to the human photopic curve feeding a 16-bit ADC, with gain settable from 1/8x to 2x and integration from 25ms to 800ms. Between them those settings span more than seven decades from a moonlit room to full noon sun. Its useful extra over the VEML7700 is a hardware window comparator with a persistence counter: it can pull an interrupt pin low when light crosses a threshold for N consecutive conversions, so an MCU can deep-sleep instead of polling.</t>
        </is>
      </c>
      <c r="G1091" s="197" t="inlineStr">
        <is>
          <t>I2C</t>
        </is>
      </c>
      <c r="H1091" s="197" t="inlineStr">
        <is>
          <t>2.5-3.6V</t>
        </is>
      </c>
      <c r="I1091" s="37" t="n">
        <v>6</v>
      </c>
      <c r="J1091" s="38" t="inlineStr">
        <is>
          <t>$$</t>
        </is>
      </c>
      <c r="K1091" s="197" t="inlineStr">
        <is>
          <t>1 · Plug and play</t>
        </is>
      </c>
      <c r="L1091" s="197" t="inlineStr">
        <is>
          <t>~45µA active, 0.5µA shutdown</t>
        </is>
      </c>
      <c r="M1091" s="197" t="inlineStr">
        <is>
          <t>0.0036 lux to 120 klux · ±10-15% absolute · 25ms to 800ms per conversion</t>
        </is>
      </c>
      <c r="N1091" s="197" t="inlineStr">
        <is>
          <t>SF, DK, MO, PI</t>
        </is>
      </c>
      <c r="O1091" s="197" t="inlineStr">
        <is>
          <t>SparkFun Qwiic Ambient Light Sensor (VEML6030); bare 2.0x2.0mm OPLGA for your own PCB</t>
        </is>
      </c>
      <c r="P1091" s="197" t="inlineStr">
        <is>
          <t>SparkFun Ambient Light Sensor Arduino library; community CircuitPython drivers</t>
        </is>
      </c>
      <c r="Q1091" s="197" t="inlineStr">
        <is>
          <t>Blind and shade automation, display dimming, battery light loggers that sleep between events, greenhouse light integrals, sky-brightness monitoring.</t>
        </is>
      </c>
      <c r="R1091" s="197" t="inlineStr">
        <is>
          <t>A blind autopilot that regulates desk lux rather than clock time: one VEML6030 on the desk, a second on the outside sill, a stepper on the blind cord. The differential tells you whether moving the blind is actually doing anything, so the loop stops chasing passing clouds — which is what makes every naive version unbearable.</t>
        </is>
      </c>
      <c r="S1091" s="197" t="inlineStr">
        <is>
          <t>A stepper and timing belt on the blind cord, a second VEML6030 outdoors, an RTC</t>
        </is>
      </c>
      <c r="T1091" s="197" t="inlineStr">
        <is>
          <t>Home, Energy, Grow</t>
        </is>
      </c>
      <c r="U1091" s="198" t="inlineStr">
        <is>
          <t>Wide dynamic range covers moonlight to sunlight, so one sensor characterises a whole day.</t>
        </is>
      </c>
      <c r="V1091" s="198" t="inlineStr">
        <is>
          <t>Daylight-harvesting control that learns the room rather than following a fixed schedule.</t>
        </is>
      </c>
    </row>
    <row r="1092" ht="85.5" customHeight="1" s="189">
      <c r="A1092" s="194" t="inlineStr">
        <is>
          <t>S300</t>
        </is>
      </c>
      <c r="B1092" s="195" t="inlineStr">
        <is>
          <t>BMM350 TMR magnetometer</t>
        </is>
      </c>
      <c r="C1092" s="196" t="inlineStr">
        <is>
          <t>Magnetic &amp; Compass</t>
        </is>
      </c>
      <c r="D1092" s="197" t="inlineStr">
        <is>
          <t>Tunnel-magnetoresistive 3-axis</t>
        </is>
      </c>
      <c r="E1092" s="197" t="inlineStr">
        <is>
          <t>3-axis magnetic flux density to ±2000µT with sub-microtesla noise</t>
        </is>
      </c>
      <c r="F1092" s="197" t="inlineStr">
        <is>
          <t>Tunnel-magnetoresistance elements: a stack of two ferromagnetic layers separated by an insulating barrier thin enough for electrons to tunnel through. The tunnelling resistance depends on the relative alignment of the two layers' magnetisation, and an external field rotates the free layer. TMR gives far lower noise per microamp than the Hall plates in older compass chips, which is how this part reaches ±190nT of noise on X/Y for 200µA. It also carries a field-shock recovery routine, because a strong magnet passing nearby can leave the sensing layers in a wrong state until they are re-initialised.</t>
        </is>
      </c>
      <c r="G1092" s="197" t="inlineStr">
        <is>
          <t>I2C</t>
        </is>
      </c>
      <c r="H1092" s="197" t="inlineStr">
        <is>
          <t>VDD 1.72-1.98V, VDDIO 1.72-3.6V</t>
        </is>
      </c>
      <c r="I1092" s="37" t="n">
        <v>7</v>
      </c>
      <c r="J1092" s="38" t="inlineStr">
        <is>
          <t>$$</t>
        </is>
      </c>
      <c r="K1092" s="197" t="inlineStr">
        <is>
          <t>2 · Easy</t>
        </is>
      </c>
      <c r="L1092" s="197" t="inlineStr">
        <is>
          <t>200µA typical at 100Hz ODR; under 1µA suspended</t>
        </is>
      </c>
      <c r="M1092" s="197" t="inlineStr">
        <is>
          <t>±2000µT on all three axes · Heading accuracy is set by your calibration, not by the chip — expect 1-3° after a proper hard-iron and soft-iron fit, and 20°+ with none · Up to 400Hz ODR · A 3-axis accelerometer if you want tilt-compensated heading rather than a flat-only compass</t>
        </is>
      </c>
      <c r="N1092" s="197" t="inlineStr">
        <is>
          <t>DFR, CE, DK, MO</t>
        </is>
      </c>
      <c r="O1092" s="197" t="inlineStr">
        <is>
          <t>DFRobot Fermion: BMM350 breakout (SEN0622); Bosch Sensortec BMM350 Shuttle Board 3.0</t>
        </is>
      </c>
      <c r="P1092" s="197" t="inlineStr">
        <is>
          <t>Bosch Sensortec BMM350 SensorAPI (C); DFRobot_BMM350 Arduino library; Zephyr driver</t>
        </is>
      </c>
      <c r="Q1092" s="197" t="inlineStr">
        <is>
          <t>Tilt-compensated compass, AR/VR head tracking, indoor dead reckoning, detecting steel objects moving nearby, magnetic anomaly mapping.</t>
        </is>
      </c>
      <c r="R1092" s="197" t="inlineStr">
        <is>
          <t>A drawer census that uses no magnets at all: one BMM350 on the cabinet frame samples the ambient field at 10Hz and learns the distinct signature each steel drawer front makes as it slides past. Five drawers, one sensor, zero reed switches and nothing glued to anything that moves.</t>
        </is>
      </c>
      <c r="S1092" s="197" t="inlineStr">
        <is>
          <t>BMI323 or LSM6DSV16X for the accel/gyro half, an ESP32 running a Madgwick or Mahony filter</t>
        </is>
      </c>
      <c r="T1092" s="197" t="inlineStr">
        <is>
          <t>Robots, Invisible, Home</t>
        </is>
      </c>
      <c r="U1092" s="198" t="inlineStr">
        <is>
          <t>A TMR magnetometer maps the steel in a building, which is a positioning fingerprint you get for free.</t>
        </is>
      </c>
      <c r="V1092" s="198" t="inlineStr">
        <is>
          <t>Magnetic fingerprint localisation, and ferrous-object detection while walking.</t>
        </is>
      </c>
    </row>
    <row r="1093" ht="85.5" customHeight="1" s="189">
      <c r="A1093" s="194" t="inlineStr">
        <is>
          <t>S398</t>
        </is>
      </c>
      <c r="B1093" s="195" t="inlineStr">
        <is>
          <t>Conductive fabric and tape electrodes</t>
        </is>
      </c>
      <c r="C1093" s="196" t="inlineStr">
        <is>
          <t>E-Textile &amp; Materials</t>
        </is>
      </c>
      <c r="D1093" s="197" t="inlineStr">
        <is>
          <t>Electrode material</t>
        </is>
      </c>
      <c r="E1093" s="197" t="inlineStr">
        <is>
          <t>Provides the conductive surface that touch, biopotential and capacitive sensing need</t>
        </is>
      </c>
      <c r="F1093" s="197" t="inlineStr">
        <is>
          <t>Textiles plated with silver or nickel, or adhesive copper foil, giving a flexible conductor that can be cut to shape. It is the electrode, not the sensor — but the electrode usually determines whether the sensor works.</t>
        </is>
      </c>
      <c r="G1093" s="197" t="inlineStr">
        <is>
          <t>Analog</t>
        </is>
      </c>
      <c r="H1093" s="197" t="inlineStr">
        <is>
          <t>any</t>
        </is>
      </c>
      <c r="I1093" s="37" t="n">
        <v>12</v>
      </c>
      <c r="J1093" s="38" t="inlineStr">
        <is>
          <t>$$</t>
        </is>
      </c>
      <c r="K1093" s="197" t="inlineStr">
        <is>
          <t>2 · Easy</t>
        </is>
      </c>
      <c r="L1093" s="197" t="inlineStr">
        <is>
          <t>None of its own</t>
        </is>
      </c>
      <c r="M1093" s="197" t="inlineStr">
        <is>
          <t>Ohms per square, material dependent · Soldered or crimped joints rather than adhesive overlap; strain relief where fabric meets rigid electronics</t>
        </is>
      </c>
      <c r="N1093" s="197" t="inlineStr">
        <is>
          <t>AF, SF, AE</t>
        </is>
      </c>
      <c r="O1093" s="197" t="inlineStr">
        <is>
          <t>Sold by the metre or as adhesive sheet</t>
        </is>
      </c>
      <c r="P1093" s="197" t="inlineStr">
        <is>
          <t>None — it is a material</t>
        </is>
      </c>
      <c r="Q1093" s="197" t="inlineStr">
        <is>
          <t>Wearable ECG and EMG electrodes, e-textile touch surfaces, capacitive sensing electrodes, EMI shielding, soft switches.</t>
        </is>
      </c>
      <c r="R1093" s="197" t="inlineStr">
        <is>
          <t>The electrode is usually the limiting factor in wearable biopotential work, not the amplifier — improving contact area and pressure beats upgrading the chip almost every time.</t>
        </is>
      </c>
      <c r="S1093" s="197" t="inlineStr">
        <is>
          <t>MPR121 or CAP1188 for touch; BioAmp or AD8232 for biopotentials</t>
        </is>
      </c>
      <c r="T1093" s="197" t="inlineStr">
        <is>
          <t>Health, Play, Home</t>
        </is>
      </c>
      <c r="U1093" s="198" t="inlineStr">
        <is>
          <t>Conductive fabric is both electrode and antenna, so one material serves sensing and communication.</t>
        </is>
      </c>
      <c r="V1093" s="198" t="inlineStr">
        <is>
          <t>Contact-quality estimation from impedance, which predicts when the data is trustworthy.</t>
        </is>
      </c>
    </row>
    <row r="1094" ht="85.5" customHeight="1" s="189">
      <c r="A1094" s="194" t="inlineStr">
        <is>
          <t>S399</t>
        </is>
      </c>
      <c r="B1094" s="195" t="inlineStr">
        <is>
          <t>Embroidered / fabric antenna</t>
        </is>
      </c>
      <c r="C1094" s="196" t="inlineStr">
        <is>
          <t>E-Textile &amp; Materials</t>
        </is>
      </c>
      <c r="D1094" s="197" t="inlineStr">
        <is>
          <t>Wearable RF</t>
        </is>
      </c>
      <c r="E1094" s="197" t="inlineStr">
        <is>
          <t>Radiates and receives RF from a flexible, wearable structure</t>
        </is>
      </c>
      <c r="F1094" s="197" t="inlineStr">
        <is>
          <t>A conductive pattern sewn or printed onto fabric, dimensioned for the target frequency. It lets a garment carry its own antenna instead of a rigid stub.</t>
        </is>
      </c>
      <c r="G1094" s="197" t="inlineStr">
        <is>
          <t>Analog</t>
        </is>
      </c>
      <c r="H1094" s="197" t="inlineStr">
        <is>
          <t>passive</t>
        </is>
      </c>
      <c r="I1094" s="37" t="n">
        <v>10</v>
      </c>
      <c r="J1094" s="38" t="inlineStr">
        <is>
          <t>$$</t>
        </is>
      </c>
      <c r="K1094" s="197" t="inlineStr">
        <is>
          <t>5 · Expert</t>
        </is>
      </c>
      <c r="L1094" s="197" t="inlineStr">
        <is>
          <t>Passive</t>
        </is>
      </c>
      <c r="M1094" s="197" t="inlineStr">
        <is>
          <t>Frequency and geometry dependent · Detuning of several percent is normal · A matching network tuned with the antenna in its actual worn position; a ground plane or counterpoise</t>
        </is>
      </c>
      <c r="N1094" s="197" t="inlineStr">
        <is>
          <t>AE, DIY</t>
        </is>
      </c>
      <c r="O1094" s="197" t="inlineStr">
        <is>
          <t>DIY embroidery or flex PCB</t>
        </is>
      </c>
      <c r="P1094" s="197" t="inlineStr">
        <is>
          <t>None — RF design</t>
        </is>
      </c>
      <c r="Q1094" s="197" t="inlineStr">
        <is>
          <t>Wearable connectivity, RFID-enabled garments, body-area networks, research.</t>
        </is>
      </c>
      <c r="R1094" s="197" t="inlineStr">
        <is>
          <t>A garment that is its own antenna removes the last rigid component from a wearable — genuinely interesting, and genuinely hard to do well without RF instrumentation.</t>
        </is>
      </c>
      <c r="S1094" s="197" t="inlineStr">
        <is>
          <t>ESP32-C3 wearable node; an SWR meter or VNA to have any idea what you built</t>
        </is>
      </c>
      <c r="T1094" s="197" t="inlineStr">
        <is>
          <t>Play, Health, Invisible</t>
        </is>
      </c>
      <c r="U1094" s="198" t="inlineStr">
        <is>
          <t>A textile antenna measures its own detuning, which reveals body proximity and posture.</t>
        </is>
      </c>
      <c r="V1094" s="198" t="inlineStr">
        <is>
          <t>Posture inference from antenna detuning — the communication channel becomes the sensor.</t>
        </is>
      </c>
    </row>
    <row r="1095" ht="85.5" customHeight="1" s="189">
      <c r="A1095" s="194" t="inlineStr">
        <is>
          <t>S311</t>
        </is>
      </c>
      <c r="B1095" s="195" t="inlineStr">
        <is>
          <t>352C33 IEPE piezoelectric accelerometer</t>
        </is>
      </c>
      <c r="C1095" s="196" t="inlineStr">
        <is>
          <t>Motion &amp; IMU</t>
        </is>
      </c>
      <c r="D1095" s="197" t="inlineStr">
        <is>
          <t>Ceramic shear IEPE/ICP, 100mV/g</t>
        </is>
      </c>
      <c r="E1095" s="197" t="inlineStr">
        <is>
          <t>Single-axis vibration, 0.5Hz to 10kHz, 100mV/g over a two-wire current loop</t>
        </is>
      </c>
      <c r="F1095" s="197" t="inlineStr">
        <is>
          <t>A slab of polarised piezoceramic is stressed in shear by a seismic mass. Strain separates charge across the ceramic, and a FET amplifier built into the sensor converts that high-impedance charge into a low-impedance voltage. The clever part is the IEPE interface (also called ICP or CCLD): the same two wires carry a 2-20mA constant current up to the sensor and bring the signal back as a modulation of the sensor's DC bias voltage. That means you can run 50-100m of coax to a machine without a charge amplifier at the sensor end, which is why the entire industrial vibration world standardised on it.</t>
        </is>
      </c>
      <c r="G1095" s="197" t="inlineStr">
        <is>
          <t>Analog</t>
        </is>
      </c>
      <c r="H1095" s="197" t="inlineStr">
        <is>
          <t>18-30VDC constant-current excitation at 2-20mA</t>
        </is>
      </c>
      <c r="I1095" s="37" t="n">
        <v>450</v>
      </c>
      <c r="J1095" s="38" t="inlineStr">
        <is>
          <t>$$$$</t>
        </is>
      </c>
      <c r="K1095" s="197" t="inlineStr">
        <is>
          <t>4 · Advanced</t>
        </is>
      </c>
      <c r="L1095" s="197" t="inlineStr">
        <is>
          <t>Draws its excitation from the conditioner: 2-20mA at 18-30V</t>
        </is>
      </c>
      <c r="M1095" s="197" t="inlineStr">
        <is>
          <t>±50g peak · Sensitivity 100mV/g ±10%, individually calibrated with a certificate; broadband resolution around 0.00015g RMS · 0.5Hz to 10kHz (±3dB) · An IEPE/ICP constant-current conditioner and an ADC fast enough for the band you care about</t>
        </is>
      </c>
      <c r="N1095" s="197" t="inlineStr">
        <is>
          <t>DK, MO</t>
        </is>
      </c>
      <c r="O1095" s="197" t="inlineStr">
        <is>
          <t>Sold as a finished sealed sensor with a 10-32 coaxial side connector; you additionally need a coaxial cable and a mounting stud, adhesive pad or magnet base</t>
        </is>
      </c>
      <c r="P1095" s="197" t="inlineStr">
        <is>
          <t>None — analog. Your work is the conditioner, the anti-alias filter, the ADC and the spectral analysis.</t>
        </is>
      </c>
      <c r="Q1095" s="197" t="inlineStr">
        <is>
          <t>ISO 10816 machine vibration surveys, bearing and gearbox diagnostics, rotor balancing, modal testing, structural monitoring, product shock qualification.</t>
        </is>
      </c>
      <c r="R1095" s="197" t="inlineStr">
        <is>
          <t>Run a route-based vibration round the way professionals do, for a tenth of the price: one 352C33 on a magnet base, an ESP32 with an audio-grade ADC, and an NFC tag epoxied at each of thirty measurement points on the plant floor. Tap the tag, take a ten-second capture, and the node files it against the correct machine and position automatically — because the genuinely hard problem in vibration monitoring is not the FFT, it is knowing exactly where the data came from.</t>
        </is>
      </c>
      <c r="S1095" s="197" t="inlineStr">
        <is>
          <t>An IEPE conditioner, a Hall or optical tachometer for order tracking, an IR thermometer at the same measurement point</t>
        </is>
      </c>
      <c r="T1095" s="197" t="inlineStr">
        <is>
          <t>MachineHealth, Industry, Time</t>
        </is>
      </c>
      <c r="U1095" s="198" t="inlineStr">
        <is>
          <t>An IEPE accelerometer is the industrial standard, so its data is directly comparable with commercial condition-monitoring.</t>
        </is>
      </c>
      <c r="V1095" s="198" t="inlineStr">
        <is>
          <t>Standards-comparable vibration analysis; models trained here transfer to professional tooling.</t>
        </is>
      </c>
    </row>
    <row r="1096" ht="85.5" customHeight="1" s="189">
      <c r="A1096" s="194" t="inlineStr">
        <is>
          <t>S310</t>
        </is>
      </c>
      <c r="B1096" s="195" t="inlineStr">
        <is>
          <t>ADIS16505-2 tactical-grade IMU</t>
        </is>
      </c>
      <c r="C1096" s="196" t="inlineStr">
        <is>
          <t>Motion &amp; IMU</t>
        </is>
      </c>
      <c r="D1096" s="197" t="inlineStr">
        <is>
          <t>Factory-calibrated 6-DoF inertial module</t>
        </is>
      </c>
      <c r="E1096" s="197" t="inlineStr">
        <is>
          <t>3-axis gyro ±500°/s and 3-axis accel ±8g, calibrated over temperature at the factory</t>
        </is>
      </c>
      <c r="F1096" s="197" t="inlineStr">
        <is>
          <t>Six MEMS sensors in one shielded 15x15x5mm BGA module. The silicon is good but the real product is the characterisation: bias, sensitivity, cross-axis alignment and every one of their temperature coefficients are measured on a rate table at the factory and stored on-chip, so the corrections are applied before you ever see a number. That is what takes in-run gyro bias stability from a consumer part's tens of degrees per hour down to around 3°/hr, which is the difference between a heading that survives a tunnel and one that does not.</t>
        </is>
      </c>
      <c r="G1096" s="197" t="inlineStr">
        <is>
          <t>SPI</t>
        </is>
      </c>
      <c r="H1096" s="197" t="inlineStr">
        <is>
          <t>3.0-3.6V</t>
        </is>
      </c>
      <c r="I1096" s="37" t="n">
        <v>825</v>
      </c>
      <c r="J1096" s="38" t="inlineStr">
        <is>
          <t>$$$$</t>
        </is>
      </c>
      <c r="K1096" s="197" t="inlineStr">
        <is>
          <t>5 · Expert</t>
        </is>
      </c>
      <c r="L1096" s="197" t="inlineStr">
        <is>
          <t>Roughly 40-50mA at 3.3V — this is a mains or large-battery part, not a coin-cell part</t>
        </is>
      </c>
      <c r="M1096" s="197" t="inlineStr">
        <is>
          <t>Gyro ±500°/s (the -2 variant); accel ±8g · Gyro in-run bias stability ~3.2°/hr, angular random walk ~0.3°/√hr; accelerometer in-run bias stability in the single-digit µg range · 2000 SPS internal sampling with a configurable decimation filter on the output · The /PCBZ breakout or a mating 2mm ribbon connector, and a rigid, evenly torqued mount</t>
        </is>
      </c>
      <c r="N1096" s="197" t="inlineStr">
        <is>
          <t>DK, MO</t>
        </is>
      </c>
      <c r="O1096" s="197" t="inlineStr">
        <is>
          <t>ADIS16505-2/PCBZ breakout board (module pre-mounted, 16-pin 0.078in ribbon header); EVAL-ADIS2Z evaluation system for bench work</t>
        </is>
      </c>
      <c r="P1096" s="197" t="inlineStr">
        <is>
          <t>ADI ADIS16505 Linux IIO driver; ADI no-OS drivers; ROS drivers exist for the ADIS16xxx family. There is no Arduino library worth the name — you will write the SPI burst reader yourself.</t>
        </is>
      </c>
      <c r="Q1096" s="197" t="inlineStr">
        <is>
          <t>GNSS/INS dead reckoning through tunnels and tree lines, agricultural machine guidance, antenna and camera stabilisation, survey and borehole instruments, robotic platform navigation.</t>
        </is>
      </c>
      <c r="R1096" s="197" t="inlineStr">
        <is>
          <t>A tractor-guidance recorder that holds a straight AB line through a 30-second GPS dropout under a hedgerow: fuse the ADIS16505 with an RTK receiver and log the divergence against outage length. That single plot is the honest answer to whether your project needs an $800 IMU or a $20 one, and almost nobody measures it before buying.</t>
        </is>
      </c>
      <c r="S1096" s="197" t="inlineStr">
        <is>
          <t>u-blox ZED-F9P RTK for the GNSS half, a wheel encoder for zero-velocity updates, a rigid machined mounting plate</t>
        </is>
      </c>
      <c r="T1096" s="197" t="inlineStr">
        <is>
          <t>Robots, Industry, Invisible</t>
        </is>
      </c>
      <c r="U1096" s="198" t="inlineStr">
        <is>
          <t>Tactical-grade stability means its bias is small enough for meaningful short-term dead reckoning.</t>
        </is>
      </c>
      <c r="V1096" s="198" t="inlineStr">
        <is>
          <t>Inertial navigation through GNSS outages with a learned error model.</t>
        </is>
      </c>
    </row>
    <row r="1097" ht="85.5" customHeight="1" s="189">
      <c r="A1097" s="194" t="inlineStr">
        <is>
          <t>S308</t>
        </is>
      </c>
      <c r="B1097" s="195" t="inlineStr">
        <is>
          <t>ADXL1002 wideband analog vibration sensor</t>
        </is>
      </c>
      <c r="C1097" s="196" t="inlineStr">
        <is>
          <t>Motion &amp; IMU</t>
        </is>
      </c>
      <c r="D1097" s="197" t="inlineStr">
        <is>
          <t>Single-axis ±50g MEMS, 11kHz</t>
        </is>
      </c>
      <c r="E1097" s="197" t="inlineStr">
        <is>
          <t>Single-axis vibration, DC to 11kHz, as a ratiometric analog voltage</t>
        </is>
      </c>
      <c r="F1097" s="197" t="inlineStr">
        <is>
          <t>A single-axis capacitive MEMS proof mass with an unusually stiff suspension: the mechanical resonance sits at 21kHz, so the usable flat band extends to 11kHz — roughly an order of magnitude past a general-purpose IMU. The output is an analog voltage centred on half supply and ratiometric to it (about 40mV/g at 5V), not a digital word. That is the whole design decision: it hands you the raw physics and makes the noise floor you actually achieve a property of your ADC and front end, not of the sensor.</t>
        </is>
      </c>
      <c r="G1097" s="197" t="inlineStr">
        <is>
          <t>Analog</t>
        </is>
      </c>
      <c r="H1097" s="197" t="inlineStr">
        <is>
          <t>3.3-5.25V</t>
        </is>
      </c>
      <c r="I1097" s="37" t="n">
        <v>95</v>
      </c>
      <c r="J1097" s="38" t="inlineStr">
        <is>
          <t>$$$$</t>
        </is>
      </c>
      <c r="K1097" s="197" t="inlineStr">
        <is>
          <t>5 · Expert</t>
        </is>
      </c>
      <c r="L1097" s="197" t="inlineStr">
        <is>
          <t>1.0mA typical</t>
        </is>
      </c>
      <c r="M1097" s="197" t="inlineStr">
        <is>
          <t>±50g · 25µg/√Hz noise density; linearity ±0.1% of full scale; sensitivity stable to ~5% over temperature · DC to 11kHz (-3dB); 21kHz mechanical resonance · A fast external ADC with an anti-alias filter, and a rigid stud or adhesive mount for anything above 1kHz</t>
        </is>
      </c>
      <c r="N1097" s="197" t="inlineStr">
        <is>
          <t>DK, MO</t>
        </is>
      </c>
      <c r="O1097" s="197" t="inlineStr">
        <is>
          <t>EVAL-ADXL1002Z — a deliberately thick 0.8-inch-square PCB designed to be bolted to a shaker; otherwise the bare 32-lead LFCSP on your own board</t>
        </is>
      </c>
      <c r="P1097" s="197" t="inlineStr">
        <is>
          <t>None — the output is analog. Your work is the anti-alias filter, the ADC, the windowing and the FFT.</t>
        </is>
      </c>
      <c r="Q1097" s="197" t="inlineStr">
        <is>
          <t>Gearbox and bearing spectra, spindle balancing, machine-tool chatter, structural modal analysis, high-frequency shock testing.</t>
        </is>
      </c>
      <c r="R1097" s="197" t="inlineStr">
        <is>
          <t>Stud-mount one to a CNC spindle housing and stream 40kSPS through an external ADC into an ESP32-S3. The chatter frequency tells you exactly which spindle speeds to avoid for a given tool and stickout — that is a stability lobe diagram, which machinists normally have to buy software to obtain.</t>
        </is>
      </c>
      <c r="S1097" s="197" t="inlineStr">
        <is>
          <t>An external 16-bit SAR ADC or audio codec, a tachometer pickup for order tracking, a shielded short cable</t>
        </is>
      </c>
      <c r="T1097" s="197" t="inlineStr">
        <is>
          <t>MachineHealth, Industry, Invisible</t>
        </is>
      </c>
      <c r="U1097" s="198" t="inlineStr">
        <is>
          <t>An analog wideband accelerometer is a vibration microphone — it hears structure-borne sound machines make.</t>
        </is>
      </c>
      <c r="V1097" s="198" t="inlineStr">
        <is>
          <t>Acoustic-signature machine health, treating vibration as audio and using audio models.</t>
        </is>
      </c>
    </row>
    <row r="1098" ht="85.5" customHeight="1" s="189">
      <c r="A1098" s="194" t="inlineStr">
        <is>
          <t>S309</t>
        </is>
      </c>
      <c r="B1098" s="195" t="inlineStr">
        <is>
          <t>ADXL1005 ultra-wideband analog accelerometer</t>
        </is>
      </c>
      <c r="C1098" s="196" t="inlineStr">
        <is>
          <t>Motion &amp; IMU</t>
        </is>
      </c>
      <c r="D1098" s="197" t="inlineStr">
        <is>
          <t>Single-axis ±100g MEMS, 23kHz</t>
        </is>
      </c>
      <c r="E1098" s="197" t="inlineStr">
        <is>
          <t>Single-axis vibration, DC to 23kHz, ±100g, analog output</t>
        </is>
      </c>
      <c r="F1098" s="197" t="inlineStr">
        <is>
          <t>Same family as the ADXL1002 but with the proof mass and suspension tuned for a 42kHz resonance, which pushes the flat band out to 23kHz — into the range where early-stage bearing damage and structure-borne ultrasound live. You pay for it in noise: 75µg/√Hz instead of 25, and half the volts per g because full scale is ±100g rather than ±50g. Output is again a ratiometric analog voltage, so the measurement chain is yours to design.</t>
        </is>
      </c>
      <c r="G1098" s="197" t="inlineStr">
        <is>
          <t>Analog</t>
        </is>
      </c>
      <c r="H1098" s="197" t="inlineStr">
        <is>
          <t>3.3-5.25V</t>
        </is>
      </c>
      <c r="I1098" s="37" t="n">
        <v>110</v>
      </c>
      <c r="J1098" s="38" t="inlineStr">
        <is>
          <t>$$$$</t>
        </is>
      </c>
      <c r="K1098" s="197" t="inlineStr">
        <is>
          <t>5 · Expert</t>
        </is>
      </c>
      <c r="L1098" s="197" t="inlineStr">
        <is>
          <t>1.0mA typical</t>
        </is>
      </c>
      <c r="M1098" s="197" t="inlineStr">
        <is>
          <t>±100g · 75µg/√Hz noise density across the linear range; ±0.1% linearity · DC to 23kHz (-3dB); 42kHz mechanical resonance · A &gt;100kSPS ADC with a proper anti-alias filter and a stud or epoxy mount</t>
        </is>
      </c>
      <c r="N1098" s="197" t="inlineStr">
        <is>
          <t>DK, MO</t>
        </is>
      </c>
      <c r="O1098" s="197" t="inlineStr">
        <is>
          <t>EVAL-ADXL1005 evaluation board; otherwise the bare 32-lead LFCSP</t>
        </is>
      </c>
      <c r="P1098" s="197" t="inlineStr">
        <is>
          <t>None — analog output; you write the acquisition and the spectral analysis</t>
        </is>
      </c>
      <c r="Q1098" s="197" t="inlineStr">
        <is>
          <t>Early-stage bearing diagnostics, gear mesh and sideband analysis, impact and modal testing, ultrasonic structure-borne event detection, drop and shock qualification.</t>
        </is>
      </c>
      <c r="R1098" s="197" t="inlineStr">
        <is>
          <t>Build an impact-hammer modal rig for a fraction of a commercial one: ADXL1005 on the structure, an instrumented hammer, and a two-channel synchronous ADC. The frequency response function it produces is what actually tells you where to add mass or stiffness to kill a resonance — guessing costs more than the sensor did.</t>
        </is>
      </c>
      <c r="S1098" s="197" t="inlineStr">
        <is>
          <t>A force-sensing impact hammer, a synchronous two-channel ADC, a rigid stud mount</t>
        </is>
      </c>
      <c r="T1098" s="197" t="inlineStr">
        <is>
          <t>MachineHealth, Industry, Invisible</t>
        </is>
      </c>
      <c r="U1098" s="198" t="inlineStr">
        <is>
          <t>Ultra-wideband response captures cavitation and impact events far above normal vibration analysis.</t>
        </is>
      </c>
      <c r="V1098" s="198" t="inlineStr">
        <is>
          <t>Cavitation detection in pumps, which is inaudible and destroys impellers.</t>
        </is>
      </c>
    </row>
    <row r="1099" ht="85.5" customHeight="1" s="189">
      <c r="A1099" s="194" t="inlineStr">
        <is>
          <t>S299</t>
        </is>
      </c>
      <c r="B1099" s="195" t="inlineStr">
        <is>
          <t>BMA400 ultra-low-power accelerometer</t>
        </is>
      </c>
      <c r="C1099" s="196" t="inlineStr">
        <is>
          <t>Motion &amp; IMU</t>
        </is>
      </c>
      <c r="D1099" s="197" t="inlineStr">
        <is>
          <t>Duty-cycled MEMS accel with activity engine</t>
        </is>
      </c>
      <c r="E1099" s="197" t="inlineStr">
        <is>
          <t>3-axis acceleration to ±16g at single-digit microamps, with walking/running/still classification on-chip</t>
        </is>
      </c>
      <c r="F1099" s="197" t="inlineStr">
        <is>
          <t>A conventional capacitive MEMS proof mass, but the readout ASIC is architected around duty-cycling rather than continuous conversion: it wakes the analog front end, grabs a sample, and sleeps again between points. That is why it runs at ~14µA where an ADXL345-era part wants ~140µA for the same job. On-chip logic counts steps and classifies still / walking / running without waking the host at all, and an auto-wakeup mode watches for motion at 800nA.</t>
        </is>
      </c>
      <c r="G1099" s="197" t="inlineStr">
        <is>
          <t>I2C/SPI</t>
        </is>
      </c>
      <c r="H1099" s="197" t="inlineStr">
        <is>
          <t>1.72-3.6V</t>
        </is>
      </c>
      <c r="I1099" s="37" t="n">
        <v>13</v>
      </c>
      <c r="J1099" s="38" t="inlineStr">
        <is>
          <t>$$</t>
        </is>
      </c>
      <c r="K1099" s="197" t="inlineStr">
        <is>
          <t>1 · Plug and play</t>
        </is>
      </c>
      <c r="L1099" s="197" t="inlineStr">
        <is>
          <t>14.5µA at maximum performance; 5.8µA typical use case; 3.5µA low-power; 800nA auto-wakeup at 25Hz; 160nA sleep</t>
        </is>
      </c>
      <c r="M1099" s="197" t="inlineStr">
        <is>
          <t>±2/4/8/16g · Zero-g offset ±40mg class over temperature · 12.5Hz to 800Hz ODR</t>
        </is>
      </c>
      <c r="N1099" s="197" t="inlineStr">
        <is>
          <t>SF, PI, DK, MO, AE</t>
        </is>
      </c>
      <c r="O1099" s="197" t="inlineStr">
        <is>
          <t>SparkFun Triple Axis Accelerometer Breakout - BMA400 (Qwiic) and the Micro Qwiic version of the same board</t>
        </is>
      </c>
      <c r="P1099" s="197" t="inlineStr">
        <is>
          <t>SparkFun_BMA400_Arduino_Library; Bosch BMA400 SensorAPI (C); Zephyr driver</t>
        </is>
      </c>
      <c r="Q1099" s="197" t="inlineStr">
        <is>
          <t>Wearables and fitness bands, asset tamper tags, door and drawer state, appliance duty-cycle logging, wake-on-motion for battery nodes.</t>
        </is>
      </c>
      <c r="R1099" s="197" t="inlineStr">
        <is>
          <t>A silent is-the-washing-machine-done puck: BMA400 in activity mode glued to the drum panel, ESP-NOW ping when 20 minutes of stillness follows 40 minutes of motion. A single CR2032 runs it well over a year because the chip does the watching and the ESP32 only wakes twice per cycle.</t>
        </is>
      </c>
      <c r="S1099" s="197" t="inlineStr">
        <is>
          <t>An ESP32-C3 in deep sleep, a reed switch on the door for cross-validation, an INA228 if you also want the energy cost</t>
        </is>
      </c>
      <c r="T1099" s="197" t="inlineStr">
        <is>
          <t>Home, MachineHealth, Time</t>
        </is>
      </c>
      <c r="U1099" s="198" t="inlineStr">
        <is>
          <t>Nanoamp standby makes it a permanent tamper witness on anything, running for years on a coin cell.</t>
        </is>
      </c>
      <c r="V1099" s="198" t="inlineStr">
        <is>
          <t>Wake-on-motion event classification so the radio only ever fires for real events.</t>
        </is>
      </c>
    </row>
    <row r="1100" ht="85.5" customHeight="1" s="189">
      <c r="A1100" s="194" t="inlineStr">
        <is>
          <t>S298</t>
        </is>
      </c>
      <c r="B1100" s="195" t="inlineStr">
        <is>
          <t>BMI323 6-axis IMU</t>
        </is>
      </c>
      <c r="C1100" s="196" t="inlineStr">
        <is>
          <t>Motion &amp; IMU</t>
        </is>
      </c>
      <c r="D1100" s="197" t="inlineStr">
        <is>
          <t>MEMS accel + gyro with feature engine</t>
        </is>
      </c>
      <c r="E1100" s="197" t="inlineStr">
        <is>
          <t>3-axis acceleration to ±16g plus 3-axis rotation to ±2000°/s, with motion events detected on-chip</t>
        </is>
      </c>
      <c r="F1100" s="197" t="inlineStr">
        <is>
          <t>Two silicon proof masses on springs. Linear acceleration deflects the accelerometer mass and changes a differential capacitance. The gyro drives a second mass into resonant vibration and measures the sideways Coriolis push that appears when the die rotates, so it reads rate of turn, never angle. A hardware feature engine runs tap, tilt, orientation, step, any-motion and no-motion detection on the die, which means the ESP32 can sit in deep sleep until the chip pulls an interrupt line.</t>
        </is>
      </c>
      <c r="G1100" s="197" t="inlineStr">
        <is>
          <t>I2C/SPI</t>
        </is>
      </c>
      <c r="H1100" s="197" t="inlineStr">
        <is>
          <t>1.71-3.6V VDD, 1.08-3.6V VDDIO</t>
        </is>
      </c>
      <c r="I1100" s="37" t="n">
        <v>8</v>
      </c>
      <c r="J1100" s="38" t="inlineStr">
        <is>
          <t>$$</t>
        </is>
      </c>
      <c r="K1100" s="197" t="inlineStr">
        <is>
          <t>2 · Easy</t>
        </is>
      </c>
      <c r="L1100" s="197" t="inlineStr">
        <is>
          <t>~790µA with both sensors in high-performance mode; ~15µA accelerometer-only low-power; ~3µA suspend</t>
        </is>
      </c>
      <c r="M1100" s="197" t="inlineStr">
        <is>
          <t>Accel ±2/4/8/16g; gyro ±125/250/500/1000/2000°/s · Zero-g offset ±20mg class; gyro zero-rate offset around ±0.5°/s after running the on-chip self-calibration · ODR 12.5Hz to 6.4kHz</t>
        </is>
      </c>
      <c r="N1100" s="197" t="inlineStr">
        <is>
          <t>DFR, AE, DK, MO</t>
        </is>
      </c>
      <c r="O1100" s="197" t="inlineStr">
        <is>
          <t>DFRobot Fermion: BMI323 breakout and Gravity: BMI323 module; 7Semi BMI323 Qwiic breakout; Bosch Sensortec BMI323 Shuttle Board 3.0 for the Application Board 3.x</t>
        </is>
      </c>
      <c r="P1100" s="197" t="inlineStr">
        <is>
          <t>Bosch Sensortec BMI323 SensorAPI (C); Zephyr driver; DFRobot Arduino library for their breakout</t>
        </is>
      </c>
      <c r="Q1100" s="197" t="inlineStr">
        <is>
          <t>Wearables, drones, robot attitude, gesture wake-up, orientation-aware displays, machine on/off detection, handheld input devices.</t>
        </is>
      </c>
      <c r="R1100" s="197" t="inlineStr">
        <is>
          <t>A parcel abuse tag: BMI323 in any-motion mode with the ESP32 in deep sleep, waking only to log the peak g and timestamp of every shock above 5g. One coin cell covers the whole shipping route and the log becomes the courier's report card.</t>
        </is>
      </c>
      <c r="S1100" s="197" t="inlineStr">
        <is>
          <t>BMM350 for absolute heading, BMP390 for a barometric Z axis, an RTC for event timestamps</t>
        </is>
      </c>
      <c r="T1100" s="197" t="inlineStr">
        <is>
          <t>Robots, MachineHealth, Play</t>
        </is>
      </c>
      <c r="U1100" s="198" t="inlineStr">
        <is>
          <t>Any IMU is a structural instrument: bolted to a building it measures sway, and to a machine it measures imbalance.</t>
        </is>
      </c>
      <c r="V1100" s="198" t="inlineStr">
        <is>
          <t>Activity and machine-state classification; the on-chip features cut the model size dramatically.</t>
        </is>
      </c>
    </row>
    <row r="1101" ht="85.5" customHeight="1" s="189">
      <c r="A1101" s="194" t="inlineStr">
        <is>
          <t>S306</t>
        </is>
      </c>
      <c r="B1101" s="195" t="inlineStr">
        <is>
          <t>ICM-42688-P low-noise IMU</t>
        </is>
      </c>
      <c r="C1101" s="196" t="inlineStr">
        <is>
          <t>Motion &amp; IMU</t>
        </is>
      </c>
      <c r="D1101" s="197" t="inlineStr">
        <is>
          <t>High-precision 6-axis IMU</t>
        </is>
      </c>
      <c r="E1101" s="197" t="inlineStr">
        <is>
          <t>3-axis accel to ±16g and gyro to ±2000°/s with roughly a quarter of the gyro noise of an MPU-6050</t>
        </is>
      </c>
      <c r="F1101" s="197" t="inlineStr">
        <is>
          <t>A capacitive accelerometer plus a Coriolis gyro, but the gyro's drive and sense electronics are where the money went: 2.8 mdps/√Hz of noise density is about a quarter of an MPU-6050-era part, and after integration that difference shows up directly as less attitude jitter. It carries a 2KB FIFO, runs SPI to 24MHz, reaches 32kHz ODR, and includes APEX motion functions (pedometer, tilt, tap, wake-on-motion) in hardware. It is the default IMU in modern flight controllers for exactly these reasons.</t>
        </is>
      </c>
      <c r="G1101" s="197" t="inlineStr">
        <is>
          <t>I2C/SPI</t>
        </is>
      </c>
      <c r="H1101" s="197" t="inlineStr">
        <is>
          <t>1.71-3.6V</t>
        </is>
      </c>
      <c r="I1101" s="37" t="n">
        <v>10</v>
      </c>
      <c r="J1101" s="38" t="inlineStr">
        <is>
          <t>$$</t>
        </is>
      </c>
      <c r="K1101" s="197" t="inlineStr">
        <is>
          <t>3 · Some skill</t>
        </is>
      </c>
      <c r="L1101" s="197" t="inlineStr">
        <is>
          <t>~0.88mA in 6-axis low-noise mode; ~0.6mA gyro low-noise plus accel low-power</t>
        </is>
      </c>
      <c r="M1101" s="197" t="inlineStr">
        <is>
          <t>Accel ±2/4/8/16g; gyro ±15.625 to ±2000°/s · Gyro noise 2.8 mdps/√Hz; accel noise 70µg/√Hz; zero-rate offset still needs nulling at every boot · Up to 32kHz ODR</t>
        </is>
      </c>
      <c r="N1101" s="197" t="inlineStr">
        <is>
          <t>AE, DK, MO, TIN</t>
        </is>
      </c>
      <c r="O1101" s="197" t="inlineStr">
        <is>
          <t>MIKROE 6DOF IMU 14 Click; generic GY-ICM42688 modules; fitted to most current Betaflight-class flight controllers; several indie Tindie breakouts</t>
        </is>
      </c>
      <c r="P1101" s="197" t="inlineStr">
        <is>
          <t>finani/ICM42688 Arduino library; Bolder Flight Systems driver; TDK InvenSense eMD SmartMotion driver; Zephyr driver</t>
        </is>
      </c>
      <c r="Q1101" s="197" t="inlineStr">
        <is>
          <t>Drone and rover attitude, camera gimbals, self-balancing robots, motion capture, sports analytics, high-rate vibration screening.</t>
        </is>
      </c>
      <c r="R1101" s="197" t="inlineStr">
        <is>
          <t>A shot-repeatability logger for a camera crane: sample the gyro at 32kHz and the exact frequency the jib arm rings at when you stop a pan falls straight out of the spectrum. Add mass at the node the data identifies and the wobble in your footage disappears — a physics fix rather than a stabilisation-in-post fix.</t>
        </is>
      </c>
      <c r="S1101" s="197" t="inlineStr">
        <is>
          <t>A BMM350 for heading, a barometer for altitude hold, an ESP32-S3 running the filter</t>
        </is>
      </c>
      <c r="T1101" s="197" t="inlineStr">
        <is>
          <t>Robots, Play, MachineHealth</t>
        </is>
      </c>
      <c r="U1101" s="198" t="inlineStr">
        <is>
          <t>Low noise means it resolves human micro-movement, so it reads breathing and heartbeat through a mattress.</t>
        </is>
      </c>
      <c r="V1101" s="198" t="inlineStr">
        <is>
          <t>Ballistocardiography: heart and respiration rate from bed vibration, entirely contactless.</t>
        </is>
      </c>
    </row>
    <row r="1102" ht="85.5" customHeight="1" s="189">
      <c r="A1102" s="194" t="inlineStr">
        <is>
          <t>S307</t>
        </is>
      </c>
      <c r="B1102" s="195" t="inlineStr">
        <is>
          <t>ICM-45686 premium 6-axis IMU</t>
        </is>
      </c>
      <c r="C1102" s="196" t="inlineStr">
        <is>
          <t>Motion &amp; IMU</t>
        </is>
      </c>
      <c r="D1102" s="197" t="inlineStr">
        <is>
          <t>Low-current wide-range IMU</t>
        </is>
      </c>
      <c r="E1102" s="197" t="inlineStr">
        <is>
          <t>3-axis accel to ±32g and gyro to ±4000°/s at 0.42mA for both</t>
        </is>
      </c>
      <c r="F1102" s="197" t="inlineStr">
        <is>
          <t>TDK's current flagship consumer IMU. The gyro uses a balanced resonator layout that trades a little die area for immunity to out-of-band vibration and to package stress from soldering or board bending — the two error sources that dominate real products but never appear in a datasheet comparison. It carries an 8KB FIFO so the host can sleep between bursts, and a dual host interface (I3C/I2C/SPI on the main port, plus an AUX port for an OIS controller or an external sensor).</t>
        </is>
      </c>
      <c r="G1102" s="197" t="inlineStr">
        <is>
          <t>I2C/SPI</t>
        </is>
      </c>
      <c r="H1102" s="197" t="inlineStr">
        <is>
          <t>1.71-3.6V</t>
        </is>
      </c>
      <c r="I1102" s="37" t="n">
        <v>12</v>
      </c>
      <c r="J1102" s="38" t="inlineStr">
        <is>
          <t>$$</t>
        </is>
      </c>
      <c r="K1102" s="197" t="inlineStr">
        <is>
          <t>4 · Advanced</t>
        </is>
      </c>
      <c r="L1102" s="197" t="inlineStr">
        <is>
          <t>0.42mA 6-axis low-noise; ~0.22mA in low-power mode</t>
        </is>
      </c>
      <c r="M1102" s="197" t="inlineStr">
        <is>
          <t>Accel ±2/4/8/16/32g; gyro ±15.625 to ±4000°/s · Gyro noise 3.8 mdps/√Hz; accel noise 70µg/√Hz; shock survival to 20000g · Up to 6.4kHz ODR</t>
        </is>
      </c>
      <c r="N1102" s="197" t="inlineStr">
        <is>
          <t>DK, MO, AE</t>
        </is>
      </c>
      <c r="O1102" s="197" t="inlineStr">
        <is>
          <t>Sold as a bare LGA-14 through DigiKey and Mouser and on generic Chinese modules; no mainstream Adafruit or SparkFun breakout as of mid-2026, so expect to lay out your own board or buy a flight controller that carries it</t>
        </is>
      </c>
      <c r="P1102" s="197" t="inlineStr">
        <is>
          <t>TDK InvenSense ICM-456xx eMD driver; Zephyr driver. There is no mature Arduino library and drivers written for the ICM-42688 will NOT work — the register map changed between generations.</t>
        </is>
      </c>
      <c r="Q1102" s="197" t="inlineStr">
        <is>
          <t>Drones and robots, wearables with long battery life, AR/VR head tracking, ride-quality and road-surface logging, high-range shock capture.</t>
        </is>
      </c>
      <c r="R1102" s="197" t="inlineStr">
        <is>
          <t>A how-bad-is-this-road-really commuter node: ±32g and 6.4kHz sampling map the vertical shock spectrum of a bike ride, so you can compare tyre pressures, frame materials and saddle choices with numbers instead of opinions — and hand the council a heatmap of the worst 50 metres of surface on the route.</t>
        </is>
      </c>
      <c r="S1102" s="197" t="inlineStr">
        <is>
          <t>A GNSS module to geotag the shock spectrum, a barometer, LoRa for fleet aggregation</t>
        </is>
      </c>
      <c r="T1102" s="197" t="inlineStr">
        <is>
          <t>Robots, Fleet, Wild</t>
        </is>
      </c>
      <c r="U1102" s="198" t="inlineStr">
        <is>
          <t>Premium noise performance makes it a viable low-cost seismometer for local event detection.</t>
        </is>
      </c>
      <c r="V1102" s="198" t="inlineStr">
        <is>
          <t>P-wave detection ahead of S-wave arrival for a few seconds of local earthquake warning.</t>
        </is>
      </c>
    </row>
    <row r="1103" ht="85.5" customHeight="1" s="189">
      <c r="A1103" s="194" t="inlineStr">
        <is>
          <t>S305</t>
        </is>
      </c>
      <c r="B1103" s="195" t="inlineStr">
        <is>
          <t>IIS3DWB wideband vibration sensor</t>
        </is>
      </c>
      <c r="C1103" s="196" t="inlineStr">
        <is>
          <t>Motion &amp; IMU</t>
        </is>
      </c>
      <c r="D1103" s="197" t="inlineStr">
        <is>
          <t>26.7kHz digital vibration accelerometer</t>
        </is>
      </c>
      <c r="E1103" s="197" t="inlineStr">
        <is>
          <t>3-axis vibration, flat to 6.3kHz, streamed at a fixed 26.7kHz output rate</t>
        </is>
      </c>
      <c r="F1103" s="197" t="inlineStr">
        <is>
          <t>Mechanically it is an ordinary capacitive MEMS accelerometer, but everything around it is built for spectra rather than tilt: the sensing element's resonance is pushed high, the output data rate is fixed at 26.7kHz, and the response is flat to 6.3kHz at -3dB. The part that actually earns the price is the anti-aliasing filter, which attenuates more than 70dB above the ODR with a rolloff steeper than 90dB per decade. A cheap IMU sampled fast has no such filter, so ultrasonic bearing energy folds down into your analysis band and invents faults that are not there.</t>
        </is>
      </c>
      <c r="G1103" s="197" t="inlineStr">
        <is>
          <t>SPI</t>
        </is>
      </c>
      <c r="H1103" s="197" t="inlineStr">
        <is>
          <t>1.71-3.6V</t>
        </is>
      </c>
      <c r="I1103" s="37" t="n">
        <v>45</v>
      </c>
      <c r="J1103" s="38" t="inlineStr">
        <is>
          <t>$$$</t>
        </is>
      </c>
      <c r="K1103" s="197" t="inlineStr">
        <is>
          <t>4 · Advanced</t>
        </is>
      </c>
      <c r="L1103" s="197" t="inlineStr">
        <is>
          <t>1.1mA continuous — there is no low-power mode, this part is either measuring or off</t>
        </is>
      </c>
      <c r="M1103" s="197" t="inlineStr">
        <is>
          <t>±2/4/8/16g · Noise density 75µg/√Hz, dropping to 60µg/√Hz with a single axis enabled · 26.7kHz fixed ODR; 6.3kHz -3dB bandwidth · A rigid mount (threaded stud, epoxy or cyanoacrylate) if you want data above 1kHz</t>
        </is>
      </c>
      <c r="N1103" s="197" t="inlineStr">
        <is>
          <t>DK, MO</t>
        </is>
      </c>
      <c r="O1103" s="197" t="inlineStr">
        <is>
          <t>ST STEVAL-MKI208V1K adapter kit (IIS3DWB on a small board with a flying cable to a DIL24 carrier); ST STWIN and STWIN.box condition-monitoring kits carry it</t>
        </is>
      </c>
      <c r="P1103" s="197" t="inlineStr">
        <is>
          <t>STMicroelectronics STMems_Standard_C_drivers (iis3dwb_reg); ST FP-SNS-DATALOG firmware for the STWIN; Zephyr driver</t>
        </is>
      </c>
      <c r="Q1103" s="197" t="inlineStr">
        <is>
          <t>Bearing and gearbox spectra, pump cavitation, spindle health, fan imbalance, structural modal testing, ISO 10816 overall-velocity trending.</t>
        </is>
      </c>
      <c r="R1103" s="197" t="inlineStr">
        <is>
          <t>Stud-mount a node on a workshop dust extractor, let it learn its own baseline spectrum in week one, then alert on the appearance of ball-pass-frequency sidebands. The trick almost nobody does at home: capture the coast-down every single shutdown — the resonances that ring out as the fan spins down are a free modal test of the entire machine, repeated daily.</t>
        </is>
      </c>
      <c r="S1103" s="197" t="inlineStr">
        <is>
          <t>An IR thermometer on the same bearing housing, a current clamp for load context, an RTC so coast-downs are comparable week to week</t>
        </is>
      </c>
      <c r="T1103" s="197" t="inlineStr">
        <is>
          <t>MachineHealth, Industry, Time</t>
        </is>
      </c>
      <c r="U1103" s="198" t="inlineStr">
        <is>
          <t>6kHz bandwidth reaches genuine bearing-defect frequencies, which ordinary IMUs cannot see at all.</t>
        </is>
      </c>
      <c r="V1103" s="198" t="inlineStr">
        <is>
          <t>Bearing-fault classification from FFT features; the sample rate is what makes it possible.</t>
        </is>
      </c>
    </row>
    <row r="1104" ht="85.5" customHeight="1" s="189">
      <c r="A1104" s="194" t="inlineStr">
        <is>
          <t>S304</t>
        </is>
      </c>
      <c r="B1104" s="195" t="inlineStr">
        <is>
          <t>ISM330DHCX industrial IMU</t>
        </is>
      </c>
      <c r="C1104" s="196" t="inlineStr">
        <is>
          <t>Motion &amp; IMU</t>
        </is>
      </c>
      <c r="D1104" s="197" t="inlineStr">
        <is>
          <t>6-axis IMU with Machine Learning Core</t>
        </is>
      </c>
      <c r="E1104" s="197" t="inlineStr">
        <is>
          <t>3-axis accel to ±16g and gyro to ±4000°/s, with a decision-tree classifier on the die</t>
        </is>
      </c>
      <c r="F1104" s="197" t="inlineStr">
        <is>
          <t>A capacitive accelerometer and a Coriolis gyro on one silicon die — which is the point, because sharing a die keeps the six channels time-aligned in a way two separate chips never are. It is binned and temperature-compensated for -40 to +105°C and carried on ST's 10-year longevity programme. The headline feature is the Machine Learning Core: a small decision-tree engine that computes features (mean, variance, energy, peak-to-peak, zero-crossings) over a window and classifies them, all at tens of microamps while the host sleeps.</t>
        </is>
      </c>
      <c r="G1104" s="197" t="inlineStr">
        <is>
          <t>I2C/SPI</t>
        </is>
      </c>
      <c r="H1104" s="197" t="inlineStr">
        <is>
          <t>1.71-3.6V</t>
        </is>
      </c>
      <c r="I1104" s="37" t="n">
        <v>20</v>
      </c>
      <c r="J1104" s="38" t="inlineStr">
        <is>
          <t>$$$</t>
        </is>
      </c>
      <c r="K1104" s="197" t="inlineStr">
        <is>
          <t>3 · Some skill</t>
        </is>
      </c>
      <c r="L1104" s="197" t="inlineStr">
        <is>
          <t>0.65mA both sensors in high-performance combo mode; MLC-only operation runs in the tens of µA</t>
        </is>
      </c>
      <c r="M1104" s="197" t="inlineStr">
        <is>
          <t>Accel ±2/4/8/16g; gyro ±125/250/500/1000/2000/4000°/s · Zero-g offset ±20mg; gyro zero-rate ±1°/s class, drifting roughly 0.05°/s per °C uncompensated · Up to 6.67kHz ODR</t>
        </is>
      </c>
      <c r="N1104" s="197" t="inlineStr">
        <is>
          <t>AF, SF, DK, MO</t>
        </is>
      </c>
      <c r="O1104" s="197" t="inlineStr">
        <is>
          <t>Adafruit ISM330DHCX 6 DoF IMU, product 4502 (STEMMA QT); SparkFun 6DoF IMU Breakout - ISM330DHCX (Qwiic)</t>
        </is>
      </c>
      <c r="P1104" s="197" t="inlineStr">
        <is>
          <t>Adafruit_LSM6DS family (covers ISM330DHCX); SparkFun ISM330DHCX Arduino library; ST Unico-GUI to author MLC decision trees</t>
        </is>
      </c>
      <c r="Q1104" s="197" t="inlineStr">
        <is>
          <t>Condition monitoring, industrial asset tracking, robot joint feedback, agricultural machinery, predictive-maintenance nodes, vehicle telematics.</t>
        </is>
      </c>
      <c r="R1104" s="197" t="inlineStr">
        <is>
          <t>A bolt-on tag that answers is-this-pallet-jack-being-used-properly: an MLC tree distinguishing idle / rolling / lifting / impact at under 100µA, with the ESP32 waking only on class transitions to report over ESP-NOW. One 18650 covers a warehouse quarter and the impact class alone pays for the project.</t>
        </is>
      </c>
      <c r="S1104" s="197" t="inlineStr">
        <is>
          <t>A DS18B20 on the same bearing housing, a current clamp on the motor feed, LoRa or ESP-NOW backhaul</t>
        </is>
      </c>
      <c r="T1104" s="197" t="inlineStr">
        <is>
          <t>Industry, MachineHealth, Robots</t>
        </is>
      </c>
      <c r="U1104" s="198" t="inlineStr">
        <is>
          <t>Industrial temperature range and stability make it usable as a long-term inclination reference on structures.</t>
        </is>
      </c>
      <c r="V1104" s="198" t="inlineStr">
        <is>
          <t>Slow structural drift detection — the signal is measured in months.</t>
        </is>
      </c>
    </row>
    <row r="1105" ht="85.5" customHeight="1" s="189">
      <c r="A1105" s="194" t="inlineStr">
        <is>
          <t>S314</t>
        </is>
      </c>
      <c r="B1105" s="195" t="inlineStr">
        <is>
          <t>L3GD20H gyro-only 3-axis</t>
        </is>
      </c>
      <c r="C1105" s="196" t="inlineStr">
        <is>
          <t>Motion &amp; IMU</t>
        </is>
      </c>
      <c r="D1105" s="197" t="inlineStr">
        <is>
          <t>MEMS rate gyroscope, no accelerometer</t>
        </is>
      </c>
      <c r="E1105" s="197" t="inlineStr">
        <is>
          <t>3-axis angular rate to ±2000°/s, and nothing else</t>
        </is>
      </c>
      <c r="F1105" s="197" t="inlineStr">
        <is>
          <t>Three tuning-fork resonators are electrostatically driven into vibration at a few kilohertz. When the die rotates, the Coriolis force pushes each vibrating mass sideways, perpendicular to both its motion and the rotation axis, and a capacitive pickoff measures that push — the amplitude is directly proportional to angular rate. Note carefully what this means: a gyro measures RATE, not angle. Angle exists only after you integrate, and integration faithfully accumulates every scrap of bias error you failed to remove first.</t>
        </is>
      </c>
      <c r="G1105" s="197" t="inlineStr">
        <is>
          <t>I2C/SPI</t>
        </is>
      </c>
      <c r="H1105" s="197" t="inlineStr">
        <is>
          <t>2.2-3.6V at the chip; the Pololu carrier accepts 2.5-5.5V and level-shifts the logic</t>
        </is>
      </c>
      <c r="I1105" s="37" t="n">
        <v>20</v>
      </c>
      <c r="J1105" s="38" t="inlineStr">
        <is>
          <t>$$$</t>
        </is>
      </c>
      <c r="K1105" s="197" t="inlineStr">
        <is>
          <t>2 · Easy</t>
        </is>
      </c>
      <c r="L1105" s="197" t="inlineStr">
        <is>
          <t>~5mA in normal mode; ~2µA powered down</t>
        </is>
      </c>
      <c r="M1105" s="197" t="inlineStr">
        <is>
          <t>±245 / ±500 / ±2000°/s · Zero-rate level up to ±25°/s at power-on — you must null it in software; temperature drift around 0.03°/s per °C · ODR 12.5Hz to 800Hz with selectable bandwidth · A stationary zeroing routine at every power-up if you intend to integrate</t>
        </is>
      </c>
      <c r="N1105" s="197" t="inlineStr">
        <is>
          <t>AMZ, AE, DK</t>
        </is>
      </c>
      <c r="O1105" s="197" t="inlineStr">
        <is>
          <t>Pololu 2129 L3GD20H 3-Axis Gyro Carrier with Voltage Regulator; generic GY-50 modules, many of which are actually the older L3GD20 — read WHO_AM_I to tell them apart</t>
        </is>
      </c>
      <c r="P1105" s="197" t="inlineStr">
        <is>
          <t>Pololu L3G Arduino library; Adafruit_L3GD20_U; STMicroelectronics standard C drivers</t>
        </is>
      </c>
      <c r="Q1105" s="197" t="inlineStr">
        <is>
          <t>Rate damping for gimbals and self-balancing robots, torsional and rotational vibration of shafts and couplings, tremor measurement, spin rate on model rockets, camera stabilisation feedback.</t>
        </is>
      </c>
      <c r="R1105" s="197" t="inlineStr">
        <is>
          <t>A torsional-vibration probe for a belt drive: strap the gyro to the driven pulley hub and log rate at 800Hz. Belt slip and shaft torsional resonance appear as sidebands around running speed in the ROTATIONAL spectrum — a linear accelerometer bolted to the same housing shows nothing at all, which is exactly why this failure mode is normally diagnosed by ear and by argument.</t>
        </is>
      </c>
      <c r="S1105" s="197" t="inlineStr">
        <is>
          <t>A Hall or optical tachometer for order tracking, an accelerometer for the linear half of the story, a slip-ring-free battery node so nothing has to be wired to a spinning part</t>
        </is>
      </c>
      <c r="T1105" s="197" t="inlineStr">
        <is>
          <t>MachineHealth, Robots, Health</t>
        </is>
      </c>
      <c r="U1105" s="198" t="inlineStr">
        <is>
          <t>A gyro without an accelerometer isolates rotation, which is exactly what you want for a rotating machine.</t>
        </is>
      </c>
      <c r="V1105" s="198" t="inlineStr">
        <is>
          <t>Rotational-vibration analysis, separating torsional problems from linear ones.</t>
        </is>
      </c>
    </row>
    <row r="1106" ht="85.5" customHeight="1" s="189">
      <c r="A1106" s="194" t="inlineStr">
        <is>
          <t>S303</t>
        </is>
      </c>
      <c r="B1106" s="195" t="inlineStr">
        <is>
          <t>LIS2DW12 nanoamp accelerometer</t>
        </is>
      </c>
      <c r="C1106" s="196" t="inlineStr">
        <is>
          <t>Motion &amp; IMU</t>
        </is>
      </c>
      <c r="D1106" s="197" t="inlineStr">
        <is>
          <t>Mode-switchable ultra-low-power accel</t>
        </is>
      </c>
      <c r="E1106" s="197" t="inlineStr">
        <is>
          <t>3-axis acceleration to ±16g with a current draw you can trade against noise at runtime</t>
        </is>
      </c>
      <c r="F1106" s="197" t="inlineStr">
        <is>
          <t>A capacitive MEMS accelerometer whose readout chain can be reconfigured on the fly: four low-power modes plus a high-performance mode. In the lowest modes the ADC drops to 12 bits and the analog front end is heavily duty-cycled, which is how average current reaches the hundreds-of-nanoamps range while wake-up, free-fall, single/double tap, activity and 6D orientation interrupts still run in hardware. The point is that you can sit at 380nA watching for motion and jump to 14-bit 1600Hz within a couple of samples once something happens.</t>
        </is>
      </c>
      <c r="G1106" s="197" t="inlineStr">
        <is>
          <t>I2C/SPI</t>
        </is>
      </c>
      <c r="H1106" s="197" t="inlineStr">
        <is>
          <t>1.62-3.6V</t>
        </is>
      </c>
      <c r="I1106" s="37" t="n">
        <v>6</v>
      </c>
      <c r="J1106" s="38" t="inlineStr">
        <is>
          <t>$$</t>
        </is>
      </c>
      <c r="K1106" s="197" t="inlineStr">
        <is>
          <t>2 · Easy</t>
        </is>
      </c>
      <c r="L1106" s="197" t="inlineStr">
        <is>
          <t>~90µA high-performance at 1600Hz; ~380nA in the lowest low-power mode at 1.6Hz; ~50nA powered down</t>
        </is>
      </c>
      <c r="M1106" s="197" t="inlineStr">
        <is>
          <t>±2/4/8/16g · Zero-g offset ±20mg class; noise ~1.3mg RMS in low-noise high-performance mode · 1.6Hz to 1600Hz ODR</t>
        </is>
      </c>
      <c r="N1106" s="197" t="inlineStr">
        <is>
          <t>DK, MO, AE</t>
        </is>
      </c>
      <c r="O1106" s="197" t="inlineStr">
        <is>
          <t>No mainstream Adafruit or SparkFun board as of mid-2026 — it ships as a bare LGA-12 and on generic Chinese LIS2DW12 modules; ST also fits it to several Nucleo sensor expansion boards and sells DIL24 adapter boards in the STEVAL-MKI series</t>
        </is>
      </c>
      <c r="P1106" s="197" t="inlineStr">
        <is>
          <t>STM32duino LIS2DW12; STMicroelectronics STMems_Standard_C_drivers; Zephyr driver</t>
        </is>
      </c>
      <c r="Q1106" s="197" t="inlineStr">
        <is>
          <t>Asset tamper tags, shipping monitors, wearables, wake-on-handling, door and lid state, long-life battery nodes.</t>
        </is>
      </c>
      <c r="R1106" s="197" t="inlineStr">
        <is>
          <t>A pill-bottle cap that logs when it was tipped: LIS2DW12 at 1.6Hz in low-power mode with wake-on-6D-orientation-change, ESP32 in deep sleep, one BLE advertisement per event. Adherence data from a coin cell that lasts a year, with no camera, no microphone and nothing leaving the house.</t>
        </is>
      </c>
      <c r="S1106" s="197" t="inlineStr">
        <is>
          <t>An ESP32-C3 in deep sleep, an RTC for timestamps, a reed switch for cross-validation</t>
        </is>
      </c>
      <c r="T1106" s="197" t="inlineStr">
        <is>
          <t>Health, Home, Time</t>
        </is>
      </c>
      <c r="U1106" s="198" t="inlineStr">
        <is>
          <t>Nanoamp operation makes it viable to instrument every drawer, door and lid in a building.</t>
        </is>
      </c>
      <c r="V1106" s="198" t="inlineStr">
        <is>
          <t>Open/close event classification with per-object signatures.</t>
        </is>
      </c>
    </row>
    <row r="1107" ht="85.5" customHeight="1" s="189">
      <c r="A1107" s="194" t="inlineStr">
        <is>
          <t>S302</t>
        </is>
      </c>
      <c r="B1107" s="195" t="inlineStr">
        <is>
          <t>LSM6DSO32 high-range IMU</t>
        </is>
      </c>
      <c r="C1107" s="196" t="inlineStr">
        <is>
          <t>Motion &amp; IMU</t>
        </is>
      </c>
      <c r="D1107" s="197" t="inlineStr">
        <is>
          <t>±32g 6-axis IMU</t>
        </is>
      </c>
      <c r="E1107" s="197" t="inlineStr">
        <is>
          <t>3-axis acceleration to ±32g plus 3-axis rotation to ±2000°/s</t>
        </is>
      </c>
      <c r="F1107" s="197" t="inlineStr">
        <is>
          <t>Mechanically the same family as the LSM6DSOX, but the accelerometer's proof mass and suspension are scaled so full scale is ±32g instead of ±16g. That matters more than it sounds: a MEMS accelerometer that clips is worse than one that is merely noisy, because clipped samples destroy any integration or spectrum computed afterwards, and the error is silent. The gyro half is an ordinary Coriolis resonator good to ±2000°/s.</t>
        </is>
      </c>
      <c r="G1107" s="197" t="inlineStr">
        <is>
          <t>I2C/SPI</t>
        </is>
      </c>
      <c r="H1107" s="197" t="inlineStr">
        <is>
          <t>1.71-3.6V</t>
        </is>
      </c>
      <c r="I1107" s="37" t="n">
        <v>13</v>
      </c>
      <c r="J1107" s="38" t="inlineStr">
        <is>
          <t>$$</t>
        </is>
      </c>
      <c r="K1107" s="197" t="inlineStr">
        <is>
          <t>2 · Easy</t>
        </is>
      </c>
      <c r="L1107" s="197" t="inlineStr">
        <is>
          <t>0.55mA both sensors in high-performance; 26µA accel-only low-power</t>
        </is>
      </c>
      <c r="M1107" s="197" t="inlineStr">
        <is>
          <t>Accel ±4/8/16/32g; gyro ±125/250/500/1000/2000°/s · Zero-g offset ±20-40mg class; sensitivity tolerance a few percent · Up to 6.66kHz ODR</t>
        </is>
      </c>
      <c r="N1107" s="197" t="inlineStr">
        <is>
          <t>AF, DK, MO</t>
        </is>
      </c>
      <c r="O1107" s="197" t="inlineStr">
        <is>
          <t>Adafruit LSM6DSO32 6-DoF Accel + Gyro, product 4692 (STEMMA QT)</t>
        </is>
      </c>
      <c r="P1107" s="197" t="inlineStr">
        <is>
          <t>Adafruit_LSM6DS library family; STMicroelectronics STMems_Standard_C_drivers; Zephyr driver</t>
        </is>
      </c>
      <c r="Q1107" s="197" t="inlineStr">
        <is>
          <t>Model rocketry and high-power flight logging, drone crash forensics, sports impact, drop testing, vehicle telemetry, anything that both tilts gently and slams hard.</t>
        </is>
      </c>
      <c r="R1107" s="197" t="inlineStr">
        <is>
          <t>A model-rocket flight recorder that survives its own landing: LSM6DSO32 at 1.66kHz plus a BMP390, logging to flash on an ESP32-S3. The accel captures the motor burn without clipping and the barometer gives apogee — and the disagreement between the two integrations is a direct measurement of how much drag your fin design actually costs you.</t>
        </is>
      </c>
      <c r="S1107" s="197" t="inlineStr">
        <is>
          <t>BMP390 for barometric altitude, a GNSS module for recovery, an SD card or SPI flash for the log</t>
        </is>
      </c>
      <c r="T1107" s="197" t="inlineStr">
        <is>
          <t>Robots, Wild, Play</t>
        </is>
      </c>
      <c r="U1107" s="198" t="inlineStr">
        <is>
          <t>A 32g range survives impacts that clip normal IMUs, so it doubles as a shock recorder.</t>
        </is>
      </c>
      <c r="V1107" s="198" t="inlineStr">
        <is>
          <t>Impact-severity classification for helmets, packages and vehicles.</t>
        </is>
      </c>
    </row>
    <row r="1108" ht="85.5" customHeight="1" s="189">
      <c r="A1108" s="194" t="inlineStr">
        <is>
          <t>S301</t>
        </is>
      </c>
      <c r="B1108" s="195" t="inlineStr">
        <is>
          <t>LSM6DSV16X IMU with on-chip fusion</t>
        </is>
      </c>
      <c r="C1108" s="196" t="inlineStr">
        <is>
          <t>Motion &amp; IMU</t>
        </is>
      </c>
      <c r="D1108" s="197" t="inlineStr">
        <is>
          <t>6-axis IMU + SFLP quaternion + Qvar</t>
        </is>
      </c>
      <c r="E1108" s="197" t="inlineStr">
        <is>
          <t>3-axis accel and gyro plus a hardware-computed rotation quaternion, plus electrostatic touch sensing</t>
        </is>
      </c>
      <c r="F1108" s="197" t="inlineStr">
        <is>
          <t>A capacitive accelerometer and a Coriolis gyro on one die, but with three independent processing chains (user interface, optical image stabilisation, electronic image stabilisation) that can run at different rates from the same physical sensors. The interesting part is SFLP: a sensor-fusion block that runs the quaternion filter in hardware and hands you a game rotation vector, so the ESP32 never has to run a Madgwick loop. It also carries Qvar, a pair of electrodes that detect the change in electrostatic charge as a finger approaches — a touch and swipe interface with no hole in your enclosure.</t>
        </is>
      </c>
      <c r="G1108" s="197" t="inlineStr">
        <is>
          <t>I2C/SPI</t>
        </is>
      </c>
      <c r="H1108" s="197" t="inlineStr">
        <is>
          <t>1.71-3.6V VDD, 1.08-3.6V VDDIO</t>
        </is>
      </c>
      <c r="I1108" s="37" t="n">
        <v>20</v>
      </c>
      <c r="J1108" s="38" t="inlineStr">
        <is>
          <t>$$$</t>
        </is>
      </c>
      <c r="K1108" s="197" t="inlineStr">
        <is>
          <t>3 · Some skill</t>
        </is>
      </c>
      <c r="L1108" s="197" t="inlineStr">
        <is>
          <t>0.65mA with both sensors in high-performance combo mode; ~15µA accel-only low-power</t>
        </is>
      </c>
      <c r="M1108" s="197" t="inlineStr">
        <is>
          <t>Accel ±2/4/8/16g; gyro ±125 to ±4000°/s · Gyro zero-rate offset drifts with temperature; SFLP roll and pitch settle within ~1°, yaw does not settle at all · ODR up to 7.68kHz</t>
        </is>
      </c>
      <c r="N1108" s="197" t="inlineStr">
        <is>
          <t>SF, DK, MO</t>
        </is>
      </c>
      <c r="O1108" s="197" t="inlineStr">
        <is>
          <t>SparkFun 6DoF IMU Breakout - LSM6DSV16X (Qwiic) and the Micro Qwiic version</t>
        </is>
      </c>
      <c r="P1108" s="197" t="inlineStr">
        <is>
          <t>SparkFun_LSM6DSV16X_Arduino_Library; STMicroelectronics STMems_Standard_C_drivers; STM32duino LSM6DSV16X; ST Unico-GUI for building MLC/FSM configurations</t>
        </is>
      </c>
      <c r="Q1108" s="197" t="inlineStr">
        <is>
          <t>Wearables and hearables, drone attitude, camera stabilisation, gesture interfaces, activity classification at low power.</t>
        </is>
      </c>
      <c r="R1108" s="197" t="inlineStr">
        <is>
          <t>A silent gear-shift for a bike computer: Qvar picks up a thumb tap through the sealed plastic of the top tube while the SFLP quaternion reports the bike's lean angle. No button, no hole in the case, no water ingress path, and the ESP32 stays asleep between taps.</t>
        </is>
      </c>
      <c r="S1108" s="197" t="inlineStr">
        <is>
          <t>BMM350 to give the quaternion a real north, a barometer for climb rate, an ePaper display</t>
        </is>
      </c>
      <c r="T1108" s="197" t="inlineStr">
        <is>
          <t>Robots, Health, Play</t>
        </is>
      </c>
      <c r="U1108" s="198" t="inlineStr">
        <is>
          <t>On-chip sensor fusion frees the host entirely, so the ESP32 can sleep while the IMU tracks orientation.</t>
        </is>
      </c>
      <c r="V1108" s="198" t="inlineStr">
        <is>
          <t>Gesture recognition running inside the sensor, waking the host only on a match.</t>
        </is>
      </c>
    </row>
    <row r="1109" ht="85.5" customHeight="1" s="189">
      <c r="A1109" s="194" t="inlineStr">
        <is>
          <t>S312</t>
        </is>
      </c>
      <c r="B1109" s="195" t="inlineStr">
        <is>
          <t>SCA3300 industrial inclinometer/accelerometer</t>
        </is>
      </c>
      <c r="C1109" s="196" t="inlineStr">
        <is>
          <t>Motion &amp; IMU</t>
        </is>
      </c>
      <c r="D1109" s="197" t="inlineStr">
        <is>
          <t>Vibration-robust 3-axis MEMS, SPI</t>
        </is>
      </c>
      <c r="E1109" s="197" t="inlineStr">
        <is>
          <t>3-axis acceleration at ±1.5/3/6g, built to hold its zero on a machine that is shaking</t>
        </is>
      </c>
      <c r="F1109" s="197" t="inlineStr">
        <is>
          <t>A bulk-micromachined capacitive 3D-MEMS element paired with a mixed-signal ASIC, both in a pre-molded 12-pin package. What distinguishes it from a consumer accelerometer is not sensitivity but stability: the element geometry and the ASIC are designed to minimise offset drift over temperature and, crucially, vibration rectification error — the tendency of any MEMS accelerometer to convert broadband vibration into a false DC offset through its own slight nonlinearity. It also runs continuous self-diagnostics and CRC-protects every SPI frame, so a corrupted reading announces itself instead of quietly lying.</t>
        </is>
      </c>
      <c r="G1109" s="197" t="inlineStr">
        <is>
          <t>SPI</t>
        </is>
      </c>
      <c r="H1109" s="197" t="inlineStr">
        <is>
          <t>3.0-3.6V</t>
        </is>
      </c>
      <c r="I1109" s="37" t="n">
        <v>50</v>
      </c>
      <c r="J1109" s="38" t="inlineStr">
        <is>
          <t>$$$$</t>
        </is>
      </c>
      <c r="K1109" s="197" t="inlineStr">
        <is>
          <t>4 · Advanced</t>
        </is>
      </c>
      <c r="L1109" s="197" t="inlineStr">
        <is>
          <t>~1mA continuous; no low-power mode worth the name</t>
        </is>
      </c>
      <c r="M1109" s="197" t="inlineStr">
        <is>
          <t>±1.5g / ±3g / ±6g user-selectable, plus a low-bandwidth inclination mode with a 10Hz filter · Inclination accuracy in the tenths of a degree over the full temperature range without user calibration; sub-0.1° after a two-point offset fit · Selectable low-pass from ~10Hz to ~70Hz depending on mode · A rigid, evenly torqued mount and a SPI driver that honours the CRC and status frame</t>
        </is>
      </c>
      <c r="N1109" s="197" t="inlineStr">
        <is>
          <t>DK, MO</t>
        </is>
      </c>
      <c r="O1109" s="197" t="inlineStr">
        <is>
          <t>Murata sells an evaluation PWB for the SCA3300-D01; otherwise it is a bare 12-pin pre-molded part (7.6 x 8.6 x 3.3mm) you solder to your own board. No mainstream maker breakout as of mid-2026.</t>
        </is>
      </c>
      <c r="P1109" s="197" t="inlineStr">
        <is>
          <t>Murata reference C code and register documentation. No first-party Arduino library; the community SCL3300 Arduino library is a useful template but the register map and frame format differ, so expect to port it.</t>
        </is>
      </c>
      <c r="Q1109" s="197" t="inlineStr">
        <is>
          <t>Machine levelling and boom angle, solar tracker feedback, platform stabilisation, structural tilt monitoring, agricultural implement control, drilling and mast angle.</t>
        </is>
      </c>
      <c r="R1109" s="197" t="inlineStr">
        <is>
          <t>A scaffold-tower tilt watchdog for a construction site: one SCA3300 per tower, a daily zero recorded when the site is quiet, and an ESP-NOW alert if the overnight reading shifts by more than 0.2°. The vibration-robust zero is the entire reason it works — a consumer accelerometer on the same tower drifts more than the fault you are hunting.</t>
        </is>
      </c>
      <c r="S1109" s="197" t="inlineStr">
        <is>
          <t>A DS18B20 to log the temperature the tilt reading should be corrected against, LoRa for remote stakes, a solar-plus-LiPo supply</t>
        </is>
      </c>
      <c r="T1109" s="197" t="inlineStr">
        <is>
          <t>Industry, Safety, MachineHealth</t>
        </is>
      </c>
      <c r="U1109" s="198" t="inlineStr">
        <is>
          <t>An industrial inclinometer measures slow tilt, which is how retaining walls, masts and foundations announce failure.</t>
        </is>
      </c>
      <c r="V1109" s="198" t="inlineStr">
        <is>
          <t>Trend extrapolation to predict when a structure will exceed its tolerance.</t>
        </is>
      </c>
    </row>
    <row r="1110" ht="85.5" customHeight="1" s="189">
      <c r="A1110" s="194" t="inlineStr">
        <is>
          <t>S313</t>
        </is>
      </c>
      <c r="B1110" s="195" t="inlineStr">
        <is>
          <t>SW-520D ball tilt switch</t>
        </is>
      </c>
      <c r="C1110" s="196" t="inlineStr">
        <is>
          <t>Motion &amp; IMU</t>
        </is>
      </c>
      <c r="D1110" s="197" t="inlineStr">
        <is>
          <t>Mercury-free rolling-ball contact</t>
        </is>
      </c>
      <c r="E1110" s="197" t="inlineStr">
        <is>
          <t>A dry contact that opens or closes past roughly 15-30° of tilt</t>
        </is>
      </c>
      <c r="F1110" s="197" t="inlineStr">
        <is>
          <t>Two gold-plated conductive balls sit in a sealed metal can with two contacts at one end. Stand the can upright and the balls bridge the contacts; tip it past about 15-30° and gravity rolls them clear, opening the circuit. There is no chip, no power draw and no supply voltage of its own — it is a switch that gravity operates. It is the mercury-free replacement for the old mercury tilt switch, which did the same job with a conductive blob and is now banned in most markets.</t>
        </is>
      </c>
      <c r="G1110" s="197" t="inlineStr">
        <is>
          <t>Digital</t>
        </is>
      </c>
      <c r="H1110" s="197" t="inlineStr">
        <is>
          <t>Dry contact — you choose the voltage; the contacts are rated for roughly 12V at 20mA</t>
        </is>
      </c>
      <c r="I1110" s="37" t="n">
        <v>0.5</v>
      </c>
      <c r="J1110" s="38" t="inlineStr">
        <is>
          <t>$</t>
        </is>
      </c>
      <c r="K1110" s="197" t="inlineStr">
        <is>
          <t>1 · Plug and play</t>
        </is>
      </c>
      <c r="L1110" s="197" t="inlineStr">
        <is>
          <t>Zero — it is a passive contact. Your pull-up sets the current: about 33µA with a 100k resistor, and none at all if you use the ESP32's internal pull-up with the pin configured for wake.</t>
        </is>
      </c>
      <c r="M1110" s="197" t="inlineStr">
        <is>
          <t>Switching angle roughly 15-30° from vertical, part to part · None — this is a threshold, not a measurement; the threshold varies by 10° or more between individual switches · Contacts bounce for 1-20ms per transition · A pull-up resistor (the ESP32's internal one is fine) and software or RC debouncing</t>
        </is>
      </c>
      <c r="N1110" s="197" t="inlineStr">
        <is>
          <t>AE, AMZ</t>
        </is>
      </c>
      <c r="O1110" s="197" t="inlineStr">
        <is>
          <t>Bare 3.6 x 10mm cans sold in bags of fifty; also fitted to KY-020 tilt-switch modules that add an LED, a pull-up and 0.1in pins</t>
        </is>
      </c>
      <c r="P1110" s="197" t="inlineStr">
        <is>
          <t>None — digitalRead plus a debounce, or an interrupt with a 20ms lockout</t>
        </is>
      </c>
      <c r="Q1110" s="197" t="inlineStr">
        <is>
          <t>Tamper detection, tip-over cutoffs, wake-on-handling, toys and props, mercury-switch retrofits, shipping-orientation indicators.</t>
        </is>
      </c>
      <c r="R1110" s="197" t="inlineStr">
        <is>
          <t>A parcel tip logger with genuinely zero standby power: wire the SW-520D straight to an ESP32 EXT0 wake pin so the board sits in deep sleep at ~10µA and only ever wakes when the box is tipped past 30°. The switch, not the firmware, is the entire always-on detector — which is a design pattern worth stealing for any long-life node.</t>
        </is>
      </c>
      <c r="S1110" s="197" t="inlineStr">
        <is>
          <t>An ESP32-C3 in deep sleep, an RTC for timestamps, a BMA400 if you later want to know how far it tipped</t>
        </is>
      </c>
      <c r="T1110" s="197" t="inlineStr">
        <is>
          <t>Safety, Play, Home</t>
        </is>
      </c>
      <c r="U1110" s="198" t="inlineStr">
        <is>
          <t>A ball tilt switch is zero-power orientation memory — it can latch that something was inverted with no supply at all.</t>
        </is>
      </c>
      <c r="V1110" s="198" t="inlineStr">
        <is>
          <t>Shipment-handling classification from tilt-event sequences.</t>
        </is>
      </c>
    </row>
    <row r="1111" ht="85.5" customHeight="1" s="189">
      <c r="A1111" s="194" t="inlineStr">
        <is>
          <t>S296</t>
        </is>
      </c>
      <c r="B1111" s="195" t="inlineStr">
        <is>
          <t>Alphasense OPC-N3 optical particle counter</t>
        </is>
      </c>
      <c r="C1111" s="196" t="inlineStr">
        <is>
          <t>Particulate (PM)</t>
        </is>
      </c>
      <c r="D1111" s="197" t="inlineStr">
        <is>
          <t>Optical particle counter</t>
        </is>
      </c>
      <c r="E1111" s="197" t="inlineStr">
        <is>
          <t>Individually sized particle counts across 24 bins from 0.35 to 40 µm, plus derived PM1/2.5/10</t>
        </is>
      </c>
      <c r="F1111" s="197" t="inlineStr">
        <is>
          <t>Where a cheap nephelometer measures the total scattered light from a cloud of particles and infers a mass, an optical particle counter measures one particle at a time. A laser and an elliptical mirror focus scattered light from a tightly defined sensing volume onto a fast photodetector; each particle produces a discrete pulse whose amplitude is classified into one of 24 size bins. You get a real particle size distribution rather than three numbers, and because you have counts you can apply your own density and refractive index assumptions to derive mass rather than accepting the factory's.</t>
        </is>
      </c>
      <c r="G1111" s="197" t="inlineStr">
        <is>
          <t>SPI</t>
        </is>
      </c>
      <c r="H1111" s="197" t="inlineStr">
        <is>
          <t>4.8-5.2V supply, 3.3V SPI logic</t>
        </is>
      </c>
      <c r="I1111" s="37" t="n">
        <v>500</v>
      </c>
      <c r="J1111" s="38" t="inlineStr">
        <is>
          <t>$$$$</t>
        </is>
      </c>
      <c r="K1111" s="197" t="inlineStr">
        <is>
          <t>4 · Advanced</t>
        </is>
      </c>
      <c r="L1111" s="197" t="inlineStr">
        <is>
          <t>~175mA with the fan and laser running</t>
        </is>
      </c>
      <c r="M1111" s="197" t="inlineStr">
        <is>
          <t>0.35-40 µm diameter, up to ~2000 particles/cm³ · Sizing accuracy tied to a monodisperse latex calibration; mass output depends entirely on your assumed density · Configurable sampling period, typically 1-10 s · Slowed SPI with inter-byte delays; a 5V supply able to hold 175mA cleanly; a well-designed inlet if the coarse bins are to mean anything</t>
        </is>
      </c>
      <c r="N1111" s="197" t="inlineStr">
        <is>
          <t>MO, DK</t>
        </is>
      </c>
      <c r="O1111" s="197" t="inlineStr">
        <is>
          <t>Complete instrument with its own housing, fan and inlet; Alphasense supplies a USB adapter for bench work</t>
        </is>
      </c>
      <c r="P1111" s="197" t="inlineStr">
        <is>
          <t>Documented SPI command set; the py-opc and opcn3 community libraries are the usual starting points</t>
        </is>
      </c>
      <c r="Q1111" s="197" t="inlineStr">
        <is>
          <t>Research-grade outdoor air monitoring, pollen and coarse-dust studies, construction and quarry dust surveys, cleanroom and workshop particle characterisation, calibration reference for cheaper nodes.</t>
        </is>
      </c>
      <c r="R1111" s="197" t="inlineStr">
        <is>
          <t>A pollen season logger. Cheap PM sensors are blind to pollen because pollen grains are 15-50 µm and the optics stop at 2.5 µm — so every consumer air monitor on the market tells hay fever sufferers nothing. Log the 15-40 µm bins hourly through a spring, correlate against symptom diaries, and you have per-species timing data at your own address that no regional pollen forecast can provide.</t>
        </is>
      </c>
      <c r="S1111" s="197" t="inlineStr">
        <is>
          <t>A wind vane and anemometer so you can filter by wind direction, an SHT sensor for the humidity correction, a cheap PM sensor co-located to build a correction model for the fleet</t>
        </is>
      </c>
      <c r="T1111" s="197" t="inlineStr">
        <is>
          <t>Air, Wild, Health</t>
        </is>
      </c>
      <c r="U1111" s="198" t="inlineStr">
        <is>
          <t>An OPC gives true particle-by-particle sizing, so it can distinguish pollen species by size distribution.</t>
        </is>
      </c>
      <c r="V1111" s="198" t="inlineStr">
        <is>
          <t>Allergen forecasting from size-resolved counts, which mass-based sensors cannot support.</t>
        </is>
      </c>
    </row>
    <row r="1112" ht="85.5" customHeight="1" s="189">
      <c r="A1112" s="194" t="inlineStr">
        <is>
          <t>S295</t>
        </is>
      </c>
      <c r="B1112" s="195" t="inlineStr">
        <is>
          <t>Honeywell HPM particulate sensor</t>
        </is>
      </c>
      <c r="C1112" s="196" t="inlineStr">
        <is>
          <t>Particulate (PM)</t>
        </is>
      </c>
      <c r="D1112" s="197" t="inlineStr">
        <is>
          <t>Laser scattering</t>
        </is>
      </c>
      <c r="E1112" s="197" t="inlineStr">
        <is>
          <t>PM2.5 mass concentration from an industrially-rated laser counter</t>
        </is>
      </c>
      <c r="F1112" s="197" t="inlineStr">
        <is>
          <t>The same laser nephelometry as the Plantower and Sensirion parts — a fan-driven airstream, a laser, and a photodiode counting scattered pulses — but built to Honeywell's industrial process discipline: a 20,000-hour operating life specification, a stated ±15% accuracy against a reference, and an enclosure and fan chosen for continuous duty rather than for cost. What you buy with the extra money is not better physics but a much better-characterised and longer-lived instance of the same physics.</t>
        </is>
      </c>
      <c r="G1112" s="197" t="inlineStr">
        <is>
          <t>UART</t>
        </is>
      </c>
      <c r="H1112" s="197" t="inlineStr">
        <is>
          <t>5V supply, 3.3V logic</t>
        </is>
      </c>
      <c r="I1112" s="37" t="n">
        <v>40</v>
      </c>
      <c r="J1112" s="38" t="inlineStr">
        <is>
          <t>$$$</t>
        </is>
      </c>
      <c r="K1112" s="197" t="inlineStr">
        <is>
          <t>2 · Easy</t>
        </is>
      </c>
      <c r="L1112" s="197" t="inlineStr">
        <is>
          <t>~80mA with the fan running</t>
        </is>
      </c>
      <c r="M1112" s="197" t="inlineStr">
        <is>
          <t>0-1000 µg/m³ PM2.5 · ±15 µg/m³ from 0-100 µg/m³, ±15% of reading from 100-1000 µg/m³ · 1 s · Mounting that respects the airflow requirements in Honeywell's integration guide</t>
        </is>
      </c>
      <c r="N1112" s="197" t="inlineStr">
        <is>
          <t>DK, MO</t>
        </is>
      </c>
      <c r="O1112" s="197" t="inlineStr">
        <is>
          <t>Bare module with a keyed 8-pin connector; Honeywell publishes a full integration guide with airflow and mounting requirements</t>
        </is>
      </c>
      <c r="P1112" s="197" t="inlineStr">
        <is>
          <t>Simple documented binary UART command set; community HPMA115 Arduino drivers exist</t>
        </is>
      </c>
      <c r="Q1112" s="197" t="inlineStr">
        <is>
          <t>Building HVAC and filtration control, industrial workplace dust monitoring, commercial air quality products, long-duty-cycle installed monitors, filter test rigs.</t>
        </is>
      </c>
      <c r="R1112" s="197" t="inlineStr">
        <is>
          <t>A duty-cycled outdoor node that runs its fan for 30 seconds every 10 minutes. At that duty cycle the 20,000-hour rating becomes over a decade of deployment, and PM changes slowly enough outdoors that you lose almost nothing. Most community PM nodes burn out their sensor in two years by running the fan continuously for no measurement benefit — this is the single change that turns a disposable node into an installed one.</t>
        </is>
      </c>
      <c r="S1112" s="197" t="inlineStr">
        <is>
          <t>An RH sensor for the correction, a solar and LiPo supply that makes the duty cycling worthwhile, LoRa for the uplink</t>
        </is>
      </c>
      <c r="T1112" s="197" t="inlineStr">
        <is>
          <t>Air, Industry, Fleet</t>
        </is>
      </c>
      <c r="U1112" s="198" t="inlineStr">
        <is>
          <t>Honeywell's optics are less prone to the humidity artefact, making it a good reference against cheaper counters.</t>
        </is>
      </c>
      <c r="V1112" s="198" t="inlineStr">
        <is>
          <t>Cross-sensor correction: learn the cheap sensor's humidity error against this one.</t>
        </is>
      </c>
    </row>
    <row r="1113" ht="85.5" customHeight="1" s="189">
      <c r="A1113" s="194" t="inlineStr">
        <is>
          <t>S294</t>
        </is>
      </c>
      <c r="B1113" s="195" t="inlineStr">
        <is>
          <t>PMS7003 laser particle counter</t>
        </is>
      </c>
      <c r="C1113" s="196" t="inlineStr">
        <is>
          <t>Particulate (PM)</t>
        </is>
      </c>
      <c r="D1113" s="197" t="inlineStr">
        <is>
          <t>Laser scattering</t>
        </is>
      </c>
      <c r="E1113" s="197" t="inlineStr">
        <is>
          <t>PM1.0 / PM2.5 / PM10 mass plus particle counts in six size bins</t>
        </is>
      </c>
      <c r="F1113" s="197" t="inlineStr">
        <is>
          <t>A small fan draws a steady airstream through a chamber crossed by a focused laser. Each particle passing through the beam scatters a pulse of light onto a photodiode; the pulse height scales with particle size and the pulse rate with concentration. The module's ASIC counts and bins those pulses, then converts counts to a mass concentration using an assumed particle density and shape. The PMS7003 is the slimmer, quieter revision of the PMS5003 with the same protocol, which matters when you are fitting it into a wall enclosure.</t>
        </is>
      </c>
      <c r="G1113" s="197" t="inlineStr">
        <is>
          <t>UART</t>
        </is>
      </c>
      <c r="H1113" s="197" t="inlineStr">
        <is>
          <t>5V supply, 3.3V logic</t>
        </is>
      </c>
      <c r="I1113" s="37" t="n">
        <v>20</v>
      </c>
      <c r="J1113" s="38" t="inlineStr">
        <is>
          <t>$$$</t>
        </is>
      </c>
      <c r="K1113" s="197" t="inlineStr">
        <is>
          <t>2 · Easy</t>
        </is>
      </c>
      <c r="L1113" s="197" t="inlineStr">
        <is>
          <t>~100mA with the fan running, ~200µA in standby with the fan stopped</t>
        </is>
      </c>
      <c r="M1113" s="197" t="inlineStr">
        <is>
          <t>0-1000 µg/m³ (usable to ~500) · ±10 µg/m³ below 100 µg/m³, ±10% above — versus a reference instrument, in dry air · ~1 s (report every 2.3 s in continuous mode) · The 1.27mm mating cable and a 5V supply that tolerates the fan inrush</t>
        </is>
      </c>
      <c r="N1113" s="197" t="inlineStr">
        <is>
          <t>AE, DK, AMZ</t>
        </is>
      </c>
      <c r="O1113" s="197" t="inlineStr">
        <is>
          <t>Bare module with a 1.27mm-pitch 8-pin connector — buy the adapter cable with it; several Chinese breakout carriers exist</t>
        </is>
      </c>
      <c r="P1113" s="197" t="inlineStr">
        <is>
          <t>Adafruit_PM25AQI, PMS Arduino libraries, ESPHome pmsx003 component</t>
        </is>
      </c>
      <c r="Q1113" s="197" t="inlineStr">
        <is>
          <t>Indoor air quality monitors, wildfire smoke tracking, cooking and workshop dust logging, purifier control, PurpleAir-style community nodes, HVAC filter effectiveness testing.</t>
        </is>
      </c>
      <c r="R1113" s="197" t="inlineStr">
        <is>
          <t>A filter-efficiency rig you can build in an afternoon: two PMS7003s, one upstream and one downstream of a box-fan filter, both logging into the same ESP32. The ratio between them is the filter's real-world efficiency on the actual aerosol in your house, and running it for six months gives you a loading curve that tells you when to change the filter — instead of the manufacturer's guess. Two identical sensors also cancel most of their shared calibration error, which is why the differential reading is trustworthy even though neither absolute number is.</t>
        </is>
      </c>
      <c r="S1113" s="197" t="inlineStr">
        <is>
          <t>A second identical unit for the differential trick, an SHT4x for the humidity correction, a fan-tachometer or current sensor to log airflow</t>
        </is>
      </c>
      <c r="T1113" s="197" t="inlineStr">
        <is>
          <t>Air, Health, Home</t>
        </is>
      </c>
      <c r="U1113" s="198" t="inlineStr">
        <is>
          <t>A laser counter reports size bins, so the RATIO between bins identifies the source — cooking, traffic, pollen or smoke.</t>
        </is>
      </c>
      <c r="V1113" s="198" t="inlineStr">
        <is>
          <t>Source attribution from size distribution rather than mass alone.</t>
        </is>
      </c>
    </row>
    <row r="1114" ht="85.5" customHeight="1" s="189">
      <c r="A1114" s="194" t="inlineStr">
        <is>
          <t>S297</t>
        </is>
      </c>
      <c r="B1114" s="195" t="inlineStr">
        <is>
          <t>Piera IPS-7100 ultrafine particle sensor</t>
        </is>
      </c>
      <c r="C1114" s="196" t="inlineStr">
        <is>
          <t>Particulate (PM)</t>
        </is>
      </c>
      <c r="D1114" s="197" t="inlineStr">
        <is>
          <t>Optical particle counter</t>
        </is>
      </c>
      <c r="E1114" s="197" t="inlineStr">
        <is>
          <t>Particle counts and mass in seven bins starting at 0.1 µm — below where consumer PM sensors go blind</t>
        </is>
      </c>
      <c r="F1114" s="197" t="inlineStr">
        <is>
          <t>A laser and a high-gain detector count individual particles in a defined sensing volume, but the optical design and signal chain are pushed to resolve pulses from particles down to about 0.1 µm rather than stopping at 0.3 µm like the commodity modules. That factor of three in diameter is a factor of about thirty in particle count in most real indoor aerosols, because the number distribution rises steeply as size falls. The module reports both a count per bin and a derived mass concentration, and it is marketed heavily for vape and e-cigarette detection because that aerosol lives almost entirely below 0.3 µm.</t>
        </is>
      </c>
      <c r="G1114" s="197" t="inlineStr">
        <is>
          <t>I2C/UART</t>
        </is>
      </c>
      <c r="H1114" s="197" t="inlineStr">
        <is>
          <t>5V supply, 3.3V logic</t>
        </is>
      </c>
      <c r="I1114" s="37" t="n">
        <v>70</v>
      </c>
      <c r="J1114" s="38" t="inlineStr">
        <is>
          <t>$$$$</t>
        </is>
      </c>
      <c r="K1114" s="197" t="inlineStr">
        <is>
          <t>3 · Some skill</t>
        </is>
      </c>
      <c r="L1114" s="197" t="inlineStr">
        <is>
          <t>~100mA with the fan running</t>
        </is>
      </c>
      <c r="M1114" s="197" t="inlineStr">
        <is>
          <t>0.1, 0.3, 0.5, 1.0, 2.5, 5.0 and 10 µm thresholds; PM0.1 through PM10 mass outputs · Count-based; mass outputs depend on assumed density, so treat as relative · ~1 s</t>
        </is>
      </c>
      <c r="N1114" s="197" t="inlineStr">
        <is>
          <t>DK, MO, TIN</t>
        </is>
      </c>
      <c r="O1114" s="197" t="inlineStr">
        <is>
          <t>Bare module; Piera sells development boards and a complete vape-detection product built on the same sensor</t>
        </is>
      </c>
      <c r="P1114" s="197" t="inlineStr">
        <is>
          <t>Vendor-supplied Arduino and Python drivers; documented I2C and UART protocols</t>
        </is>
      </c>
      <c r="Q1114" s="197" t="inlineStr">
        <is>
          <t>Vape and smoking detection in schools and washrooms, ultrafine exposure research, cooking and 3D-printer emission studies, cleanroom and laboratory particle monitoring, purifier effectiveness testing at the sizes that matter.</t>
        </is>
      </c>
      <c r="R1114" s="197" t="inlineStr">
        <is>
          <t>Characterise your 3D printer. ABS and some PETG filaments emit ultrafine particles in enormous numbers during printing, and a PMS5003 next to the machine will report almost nothing because the particles are all below 0.3 µm. Log counts through a print with the enclosure open and closed, with and without a carbon filter, and you can measure exactly how much your enclosure actually helps — a question the maker community argues about constantly with no data.</t>
        </is>
      </c>
      <c r="S1114" s="197" t="inlineStr">
        <is>
          <t>A VOC sensor to distinguish aerosol types, a small enclosure fan for controlled sampling, a temperature sensor on the hotend to align events</t>
        </is>
      </c>
      <c r="T1114" s="197" t="inlineStr">
        <is>
          <t>Air, Health, Play</t>
        </is>
      </c>
      <c r="U1114" s="198" t="inlineStr">
        <is>
          <t>Ultrafine sensitivity reaches the sub-100nm particles that dominate combustion and 3D-printer emissions.</t>
        </is>
      </c>
      <c r="V1114" s="198" t="inlineStr">
        <is>
          <t>Printer and cooking emission classification from the ultrafine fraction.</t>
        </is>
      </c>
    </row>
    <row r="1115" ht="85.5" customHeight="1" s="189">
      <c r="A1115" s="194" t="inlineStr">
        <is>
          <t>S277</t>
        </is>
      </c>
      <c r="B1115" s="195" t="inlineStr">
        <is>
          <t>SEN55 all-in-one air node</t>
        </is>
      </c>
      <c r="C1115" s="196" t="inlineStr">
        <is>
          <t>Particulate (PM)</t>
        </is>
      </c>
      <c r="D1115" s="197" t="inlineStr">
        <is>
          <t>Laser scattering + MOX + RH/T</t>
        </is>
      </c>
      <c r="E1115" s="197" t="inlineStr">
        <is>
          <t>PM1/PM2.5/PM4/PM10 mass, VOC Index, NOx Index, RH and temperature from one I2C module</t>
        </is>
      </c>
      <c r="F1115" s="197" t="inlineStr">
        <is>
          <t>A small fan pulls a metered airstream past a laser; each particle throws a scattering pulse whose height and width let the ASIC bin it by size and integrate a mass concentration. Alongside the optical bench sit two metal-oxide hotplates — one tuned to reducing gases (VOC), one to oxidising gases (NOx) — plus an SHT-class RH/T die. The gas outputs are not concentrations: Sensirion's on-chip algorithm compares the present resistance to a rolling 24-hour baseline and reports a 1-500 index meaning 'worse or better than this room usually is'.</t>
        </is>
      </c>
      <c r="G1115" s="197" t="inlineStr">
        <is>
          <t>I2C</t>
        </is>
      </c>
      <c r="H1115" s="197" t="inlineStr">
        <is>
          <t>4.5-5.5V supply, 3.3V logic</t>
        </is>
      </c>
      <c r="I1115" s="37" t="n">
        <v>50</v>
      </c>
      <c r="J1115" s="38" t="inlineStr">
        <is>
          <t>$$$$</t>
        </is>
      </c>
      <c r="K1115" s="197" t="inlineStr">
        <is>
          <t>1 · Plug and play</t>
        </is>
      </c>
      <c r="L1115" s="197" t="inlineStr">
        <is>
          <t>~65mA typical with fan and laser running, ~100mA peak; there is no true low-power mode, only stop/start</t>
        </is>
      </c>
      <c r="M1115" s="197" t="inlineStr">
        <is>
          <t>PM 0-1000 µg/m³ (0.3-10 µm optical); VOC Index 1-500; NOx Index 1-500; RH 0-100% · ±(5 µg/m³ + 5%) for PM2.5 at 0-100 µg/m³; RH ±3.5%; T ±0.55°C · 1 Hz</t>
        </is>
      </c>
      <c r="N1115" s="197" t="inlineStr">
        <is>
          <t>DK, MO, SS, PI</t>
        </is>
      </c>
      <c r="O1115" s="197" t="inlineStr">
        <is>
          <t>Bare module with the Sensirion JST-GH cable; Sensirion SEK-SEN5x evaluation kit</t>
        </is>
      </c>
      <c r="P1115" s="197" t="inlineStr">
        <is>
          <t>Sensirion embedded-i2c-sen5x, sensirion-sps Arduino ports, ESPHome sen5x component</t>
        </is>
      </c>
      <c r="Q1115" s="197" t="inlineStr">
        <is>
          <t>Whole-home indoor air stations, purifier speed control, classroom and office monitoring, cooking and hobby-fume logging, HVAC commissioning.</t>
        </is>
      </c>
      <c r="R1115" s="197" t="inlineStr">
        <is>
          <t>Instrument a single kitchen extractor: SEN55 on the hob wall, a second one two rooms away, and a current clamp on the fan. Plot how many minutes the extractor must run after searing a steak before the far room's PM2.5 returns to baseline. Almost nobody runs it long enough, and this makes the case in one chart.</t>
        </is>
      </c>
      <c r="S1115" s="197" t="inlineStr">
        <is>
          <t>An RH sensor you already trust for the humidity correction, a real CO2 sensor, and a relay to the purifier</t>
        </is>
      </c>
      <c r="T1115" s="197" t="inlineStr">
        <is>
          <t>Air, Health, Home</t>
        </is>
      </c>
      <c r="U1115" s="198" t="inlineStr">
        <is>
          <t>A six-parameter node is a correlation engine: RH against PM reveals hygroscopic growth and lets you correct it.</t>
        </is>
      </c>
      <c r="V1115" s="198" t="inlineStr">
        <is>
          <t>Humidity-corrected PM regression, which is the single biggest accuracy win available in low-cost air sensing.</t>
        </is>
      </c>
    </row>
    <row r="1116" ht="85.5" customHeight="1" s="189">
      <c r="A1116" s="194" t="inlineStr">
        <is>
          <t>S380</t>
        </is>
      </c>
      <c r="B1116" s="195" t="inlineStr">
        <is>
          <t>ADE7953 dual-channel single-phase energy meter</t>
        </is>
      </c>
      <c r="C1116" s="196" t="inlineStr">
        <is>
          <t>Power &amp; Energy</t>
        </is>
      </c>
      <c r="D1116" s="197" t="inlineStr">
        <is>
          <t>The metering IC inside smart relays</t>
        </is>
      </c>
      <c r="E1116" s="197" t="inlineStr">
        <is>
          <t>RMS voltage, two independent RMS currents, active/reactive/apparent power, power factor, line period and accumulated energy</t>
        </is>
      </c>
      <c r="F1116" s="197" t="inlineStr">
        <is>
          <t>One voltage channel and two independent current channels, each with its own sigma-delta ADC feeding an on-chip DSP that computes RMS, the three powers, power factor and line period, and accumulates energy. The two current channels are why it is everywhere: channel A takes a cheap low-side shunt for the device's own load and channel B takes a current transformer for something else, and both are measured against the same voltage waveform, so the phase relationship between them is honest rather than reconstructed. It is the chip inside a large fraction of Wi-Fi metering relays.</t>
        </is>
      </c>
      <c r="G1116" s="197" t="inlineStr">
        <is>
          <t>I2C/SPI/UART/Pulse</t>
        </is>
      </c>
      <c r="H1116" s="197" t="inlineStr">
        <is>
          <t>3.3V (3.135-3.465V)</t>
        </is>
      </c>
      <c r="I1116" s="37" t="n">
        <v>3.5</v>
      </c>
      <c r="J1116" s="38" t="inlineStr">
        <is>
          <t>$</t>
        </is>
      </c>
      <c r="K1116" s="197" t="inlineStr">
        <is>
          <t>5 · Expert</t>
        </is>
      </c>
      <c r="L1116" s="197" t="inlineStr">
        <is>
          <t>~4mA at 3.3V</t>
        </is>
      </c>
      <c r="M1116" s="197" t="inlineStr">
        <is>
          <t>Class 0.5 accuracy across roughly a 3000:1 current dynamic range · &lt;0.5% active energy error over the specified dynamic range, assuming calibrated transducers · Waveform sampling around 6.7ksps; RMS and power registers refresh per line cycle · A shunt or CT per current channel, a voltage divider or transformer, and a fused, enclosed, isolated mains build</t>
        </is>
      </c>
      <c r="N1116" s="197" t="inlineStr">
        <is>
          <t>DK, MO, AE</t>
        </is>
      </c>
      <c r="O1116" s="197" t="inlineStr">
        <is>
          <t>Shelly 1PM/2.5-class Wi-Fi relays are the cheapest way to own one, and both Tasmota and ESPHome will reflash them; Analog Devices sells an evaluation board for bench work. Priced here as the bare IC.</t>
        </is>
      </c>
      <c r="P1116" s="197" t="inlineStr">
        <is>
          <t>Tasmota and ESPHome both ship ADE7953 drivers (I2C and SPI variants); Analog Devices publishes the register map and calibration application notes</t>
        </is>
      </c>
      <c r="Q1116" s="197" t="inlineStr">
        <is>
          <t>Smart plugs and metering relays, per-circuit submetering, solar import/export separation, appliance fingerprinting, standby-power audits.</t>
        </is>
      </c>
      <c r="R1116" s="197" t="inlineStr">
        <is>
          <t>Import/export truth for a solar house: one ADE7953 with channel A on the grid CT and channel B on the inverter CT, sharing a single voltage reference. Because both currents are measured against the same voltage waveform you can separate self-consumed solar from exported solar to the watt — the number your feed-in tariff quietly rounds in someone else's favour.</t>
        </is>
      </c>
      <c r="S1116" s="197" t="inlineStr">
        <is>
          <t>A ZMPT101B if you want an isolated voltage reference instead of a divider, an SD card for per-second logging</t>
        </is>
      </c>
      <c r="T1116" s="197" t="inlineStr">
        <is>
          <t>Energy, Home, Safety</t>
        </is>
      </c>
      <c r="U1116" s="198" t="inlineStr">
        <is>
          <t>Two channels lets you measure generation and consumption simultaneously on one chip.</t>
        </is>
      </c>
      <c r="V1116" s="198" t="inlineStr">
        <is>
          <t>Net-flow modelling and self-consumption optimisation for solar.</t>
        </is>
      </c>
    </row>
    <row r="1117" ht="85.5" customHeight="1" s="189">
      <c r="A1117" s="194" t="inlineStr">
        <is>
          <t>S386</t>
        </is>
      </c>
      <c r="B1117" s="195" t="inlineStr">
        <is>
          <t>AMC1311 reinforced isolated voltage-sense amplifier</t>
        </is>
      </c>
      <c r="C1117" s="196" t="inlineStr">
        <is>
          <t>Power &amp; Energy</t>
        </is>
      </c>
      <c r="D1117" s="197" t="inlineStr">
        <is>
          <t>Isolated high-voltage / DC-link sensing</t>
        </is>
      </c>
      <c r="E1117" s="197" t="inlineStr">
        <is>
          <t>A high-voltage DC or AC potential, delivered as a low-voltage analog signal referenced to your own ground</t>
        </is>
      </c>
      <c r="F1117" s="197" t="inlineStr">
        <is>
          <t>You cannot connect a 400V DC bus to an ESP32 ADC, and a resistor divider alone does not fix that — it only makes the dangerous node smaller. An isolated amplifier splits the problem in two. The high-voltage side presents about 1GΩ of input impedance, so a large, low-current divider can drop the bus to a 0-2V signal without loading it; that signal is modulated, sent across an on-chip silicon-dioxide isolation barrier as a bit stream, and reconstructed as an analog voltage on the low side, referenced to your ground. The two sides share no conductive path at all.</t>
        </is>
      </c>
      <c r="G1117" s="197" t="inlineStr">
        <is>
          <t>Analog</t>
        </is>
      </c>
      <c r="H1117" s="197" t="inlineStr">
        <is>
          <t>3.0-5.5V on each side — and the high side needs its OWN isolated supply</t>
        </is>
      </c>
      <c r="I1117" s="37" t="n">
        <v>5</v>
      </c>
      <c r="J1117" s="38" t="inlineStr">
        <is>
          <t>$$</t>
        </is>
      </c>
      <c r="K1117" s="197" t="inlineStr">
        <is>
          <t>5 · Expert</t>
        </is>
      </c>
      <c r="L1117" s="197" t="inlineStr">
        <is>
          <t>~10mA total across both sides</t>
        </is>
      </c>
      <c r="M1117" s="197" t="inlineStr">
        <is>
          <t>0-2V on the high-voltage input, scaled by whatever divider you design around it (400V and 800V DC links are the classic cases) · ~0.3% gain error class with tens of ppm/°C drift; in practice your divider resistors dominate the error budget · ~3µs response, fast enough for overvoltage trips, not for capturing switching edges · A high-voltage resistor divider rated for the working voltage, an isolated supply for the high side, and a differential ADC on the low side</t>
        </is>
      </c>
      <c r="N1117" s="197" t="inlineStr">
        <is>
          <t>DK, MO</t>
        </is>
      </c>
      <c r="O1117" s="197" t="inlineStr">
        <is>
          <t>Wide-body SOIC only; TI sells an evaluation module. Otherwise it goes on your own PCB with the creepage and clearance designed in deliberately.</t>
        </is>
      </c>
      <c r="P1117" s="197" t="inlineStr">
        <is>
          <t>None — analog output; the work is in the divider, the isolated supply and the PCB</t>
        </is>
      </c>
      <c r="Q1117" s="197" t="inlineStr">
        <is>
          <t>Motor-drive and inverter DC-link voltage, pack voltage in a BMS, EV charger telemetry, solar string voltage, isolated mains voltage for a metering front end, high-voltage bench supply monitoring.</t>
        </is>
      </c>
      <c r="R1117" s="197" t="inlineStr">
        <is>
          <t>A DC-link health monitor for a variable-frequency drive: sample bus voltage at a few kHz through an AMC1311 and track the amplitude of the 100/120Hz ripple. Electrolytic bus capacitors fail by losing capacitance and gaining ESR, and that ripple grows for months before the drive faults — a $15 board that predicts a $2000 outage.</t>
        </is>
      </c>
      <c r="S1117" s="197" t="inlineStr">
        <is>
          <t>An ADS1115 in differential mode, an isolated DC-DC, an AMC1302 across the shunt for the current half of the same measurement</t>
        </is>
      </c>
      <c r="T1117" s="197" t="inlineStr">
        <is>
          <t>Energy, Industry, MachineHealth</t>
        </is>
      </c>
      <c r="U1117" s="198" t="inlineStr">
        <is>
          <t>Reinforced isolation lets you measure mains voltage safely from a low-voltage domain.</t>
        </is>
      </c>
      <c r="V1117" s="198" t="inlineStr">
        <is>
          <t>Power-quality classification with the analysis running safely on the isolated side.</t>
        </is>
      </c>
    </row>
    <row r="1118" ht="85.5" customHeight="1" s="189">
      <c r="A1118" s="194" t="inlineStr">
        <is>
          <t>S379</t>
        </is>
      </c>
      <c r="B1118" s="195" t="inlineStr">
        <is>
          <t>ATM90E32AS polyphase energy metering AFE</t>
        </is>
      </c>
      <c r="C1118" s="196" t="inlineStr">
        <is>
          <t>Power &amp; Energy</t>
        </is>
      </c>
      <c r="D1118" s="197" t="inlineStr">
        <is>
          <t>Three-phase mains metering (SPI)</t>
        </is>
      </c>
      <c r="E1118" s="197" t="inlineStr">
        <is>
          <t>Per-phase RMS voltage and current, active/reactive/apparent power, power factor, phase angle, frequency and accumulated energy across three phases at once</t>
        </is>
      </c>
      <c r="F1118" s="197" t="inlineStr">
        <is>
          <t>A metering front end is a synchronised multichannel ADC with a hardware DSP behind it. Seven 16-bit sigma-delta channels sample three voltage inputs and up to four current inputs simultaneously — and that simultaneity is the entire point, because real power is the time average of v(t)·i(t) and any sampling skew between the two shows up directly as a power-factor error. On-chip logic does the multiply-accumulate, the RMS integration, the per-channel phase correction and the energy accumulation, splitting fundamental from harmonic power, then presents everything as registers over SPI or UART. Your ESP32 never sees a waveform; it reads numbers.</t>
        </is>
      </c>
      <c r="G1118" s="197" t="inlineStr">
        <is>
          <t>SPI/UART/Pulse</t>
        </is>
      </c>
      <c r="H1118" s="197" t="inlineStr">
        <is>
          <t>3.3V (2.8-3.6V analog and digital)</t>
        </is>
      </c>
      <c r="I1118" s="37" t="n">
        <v>4</v>
      </c>
      <c r="J1118" s="38" t="inlineStr">
        <is>
          <t>$</t>
        </is>
      </c>
      <c r="K1118" s="197" t="inlineStr">
        <is>
          <t>5 · Expert</t>
        </is>
      </c>
      <c r="L1118" s="197" t="inlineStr">
        <is>
          <t>~15mA at 3.3V</t>
        </is>
      </c>
      <c r="M1118" s="197" t="inlineStr">
        <is>
          <t>Designed for CT or shunt current channels and divider/transformer voltage channels; your burden resistor sets the current range · Class 0.5S-capable silicon; in a real build the CTs and the voltage divider set your accuracy, typically 1-3% · Registers refresh per line cycle; CF1-CF4 energy pulse outputs for external totalising · One CT per current channel with the correct burden resistor, a divider or transformer voltage reference per phase, and a fused, enclosed, properly isolated mains connection</t>
        </is>
      </c>
      <c r="N1118" s="197" t="inlineStr">
        <is>
          <t>DK, MO, TIN</t>
        </is>
      </c>
      <c r="O1118" s="197" t="inlineStr">
        <is>
          <t>CircuitSetup Split Single Phase and 6-Channel Energy Meter boards pair it with an ESP32 (the 6-channel board carries two ATM90E32AS ICs); Microchip's evaluation board; otherwise your own PCB. Ready-made boards run roughly $60-120.</t>
        </is>
      </c>
      <c r="P1118" s="197" t="inlineStr">
        <is>
          <t>ESPHome has a first-class atm90e32 sensor component; CircuitSetup's ATM90E32 Arduino library covers gain, offset and phase calibration and stores it in ESP32 Preferences</t>
        </is>
      </c>
      <c r="Q1118" s="197" t="inlineStr">
        <is>
          <t>Whole-house and sub-panel energy monitoring, three-phase workshop supplies, solar self-consumption and export measurement, motor load monitoring, per-breaker panel dashboards.</t>
        </is>
      </c>
      <c r="R1118" s="197" t="inlineStr">
        <is>
          <t>A phase-balance nag for a three-phase workshop: the interesting number is not total kWh but the imbalance between L1, L2 and L3. Draw a live triangle on a display and log neutral current — the moment someone plugs the welder into the already-loaded phase it goes red, and you have evidence to hand the electrician.</t>
        </is>
      </c>
      <c r="S1118" s="197" t="inlineStr">
        <is>
          <t>A DS18B20 clipped to each busbar to catch loose-connection hotspots, an RTC and SD card for tariff-accurate cost logging</t>
        </is>
      </c>
      <c r="T1118" s="197" t="inlineStr">
        <is>
          <t>Energy, Industry, Home</t>
        </is>
      </c>
      <c r="U1118" s="198" t="inlineStr">
        <is>
          <t>A polyphase metering AFE gives per-phase harmonics, which reveal load type and power quality.</t>
        </is>
      </c>
      <c r="V1118" s="198" t="inlineStr">
        <is>
          <t>Load classification and power-quality anomaly detection from harmonic signatures.</t>
        </is>
      </c>
    </row>
    <row r="1119" ht="85.5" customHeight="1" s="189">
      <c r="A1119" s="194" t="inlineStr">
        <is>
          <t>S381</t>
        </is>
      </c>
      <c r="B1119" s="195" t="inlineStr">
        <is>
          <t>BL0940 calibration-free mains metering IC</t>
        </is>
      </c>
      <c r="C1119" s="196" t="inlineStr">
        <is>
          <t>Power &amp; Energy</t>
        </is>
      </c>
      <c r="D1119" s="197" t="inlineStr">
        <is>
          <t>Cheap UART energy meter for smart plugs</t>
        </is>
      </c>
      <c r="E1119" s="197" t="inlineStr">
        <is>
          <t>RMS voltage and current, active power, accumulated energy, power factor and internal/external temperature on one AC circuit</t>
        </is>
      </c>
      <c r="F1119" s="197" t="inlineStr">
        <is>
          <t>A stripped-down metering chip aimed squarely at smart plugs. Two sigma-delta ADCs sample a 1mΩ shunt for current and a resistor divider for voltage simultaneously, an internal DSP produces RMS values, active power and accumulated energy, and — unusually at this price — it includes a die temperature reading and an external NTC input, because the shunt and the relay contacts inside a plug are precisely where things cook. Rather than exposing a register bus it streams fixed-format frames over UART, so 'writing a driver' really means parsing a packet.</t>
        </is>
      </c>
      <c r="G1119" s="197" t="inlineStr">
        <is>
          <t>UART/SPI</t>
        </is>
      </c>
      <c r="H1119" s="197" t="inlineStr">
        <is>
          <t>3.3V</t>
        </is>
      </c>
      <c r="I1119" s="37" t="n">
        <v>1.5</v>
      </c>
      <c r="J1119" s="38" t="inlineStr">
        <is>
          <t>$</t>
        </is>
      </c>
      <c r="K1119" s="197" t="inlineStr">
        <is>
          <t>4 · Advanced</t>
        </is>
      </c>
      <c r="L1119" s="197" t="inlineStr">
        <is>
          <t>~2.5mA at 3.3V</t>
        </is>
      </c>
      <c r="M1119" s="197" t="inlineStr">
        <is>
          <t>Aimed at 100-265VAC, up to roughly 25A depending on the shunt and thermal design · ~1% on active energy across the useful range; the chip is factory-trimmed, your shunt and divider are not · One frame every few hundred ms · A shunt and voltage divider on the mains side, and galvanic isolation between you and it during development</t>
        </is>
      </c>
      <c r="N1119" s="197" t="inlineStr">
        <is>
          <t>AE, AMZ</t>
        </is>
      </c>
      <c r="O1119" s="197" t="inlineStr">
        <is>
          <t>No standalone hobby breakout — it lives inside Sonoff POW-class metering switches and many Tuya/Athom metering plugs. The practical route is to buy a metering plug for $10-15 and reflash it.</t>
        </is>
      </c>
      <c r="P1119" s="197" t="inlineStr">
        <is>
          <t>ESPHome has a bl0940 sensor component; Tasmota supports it too. Community Arduino libraries exist for the frame format.</t>
        </is>
      </c>
      <c r="Q1119" s="197" t="inlineStr">
        <is>
          <t>Smart plugs, per-appliance metering, standby hunting, machine duty-cycle logging, building labelled datasets for load disaggregation.</t>
        </is>
      </c>
      <c r="R1119" s="197" t="inlineStr">
        <is>
          <t>Build the labelled dataset that NILM research always lacks: reflash four cheap BL0940 plugs with ESPHome, put them on the kettle, fridge, washing machine and desktop, and log power at 1Hz for a fortnight. You now have ground truth for disaggregating those same four appliances out of a single whole-house CT — for about $50.</t>
        </is>
      </c>
      <c r="S1119" s="197" t="inlineStr">
        <is>
          <t>A whole-house CT meter to disaggregate against, an RTC so the labels line up to the second</t>
        </is>
      </c>
      <c r="T1119" s="197" t="inlineStr">
        <is>
          <t>Energy, Home, MachineHealth</t>
        </is>
      </c>
      <c r="U1119" s="198" t="inlineStr">
        <is>
          <t>Calibration-free operation means a fleet of these agrees with each other, which matters more than absolute accuracy.</t>
        </is>
      </c>
      <c r="V1119" s="198" t="inlineStr">
        <is>
          <t>Cross-site comparison; fleet consistency enables anomaly detection across buildings.</t>
        </is>
      </c>
    </row>
    <row r="1120" ht="85.5" customHeight="1" s="189">
      <c r="A1120" s="194" t="inlineStr">
        <is>
          <t>S377</t>
        </is>
      </c>
      <c r="B1120" s="195" t="inlineStr">
        <is>
          <t>BQ27441-G1 Impedance Track fuel gauge</t>
        </is>
      </c>
      <c r="C1120" s="196" t="inlineStr">
        <is>
          <t>Power &amp; Energy</t>
        </is>
      </c>
      <c r="D1120" s="197" t="inlineStr">
        <is>
          <t>Self-learning Li-ion capacity gauge</t>
        </is>
      </c>
      <c r="E1120" s="197" t="inlineStr">
        <is>
          <t>State of charge, remaining and full-charge capacity in mAh, state of health, and current in and out of the pack</t>
        </is>
      </c>
      <c r="F1120" s="197" t="inlineStr">
        <is>
          <t>TI's Impedance Track works backwards from cell impedance. During rest it measures open-circuit voltage to fix exactly where the cell sits on its chemistry curve; under load it measures the cell's internal resistance; from the two it computes how much charge is actually extractable at your discharge rate and temperature, rather than how much is nominally in there. Between those rests it coulomb-counts across a sense resistor. The payoff is a gauge that learns your pack's real, ageing capacity instead of trusting the number printed on the wrapper.</t>
        </is>
      </c>
      <c r="G1120" s="197" t="inlineStr">
        <is>
          <t>I2C</t>
        </is>
      </c>
      <c r="H1120" s="197" t="inlineStr">
        <is>
          <t>2.45-4.5V from the cell</t>
        </is>
      </c>
      <c r="I1120" s="37" t="n">
        <v>18</v>
      </c>
      <c r="J1120" s="38" t="inlineStr">
        <is>
          <t>$$$</t>
        </is>
      </c>
      <c r="K1120" s="197" t="inlineStr">
        <is>
          <t>3 · Some skill</t>
        </is>
      </c>
      <c r="L1120" s="197" t="inlineStr">
        <is>
          <t>~93µA normal, ~22µA sleep, ~6µA hibernate</t>
        </is>
      </c>
      <c r="M1120" s="197" t="inlineStr">
        <is>
          <t>0-100% SOC, mAh capacity, SOH %, ±current through the sense resistor · ±1-3% SOC after a successful learning cycle; before that it simply reports against the DesignCapacity you programmed · Registers update roughly once per second · A sense resistor in the battery return (10mΩ is the default assumption) and programmed DesignCapacity, terminate voltage and taper current</t>
        </is>
      </c>
      <c r="N1120" s="197" t="inlineStr">
        <is>
          <t>SF, DK, MO</t>
        </is>
      </c>
      <c r="O1120" s="197" t="inlineStr">
        <is>
          <t>SparkFun LiPo Fuel Gauge breakout; SparkFun Battery Babysitter, which pairs it with a BQ24075 charger so charge and gauge live on one board</t>
        </is>
      </c>
      <c r="P1120" s="197" t="inlineStr">
        <is>
          <t>SparkFun BQ27441 Arduino Library — genuinely good, and the main reason to pick this over the Maxim parts</t>
        </is>
      </c>
      <c r="Q1120" s="197" t="inlineStr">
        <is>
          <t>Product packs, handheld instruments, e-bike and cordless-tool batteries, robot power packs, anything where the battery percentage has to survive a customer's scrutiny.</t>
        </is>
      </c>
      <c r="R1120" s="197" t="inlineStr">
        <is>
          <t>A tool-battery honesty tag: BQ27441 plus an ESP32-C3 and a tiny e-ink label glued to each cordless-tool pack, showing learned capacity as a percentage of new. After a year the shelf sorts itself, and 'the drill feels weak' turns into a number you can act on.</t>
        </is>
      </c>
      <c r="S1120" s="197" t="inlineStr">
        <is>
          <t>A BQ24075-class charger, a thermistor on the cell, an e-ink label per pack</t>
        </is>
      </c>
      <c r="T1120" s="197" t="inlineStr">
        <is>
          <t>Energy, Time, Robots</t>
        </is>
      </c>
      <c r="U1120" s="198" t="inlineStr">
        <is>
          <t>Impedance Track measures internal resistance, which rises long before capacity falls — the earliest ageing signal.</t>
        </is>
      </c>
      <c r="V1120" s="198" t="inlineStr">
        <is>
          <t>Cell-failure prediction from impedance trend rather than capacity.</t>
        </is>
      </c>
    </row>
    <row r="1121" ht="85.5" customHeight="1" s="189">
      <c r="A1121" s="194" t="inlineStr">
        <is>
          <t>S384</t>
        </is>
      </c>
      <c r="B1121" s="195" t="inlineStr">
        <is>
          <t>Flexible Rogowski coil with integrator</t>
        </is>
      </c>
      <c r="C1121" s="196" t="inlineStr">
        <is>
          <t>Power &amp; Energy</t>
        </is>
      </c>
      <c r="D1121" s="197" t="inlineStr">
        <is>
          <t>Very large AC current, wraps around anything</t>
        </is>
      </c>
      <c r="E1121" s="197" t="inlineStr">
        <is>
          <t>Large alternating currents, from tens to thousands of amps, measured by wrapping a flexible loop around a conductor or busbar</t>
        </is>
      </c>
      <c r="F1121" s="197" t="inlineStr">
        <is>
          <t>A Rogowski coil is a helical winding on a flexible non-magnetic former, wrapped around a conductor and clipped closed. With no iron core, its output is not a scaled current but a voltage proportional to the RATE of change of current — di/dt — so an electronic integrator is required to recover the current waveform. Two consequences follow from having no core: it physically cannot saturate, so a 10,000A fault is exactly as linear as a 10A load, and it is completely blind to DC. The coil is also light and floppy, which is why it goes around busbars and cable bundles that no split-core CT will ever fit.</t>
        </is>
      </c>
      <c r="G1121" s="197" t="inlineStr">
        <is>
          <t>Analog</t>
        </is>
      </c>
      <c r="H1121" s="197" t="inlineStr">
        <is>
          <t>Coil is passive; the integrator typically runs from a 9V battery or a ±5V pair</t>
        </is>
      </c>
      <c r="I1121" s="37" t="n">
        <v>150</v>
      </c>
      <c r="J1121" s="38" t="inlineStr">
        <is>
          <t>$$$$</t>
        </is>
      </c>
      <c r="K1121" s="197" t="inlineStr">
        <is>
          <t>5 · Expert</t>
        </is>
      </c>
      <c r="L1121" s="197" t="inlineStr">
        <is>
          <t>Coil draws nothing; the integrator draws a few mA</t>
        </is>
      </c>
      <c r="M1121" s="197" t="inlineStr">
        <is>
          <t>Typically 10A to 3000A+ per switchable range; roughly 10Hz to several hundred kHz · 1-3% for commercial probes, strongly dependent on conductor centring and how far the cable sits from the coil closure · Bandwidth into the hundreds of kHz — it sees inrush, notching and switching transients that a CT smooths away · An integrator matched to the coil's mutual inductance (that pairing sets the scale factor), plus a bias and scaling stage before any ADC</t>
        </is>
      </c>
      <c r="N1121" s="197" t="inlineStr">
        <is>
          <t>DK, MO, AMZ, AE</t>
        </is>
      </c>
      <c r="O1121" s="197" t="inlineStr">
        <is>
          <t>PEM CWT series, LEM ART flexible transducers, Fluke i-Flex / i6000s clamp accessories, and a wide field of generic 'flexible AC current probes' with a 1mV/A or 1V/1000A output. Bare coils without an integrator are also sold — then you build the integrator.</t>
        </is>
      </c>
      <c r="P1121" s="197" t="inlineStr">
        <is>
          <t>None — analog output plus your own RMS maths (EmonLib's RMS routine ports straight over)</t>
        </is>
      </c>
      <c r="Q1121" s="197" t="inlineStr">
        <is>
          <t>Sub-station and switchboard feeds, welding and induction heating currents, motor inrush characterisation, EV charger and busbar monitoring, capacitor-bank and arc-furnace work, retrofitting metering to a busbar that cannot be de-energised.</t>
        </is>
      </c>
      <c r="R1121" s="197" t="inlineStr">
        <is>
          <t>Inrush forensics for a workshop: a Rogowski's kHz bandwidth lets you actually capture the first eight cycles of a lathe or compressor start at 20kHz sampling and plot the peak, rather than reading a CT's smoothed RMS. Feed that into soft-starter sizing, or show the landlord a waveform instead of an argument about why the lights dim.</t>
        </is>
      </c>
      <c r="S1121" s="197" t="inlineStr">
        <is>
          <t>An ADS1115 or a fast SAR ADC, a ZMPT101B voltage channel for true power on the same conductor</t>
        </is>
      </c>
      <c r="T1121" s="197" t="inlineStr">
        <is>
          <t>Energy, Industry, MachineHealth</t>
        </is>
      </c>
      <c r="U1121" s="198" t="inlineStr">
        <is>
          <t>A Rogowski coil is flexible and clips around anything, including busbars a rigid CT cannot fit.</t>
        </is>
      </c>
      <c r="V1121" s="198" t="inlineStr">
        <is>
          <t>Retrofit metering on infrastructure that was never designed to be measured.</t>
        </is>
      </c>
    </row>
    <row r="1122" ht="85.5" customHeight="1" s="189">
      <c r="A1122" s="194" t="inlineStr">
        <is>
          <t>S378</t>
        </is>
      </c>
      <c r="B1122" s="195" t="inlineStr">
        <is>
          <t>INA700 power monitor with on-die shunt</t>
        </is>
      </c>
      <c r="C1122" s="196" t="inlineStr">
        <is>
          <t>Power &amp; Energy</t>
        </is>
      </c>
      <c r="D1122" s="197" t="inlineStr">
        <is>
          <t>DC current/voltage/power/energy, integrated 2mΩ shunt</t>
        </is>
      </c>
      <c r="E1122" s="197" t="inlineStr">
        <is>
          <t>Bus voltage, current, power, die temperature, and running charge and energy totals on a DC rail up to 40V</t>
        </is>
      </c>
      <c r="F1122" s="197" t="inlineStr">
        <is>
          <t>An INA219 with its largest error source deleted. Instead of measuring across an external shunt whose resistance you then have to trust — including the copper, the solder fillets and its temperature coefficient — the INA700 integrates a 2mΩ sense element on the die and characterises it at final test. A 16-bit delta-sigma ADC digitises shunt voltage, bus voltage and die temperature, and on-chip maths produces current, power, and charge and energy accumulators. Reading coulombs and joules directly, rather than integrating in firmware, means you stop losing everything that happened between samples.</t>
        </is>
      </c>
      <c r="G1122" s="197" t="inlineStr">
        <is>
          <t>I2C</t>
        </is>
      </c>
      <c r="H1122" s="197" t="inlineStr">
        <is>
          <t>2.7-5.5V logic supply, independent of the rail being measured</t>
        </is>
      </c>
      <c r="I1122" s="37" t="n">
        <v>4</v>
      </c>
      <c r="J1122" s="38" t="inlineStr">
        <is>
          <t>$</t>
        </is>
      </c>
      <c r="K1122" s="197" t="inlineStr">
        <is>
          <t>3 · Some skill</t>
        </is>
      </c>
      <c r="L1122" s="197" t="inlineStr">
        <is>
          <t>640µA typical in continuous conversion, 5µA maximum in shutdown</t>
        </is>
      </c>
      <c r="M1122" s="197" t="inlineStr">
        <is>
          <t>±15.728A full scale through the integrated 2mΩ shunt; -0.3V to +40V common-mode · ±0.5% total measurement error at 5A; ~1.35% on the energy figure; die temperature ±3°C · Configurable conversion times from tens of µs to milliseconds, with averaging up to 1024 samples</t>
        </is>
      </c>
      <c r="N1122" s="197" t="inlineStr">
        <is>
          <t>DK, MO</t>
        </is>
      </c>
      <c r="O1122" s="197" t="inlineStr">
        <is>
          <t>No mainstream maker breakout — TI's INA700 EVM, or design the WCSP onto your own board. If you want a module you can wire today, the INA228 is the one with breakouts.</t>
        </is>
      </c>
      <c r="P1122" s="197" t="inlineStr">
        <is>
          <t>No dedicated Arduino library; the register map is close enough to the INA228 family that porting an existing driver is an afternoon's work</t>
        </is>
      </c>
      <c r="Q1122" s="197" t="inlineStr">
        <is>
          <t>Battery and charger telemetry, solar MPPT input-versus-output efficiency, per-rail power budgets on a robot, USB-C sink profiling, bench-supply instrumentation.</t>
        </is>
      </c>
      <c r="R1122" s="197" t="inlineStr">
        <is>
          <t>A coulomb budget for a sleepy node: put an INA700 in series with an ESP32-C3 running your real firmware, clear the charge accumulator at boot, and read it once per wake cycle. You get exact mAh per wake — including the Wi-Fi retries and flash writes nobody budgets for — and can compute battery life without a two-month endurance test.</t>
        </is>
      </c>
      <c r="S1122" s="197" t="inlineStr">
        <is>
          <t>A second INA700 on the other side of a converter to measure real efficiency; a MAX17048 for the battery-side SOC</t>
        </is>
      </c>
      <c r="T1122" s="197" t="inlineStr">
        <is>
          <t>Energy, MachineHealth, Robots</t>
        </is>
      </c>
      <c r="U1122" s="198" t="inlineStr">
        <is>
          <t>An on-die shunt removes layout error entirely, making it a reference for validating your own shunt designs.</t>
        </is>
      </c>
      <c r="V1122" s="198" t="inlineStr">
        <is>
          <t>Measurement-error characterisation of your other current sensing.</t>
        </is>
      </c>
    </row>
    <row r="1123" ht="85.5" customHeight="1" s="189">
      <c r="A1123" s="194" t="inlineStr">
        <is>
          <t>S376</t>
        </is>
      </c>
      <c r="B1123" s="195" t="inlineStr">
        <is>
          <t>LC709203F fuel gauge (end of life)</t>
        </is>
      </c>
      <c r="C1123" s="196" t="inlineStr">
        <is>
          <t>Power &amp; Energy</t>
        </is>
      </c>
      <c r="D1123" s="197" t="inlineStr">
        <is>
          <t>Li-ion SOC by voltage model, no shunt</t>
        </is>
      </c>
      <c r="E1123" s="197" t="inlineStr">
        <is>
          <t>State of charge and terminal voltage of a single Li-ion/LiPo cell, with optional NTC compensation</t>
        </is>
      </c>
      <c r="F1123" s="197" t="inlineStr">
        <is>
          <t>The same family of trick as the MAX17048: measure the cell, apply a chemistry curve, output a percentage. onsemi's version selects between stored battery profiles and applies a correlation between terminal voltage and modelled charge, with an optional thermistor input so the curve can be shifted for temperature. No sense resistor, no current measurement, two wires to the cell and two to I2C.</t>
        </is>
      </c>
      <c r="G1123" s="197" t="inlineStr">
        <is>
          <t>I2C</t>
        </is>
      </c>
      <c r="H1123" s="197" t="inlineStr">
        <is>
          <t>2.5-4.5V from the cell</t>
        </is>
      </c>
      <c r="I1123" s="37" t="n">
        <v>8</v>
      </c>
      <c r="J1123" s="38" t="inlineStr">
        <is>
          <t>$$</t>
        </is>
      </c>
      <c r="K1123" s="197" t="inlineStr">
        <is>
          <t>1 · Plug and play</t>
        </is>
      </c>
      <c r="L1123" s="197" t="inlineStr">
        <is>
          <t>~3.5µA operating, ~1.5µA sleep — one of the lowest-drain gauges ever made, which is why it is still worth documenting</t>
        </is>
      </c>
      <c r="M1123" s="197" t="inlineStr">
        <is>
          <t>0-100% SOC; cell 2.5-4.5V · A few % on a matched profile; substantially worse when the profile does not match the cell · Polled — the internal update is around 1s · A single-cell Li-ion/LiPo; a 10k NTC on the cell if you want the temperature correction</t>
        </is>
      </c>
      <c r="N1123" s="197" t="inlineStr">
        <is>
          <t>AF, DK, AE</t>
        </is>
      </c>
      <c r="O1123" s="197" t="inlineStr">
        <is>
          <t>Adafruit 4712 LiPoly/LiIon fuel gauge breakout (STEMMA QT); fitted to earlier revisions of Adafruit's ESP32-S2/S3 Feathers before they respun around the MAX17048</t>
        </is>
      </c>
      <c r="P1123" s="197" t="inlineStr">
        <is>
          <t>Adafruit_LC709203F</t>
        </is>
      </c>
      <c r="Q1123" s="197" t="inlineStr">
        <is>
          <t>Existing Adafruit Feather hardware, low-drain wearables, retrofits and repairs of devices already built around it.</t>
        </is>
      </c>
      <c r="R1123" s="197" t="inlineStr">
        <is>
          <t>Salvage rig: pull the LC709203F off a retired Feather and make it a shelf-life logger for your spare LiPo drawer — one gauge, one ESP32-C3, one wake-up a week. Six months later you know which of your 'spares' are self-discharging and which are still worth trusting in a field node.</t>
        </is>
      </c>
      <c r="S1123" s="197" t="inlineStr">
        <is>
          <t>A charger with a status pin, an ePaper tag on each stored cell</t>
        </is>
      </c>
      <c r="T1123" s="197" t="inlineStr">
        <is>
          <t>Energy, Time</t>
        </is>
      </c>
      <c r="U1123" s="198" t="inlineStr">
        <is>
          <t>Even end-of-life parts are worth cataloguing because vast numbers exist in circulation and in old designs.</t>
        </is>
      </c>
      <c r="V1123" s="198" t="inlineStr">
        <is>
          <t>Migration planning: model the difference between this and its replacement before you switch.</t>
        </is>
      </c>
    </row>
    <row r="1124" ht="85.5" customHeight="1" s="189">
      <c r="A1124" s="194" t="inlineStr">
        <is>
          <t>S383</t>
        </is>
      </c>
      <c r="B1124" s="195" t="inlineStr">
        <is>
          <t>LEM IT 60-S ULTRASTAB fluxgate current transducer</t>
        </is>
      </c>
      <c r="C1124" s="196" t="inlineStr">
        <is>
          <t>Power &amp; Energy</t>
        </is>
      </c>
      <c r="D1124" s="197" t="inlineStr">
        <is>
          <t>ppm-class isolated DC current reference</t>
        </is>
      </c>
      <c r="E1124" s="197" t="inlineStr">
        <is>
          <t>Isolated DC and AC current with parts-per-million gain and offset stability</t>
        </is>
      </c>
      <c r="F1124" s="197" t="inlineStr">
        <is>
          <t>A fluxgate drives a small saturable core hard into saturation in both directions. Any external DC field makes that saturation asymmetric, and the even harmonics of the excitation reveal the asymmetry with a sensitivity no Hall element can approach. Wrap that in a zero-flux servo loop — the same architecture as a closed-loop Hall transducer, but with a fluxgate as the null detector instead — and the secondary current needed to null the core becomes a replica of the primary current whose gain error and offset drift are measured in parts per million rather than percent. This is the technology inside calibration-grade current measurement.</t>
        </is>
      </c>
      <c r="G1124" s="197" t="inlineStr">
        <is>
          <t>Analog</t>
        </is>
      </c>
      <c r="H1124" s="197" t="inlineStr">
        <is>
          <t>±15V dual supply</t>
        </is>
      </c>
      <c r="I1124" s="37" t="n">
        <v>900</v>
      </c>
      <c r="J1124" s="38" t="inlineStr">
        <is>
          <t>$$$$</t>
        </is>
      </c>
      <c r="K1124" s="197" t="inlineStr">
        <is>
          <t>5 · Expert</t>
        </is>
      </c>
      <c r="L1124" s="197" t="inlineStr">
        <is>
          <t>Tens of mA per rail from ±15V — assume a mains-powered instrument, never a battery one</t>
        </is>
      </c>
      <c r="M1124" s="197" t="inlineStr">
        <is>
          <t>±60A nominal, DC to 800kHz (-3dB) · Roughly ±0.005% of nominal at 25°C; linearity better than 3ppm; offset drift 1-2.5 ppm/K · Response time on the order of 250µs to a step · A ±15V laboratory supply, a precision low-tempco burden resistor, and a measurement chain worthy of it</t>
        </is>
      </c>
      <c r="N1124" s="197" t="inlineStr">
        <is>
          <t>DK, MO</t>
        </is>
      </c>
      <c r="O1124" s="197" t="inlineStr">
        <is>
          <t>Sold as an instrument-grade transducer with a mounting flange. LEM, Danisense and Hitec Zang all make equivalents. There is no maker breakout and there never will be.</t>
        </is>
      </c>
      <c r="P1124" s="197" t="inlineStr">
        <is>
          <t>None</t>
        </is>
      </c>
      <c r="Q1124" s="197" t="inlineStr">
        <is>
          <t>Calibrating other current sensors, battery cycler and fuel-cell test rigs, power-analyser front ends, precision motor-drive research, EV charger compliance testing, magnet power supplies.</t>
        </is>
      </c>
      <c r="R1124" s="197" t="inlineStr">
        <is>
          <t>Make yourself a transfer standard: pair one with a precision burden resistor and a 24-bit ADC and you can calibrate every ACS712, INA219 and CT clamp in the workshop against a single traceable device — and discover that half of them are several percent out of the box, in directions nobody documented.</t>
        </is>
      </c>
      <c r="S1124" s="197" t="inlineStr">
        <is>
          <t>A 24-bit ADC, a low-tempco foil burden resistor, a DC current source to build a calibration curve</t>
        </is>
      </c>
      <c r="T1124" s="197" t="inlineStr">
        <is>
          <t>Energy, Industry, Invisible</t>
        </is>
      </c>
      <c r="U1124" s="198" t="inlineStr">
        <is>
          <t>Fluxgate accuracy reaches parts-per-million, which makes it a laboratory instrument in a hobby budget's reach second-hand.</t>
        </is>
      </c>
      <c r="V1124" s="198" t="inlineStr">
        <is>
          <t>Precision energy accounting where small differences over long periods matter.</t>
        </is>
      </c>
    </row>
    <row r="1125" ht="85.5" customHeight="1" s="189">
      <c r="A1125" s="194" t="inlineStr">
        <is>
          <t>S382</t>
        </is>
      </c>
      <c r="B1125" s="195" t="inlineStr">
        <is>
          <t>LEM LA 55-P closed-loop Hall current transducer</t>
        </is>
      </c>
      <c r="C1125" s="196" t="inlineStr">
        <is>
          <t>Power &amp; Energy</t>
        </is>
      </c>
      <c r="D1125" s="197" t="inlineStr">
        <is>
          <t>Isolated DC/AC current, ±70A, 200kHz</t>
        </is>
      </c>
      <c r="E1125" s="197" t="inlineStr">
        <is>
          <t>Isolated DC, AC or pulsed current through a conductor passed through its aperture</t>
        </is>
      </c>
      <c r="F1125" s="197" t="inlineStr">
        <is>
          <t>An open-loop Hall sensor measures the field in a gapped core and lives with that core's nonlinearity and drift. A closed-loop transducer refuses to: a Hall element in the gap drives an amplifier that pushes current through a secondary winding to cancel the primary's field, holding the core permanently at zero flux. The secondary current required to do that is a precise 1:1000 replica of the primary current — including DC, and including waveform shape out to a couple of hundred kHz. You read it by dropping that secondary current across a burden resistor. Because the core never leaves zero flux, its nonlinearity never enters the answer.</t>
        </is>
      </c>
      <c r="G1125" s="197" t="inlineStr">
        <is>
          <t>Analog</t>
        </is>
      </c>
      <c r="H1125" s="197" t="inlineStr">
        <is>
          <t>±12V to ±15V dual supply</t>
        </is>
      </c>
      <c r="I1125" s="37" t="n">
        <v>35</v>
      </c>
      <c r="J1125" s="38" t="inlineStr">
        <is>
          <t>$$$</t>
        </is>
      </c>
      <c r="K1125" s="197" t="inlineStr">
        <is>
          <t>4 · Advanced</t>
        </is>
      </c>
      <c r="L1125" s="197" t="inlineStr">
        <is>
          <t>10mA quiescent per rail plus the secondary current itself (up to 50mA at full scale) — budget ~60mA from a ±15V supply</t>
        </is>
      </c>
      <c r="M1125" s="197" t="inlineStr">
        <is>
          <t>±70A measuring range, 50A RMS nominal, DC to 200kHz · ±0.65% of nominal at 25°C; linearity better than 0.15% · Response time under 1µs; tracks di/dt above 200A/µs · A ±12-15V dual supply, a precision burden resistor sized per the datasheet, and a level-shifting or differential front end into a real ADC</t>
        </is>
      </c>
      <c r="N1125" s="197" t="inlineStr">
        <is>
          <t>DK, MO</t>
        </is>
      </c>
      <c r="O1125" s="197" t="inlineStr">
        <is>
          <t>Sold as a finished PCB-mount transducer, not a breakout. You supply the dual supply, the burden resistor and the ADC front end.</t>
        </is>
      </c>
      <c r="P1125" s="197" t="inlineStr">
        <is>
          <t>None — it is an analog part; the maths is Ohm's law and an RMS routine</t>
        </is>
      </c>
      <c r="Q1125" s="197" t="inlineStr">
        <is>
          <t>Motor drive phase currents, inverter and battery-bank DC bus current, EV charger monitoring, welding and induction heating supplies, servo current loops, solar string current.</t>
        </is>
      </c>
      <c r="R1125" s="197" t="inlineStr">
        <is>
          <t>A regenerative-braking meter for an e-bike or small EV conversion: because it reads DC in both directions with a microsecond response, you can log the actual charge pushed back into the pack on every descent and settle the argument every converter has — is regen worth the extra weight, in watt-hours, on my actual commute?</t>
        </is>
      </c>
      <c r="S1125" s="197" t="inlineStr">
        <is>
          <t>An ADS1115 in differential mode, an isolated DC-DC to generate the ±15V, a DS18B20 on the transducer body to correct offset drift</t>
        </is>
      </c>
      <c r="T1125" s="197" t="inlineStr">
        <is>
          <t>Energy, Industry, MachineHealth, Robots</t>
        </is>
      </c>
      <c r="U1125" s="198" t="inlineStr">
        <is>
          <t>A closed-loop Hall transducer is accurate enough to be a current reference for calibrating cheap sensors.</t>
        </is>
      </c>
      <c r="V1125" s="198" t="inlineStr">
        <is>
          <t>Error-model learning for ACS712-class sensors against this.</t>
        </is>
      </c>
    </row>
    <row r="1126" ht="85.5" customHeight="1" s="189">
      <c r="A1126" s="194" t="inlineStr">
        <is>
          <t>S374</t>
        </is>
      </c>
      <c r="B1126" s="195" t="inlineStr">
        <is>
          <t>MAX17048 ModelGauge fuel gauge</t>
        </is>
      </c>
      <c r="C1126" s="196" t="inlineStr">
        <is>
          <t>Power &amp; Energy</t>
        </is>
      </c>
      <c r="D1126" s="197" t="inlineStr">
        <is>
          <t>Li-ion state of charge, no shunt</t>
        </is>
      </c>
      <c r="E1126" s="197" t="inlineStr">
        <is>
          <t>State of charge of a single Li-ion/LiPo cell as a percentage, plus cell voltage and a %/hour discharge rate</t>
        </is>
      </c>
      <c r="F1126" s="197" t="inlineStr">
        <is>
          <t>It is a voltmeter with an opinion. The chip watches cell terminal voltage and runs it through a model of how a lithium cell's open-circuit voltage maps to state of charge, continuously correcting for the fact that voltage sags under load and recovers at rest. Because it never sees current it needs no shunt in the battery path — two wires to the cell, two to I2C. It also reports CRATE, the rate of charge change in %/hour, which is where any runtime estimate has to come from.</t>
        </is>
      </c>
      <c r="G1126" s="197" t="inlineStr">
        <is>
          <t>I2C</t>
        </is>
      </c>
      <c r="H1126" s="197" t="inlineStr">
        <is>
          <t>2.5-4.5V, taken directly from the cell it measures</t>
        </is>
      </c>
      <c r="I1126" s="37" t="n">
        <v>6</v>
      </c>
      <c r="J1126" s="38" t="inlineStr">
        <is>
          <t>$$</t>
        </is>
      </c>
      <c r="K1126" s="197" t="inlineStr">
        <is>
          <t>1 · Plug and play</t>
        </is>
      </c>
      <c r="L1126" s="197" t="inlineStr">
        <is>
          <t>23µA active, ~3µA hibernate — and it lives on the cell it measures, so that is a permanent parasitic drain</t>
        </is>
      </c>
      <c r="M1126" s="197" t="inlineStr">
        <is>
          <t>0-100% SOC; cell 2.5-4.5V · ±1-2% SOC once converged on a well-behaved cell; ±5-10% in the first hours or under a swinging load · SOC register refreshes roughly every 250ms · A single-cell Li-ion/LiPo. Two-cell packs need the MAX17049 instead.</t>
        </is>
      </c>
      <c r="N1126" s="197" t="inlineStr">
        <is>
          <t>AF, SF, DK, MO, AE</t>
        </is>
      </c>
      <c r="O1126" s="197" t="inlineStr">
        <is>
          <t>Adafruit 5580 (STEMMA QT, with JST-PH battery passthrough); SparkFun Qwiic Fuel Gauge SPX-17715; fitted directly to several Adafruit ESP32-S2/S3 Feather revisions</t>
        </is>
      </c>
      <c r="P1126" s="197" t="inlineStr">
        <is>
          <t>Adafruit_MAX1704X; SparkFun MAX1704x Fuel Gauge Arduino Library</t>
        </is>
      </c>
      <c r="Q1126" s="197" t="inlineStr">
        <is>
          <t>LiPo-powered ESP32 nodes, wearables, handhelds, solar sensor nodes, clean shutdown before brown-out, battery gauges on portable instruments.</t>
        </is>
      </c>
      <c r="R1126" s="197" t="inlineStr">
        <is>
          <t>A 'will it last the winter?' badge for a solar sensor node: log SOC hourly for a week, fit the trend of daily minima, and have the node print the date it predicts it will die — then let it lengthen its own reporting interval until that date lands past spring.</t>
        </is>
      </c>
      <c r="S1126" s="197" t="inlineStr">
        <is>
          <t>A charger IC with a status pin so you know charge from discharge, an INA219 if you want real load current, an RTC to timestamp daily SOC minima</t>
        </is>
      </c>
      <c r="T1126" s="197" t="inlineStr">
        <is>
          <t>Energy, Time, Home</t>
        </is>
      </c>
      <c r="U1126" s="198" t="inlineStr">
        <is>
          <t>A fuel gauge models the cell, so it reports state of health as well as charge — cell ageing becomes visible.</t>
        </is>
      </c>
      <c r="V1126" s="198" t="inlineStr">
        <is>
          <t>Remaining-life prediction from capacity fade across charge cycles.</t>
        </is>
      </c>
    </row>
    <row r="1127" ht="85.5" customHeight="1" s="189">
      <c r="A1127" s="194" t="inlineStr">
        <is>
          <t>S375</t>
        </is>
      </c>
      <c r="B1127" s="195" t="inlineStr">
        <is>
          <t>MAX17260 ModelGauge m5 fuel gauge</t>
        </is>
      </c>
      <c r="C1127" s="196" t="inlineStr">
        <is>
          <t>Power &amp; Energy</t>
        </is>
      </c>
      <c r="D1127" s="197" t="inlineStr">
        <is>
          <t>Li-ion SOC by fused coulomb counting and voltage model</t>
        </is>
      </c>
      <c r="E1127" s="197" t="inlineStr">
        <is>
          <t>State of charge, remaining capacity in mAh, time-to-empty/full, state of health and cell internal resistance</t>
        </is>
      </c>
      <c r="F1127" s="197" t="inlineStr">
        <is>
          <t>Two gauging methods, blended. A delta-sigma ADC integrates the voltage across a small sense resistor in the battery's return path to count coulombs in and out — accurate over minutes, but it accumulates its own offset error forever. In parallel an open-circuit-voltage model estimates charge from the relaxed cell voltage — noisy over minutes, but drift-free over days. ModelGauge m5 weights the two by how much it trusts each right now, leaning on coulombs while current flows and on voltage while the pack rests, and separately tracks cell impedance so it can report state of health.</t>
        </is>
      </c>
      <c r="G1127" s="197" t="inlineStr">
        <is>
          <t>I2C</t>
        </is>
      </c>
      <c r="H1127" s="197" t="inlineStr">
        <is>
          <t>2.3-4.9V from the cell</t>
        </is>
      </c>
      <c r="I1127" s="37" t="n">
        <v>4</v>
      </c>
      <c r="J1127" s="38" t="inlineStr">
        <is>
          <t>$</t>
        </is>
      </c>
      <c r="K1127" s="197" t="inlineStr">
        <is>
          <t>4 · Advanced</t>
        </is>
      </c>
      <c r="L1127" s="197" t="inlineStr">
        <is>
          <t>~20µA active, ~7µA hibernate, plus the I²R burned in your sense resistor</t>
        </is>
      </c>
      <c r="M1127" s="197" t="inlineStr">
        <is>
          <t>0-100% SOC, capacity in mAh, TTE/TTF in minutes, SOH in % · ±3-5% SOC in a real design with a correctly characterised cell; better than that only if you do the full cell characterisation · Gauge task period ~175ms · A 5-10mΩ 1% sense resistor in the pack's negative return, Kelvin-connected, plus your cell's real capacity, termination current and empty voltage</t>
        </is>
      </c>
      <c r="N1127" s="197" t="inlineStr">
        <is>
          <t>DK, MO</t>
        </is>
      </c>
      <c r="O1127" s="197" t="inlineStr">
        <is>
          <t>No mainstream maker breakout — the Analog Devices MAX17260 evaluation kit, or put the TDFN on your own board. Priced here as the bare IC in ones.</t>
        </is>
      </c>
      <c r="P1127" s="197" t="inlineStr">
        <is>
          <t>No first-class Arduino library. Analog Devices publishes the ModelGauge m5 host-side reference implementation and the full register map; expect to port it and to read the app notes.</t>
        </is>
      </c>
      <c r="Q1127" s="197" t="inlineStr">
        <is>
          <t>Product battery packs where runtime prediction is a feature, handheld instruments, drones, robot packs, medical and field equipment.</t>
        </is>
      </c>
      <c r="R1127" s="197" t="inlineStr">
        <is>
          <t>Put the gauge in the pack, not the product: mount the MAX17260 and its shunt on a coin-sized board inside the 18650 sled itself so learned capacity and cycle count belong to the cell. Swap packs between three robots and each pack still knows its own age and tells the next host what it is worth.</t>
        </is>
      </c>
      <c r="S1127" s="197" t="inlineStr">
        <is>
          <t>A charger/protection IC, a 10k NTC bonded to the cell for the temperature term, a display that shows time-to-empty rather than a percentage</t>
        </is>
      </c>
      <c r="T1127" s="197" t="inlineStr">
        <is>
          <t>Energy, Time, Robots</t>
        </is>
      </c>
      <c r="U1127" s="198" t="inlineStr">
        <is>
          <t>ModelGauge m5 needs no learning cycle, so it is accurate from first power-up in a shipped product.</t>
        </is>
      </c>
      <c r="V1127" s="198" t="inlineStr">
        <is>
          <t>Load-profile learning to predict runtime for the specific duty cycle rather than a generic one.</t>
        </is>
      </c>
    </row>
    <row r="1128" ht="85.5" customHeight="1" s="189">
      <c r="A1128" s="194" t="inlineStr">
        <is>
          <t>S385</t>
        </is>
      </c>
      <c r="B1128" s="195" t="inlineStr">
        <is>
          <t>RV4145A ground-fault / residual current detector</t>
        </is>
      </c>
      <c r="C1128" s="196" t="inlineStr">
        <is>
          <t>Power &amp; Energy</t>
        </is>
      </c>
      <c r="D1128" s="197" t="inlineStr">
        <is>
          <t>Earth-leakage sensing (GFCI/RCM front end)</t>
        </is>
      </c>
      <c r="E1128" s="197" t="inlineStr">
        <is>
          <t>The imbalance between line and neutral current — i.e. current escaping to earth — down to a few milliamps</t>
        </is>
      </c>
      <c r="F1128" s="197" t="inlineStr">
        <is>
          <t>Everything that goes out on the line must come back on the neutral. Pass both conductors through one toroidal core and their fields cancel exactly; whatever field remains corresponds to current that left the circuit some other way — through wet insulation, a damaged heating element, or a person. A sense winding on that toroid turns the imbalance into microvolts, and the RV4145A is the amplifier and comparator built for exactly that signal: when its amplifier output exceeds about ±7.2V relative to the reference pin it fires an external SCR, which trips a solenoid. A second on-chip oscillator detects a grounded neutral, the fault a plain imbalance detector cannot see.</t>
        </is>
      </c>
      <c r="G1128" s="197" t="inlineStr">
        <is>
          <t>Analog/Digital</t>
        </is>
      </c>
      <c r="H1128" s="197" t="inlineStr">
        <is>
          <t>Runs from a rectified, resistor-dropped line-derived rail (~24V in typical receptacle designs), not from your 3.3V</t>
        </is>
      </c>
      <c r="I1128" s="37" t="n">
        <v>2</v>
      </c>
      <c r="J1128" s="38" t="inlineStr">
        <is>
          <t>$</t>
        </is>
      </c>
      <c r="K1128" s="197" t="inlineStr">
        <is>
          <t>5 · Expert</t>
        </is>
      </c>
      <c r="L1128" s="197" t="inlineStr">
        <is>
          <t>A couple of mA from the line-derived rail</t>
        </is>
      </c>
      <c r="M1128" s="197" t="inlineStr">
        <is>
          <t>Trip threshold set by the sense transformer's turns ratio and the feedback resistor — 5-6mA for personnel protection, 30mA for RCD equivalence, sub-mA achievable for monitoring rather than tripping · Threshold repeatability of a few percent; absolute leakage measurement requires a calibrated zero-sequence CT, not this IC · Trips within tens of milliseconds, inside the let-go time · A zero-sequence (differential) current transformer around both conductors, an isolated coupling to your MCU, and a fused, enclosed mains build</t>
        </is>
      </c>
      <c r="N1128" s="197" t="inlineStr">
        <is>
          <t>DK, MO, AE</t>
        </is>
      </c>
      <c r="O1128" s="197" t="inlineStr">
        <is>
          <t>Bare SOIC-8 only — it lives inside GFCI receptacles and RCD modules. For a monitoring build, pair it with a zero-sequence current transformer (a 1000:1 toroid sold specifically for residual-current monitoring).</t>
        </is>
      </c>
      <c r="P1128" s="197" t="inlineStr">
        <is>
          <t>None</t>
        </is>
      </c>
      <c r="Q1128" s="197" t="inlineStr">
        <is>
          <t>Earth-leakage trend monitoring in workshops and plant rooms, predicting nuisance trips before they happen, finding which circuit leaks when it rains, insulation-degradation trending on motors and heaters, EV charger installations.</t>
        </is>
      </c>
      <c r="R1128" s="197" t="inlineStr">
        <is>
          <t>A leakage trend logger for a rented workshop: clamp a zero-sequence CT around the tails of each circuit and log residual current every minute. Insulation does not fail suddenly — leakage creeps from 1mA to 8mA over months, almost always traceable to one machine, and you can name the machine and the week it started long before the RCD trips and stops the whole shop.</t>
        </is>
      </c>
      <c r="S1128" s="197" t="inlineStr">
        <is>
          <t>An SHT41 to correlate leakage with humidity (it almost always correlates), an isolated ADC or a Modbus RCM relay</t>
        </is>
      </c>
      <c r="T1128" s="197" t="inlineStr">
        <is>
          <t>Safety, Industry, Energy</t>
        </is>
      </c>
      <c r="U1128" s="198" t="inlineStr">
        <is>
          <t>Ground-fault detection senses leakage current, which is an early insulation-failure signal, not just a safety trip.</t>
        </is>
      </c>
      <c r="V1128" s="198" t="inlineStr">
        <is>
          <t>Insulation-degradation trending as predictive maintenance for motors and heaters.</t>
        </is>
      </c>
    </row>
    <row r="1129" ht="85.5" customHeight="1" s="189">
      <c r="A1129" s="194" t="inlineStr">
        <is>
          <t>S344</t>
        </is>
      </c>
      <c r="B1129" s="195" t="inlineStr">
        <is>
          <t>FDC2214 capacitive proximity front-end</t>
        </is>
      </c>
      <c r="C1129" s="196" t="inlineStr">
        <is>
          <t>Presence &amp; Occupancy</t>
        </is>
      </c>
      <c r="D1129" s="197" t="inlineStr">
        <is>
          <t>LC-oscillator capacitive sensing</t>
        </is>
      </c>
      <c r="E1129" s="197" t="inlineStr">
        <is>
          <t>Femtofarad-class capacitance change on four electrodes you design yourself</t>
        </is>
      </c>
      <c r="F1129" s="197" t="inlineStr">
        <is>
          <t>This is not a charge-transfer touch chip. The FDC2214 puts your electrode into an LC tank and measures the resulting oscillator frequency with a 28-bit counter referenced to a crystal. Anything conductive or high-permittivity entering the electrode's fringing field adds a few femtofarads and pulls the frequency down. Because it counts cycles rather than integrating charge it sidesteps the 1/f noise and supply drift that plague RC touch sensing, and it resolves capacitance changes in the attofarad region. A human body is a large grounded conductor, so a hand at 20cm is an enormous signal by these standards.</t>
        </is>
      </c>
      <c r="G1129" s="197" t="inlineStr">
        <is>
          <t>I2C</t>
        </is>
      </c>
      <c r="H1129" s="197" t="inlineStr">
        <is>
          <t>2.7-3.6V</t>
        </is>
      </c>
      <c r="I1129" s="37" t="n">
        <v>15</v>
      </c>
      <c r="J1129" s="38" t="inlineStr">
        <is>
          <t>$$$</t>
        </is>
      </c>
      <c r="K1129" s="197" t="inlineStr">
        <is>
          <t>4 · Advanced</t>
        </is>
      </c>
      <c r="L1129" s="197" t="inlineStr">
        <is>
          <t>~2.1mA active across all four channels; ~35µA in shutdown</t>
        </is>
      </c>
      <c r="M1129" s="197" t="inlineStr">
        <is>
          <t>Sub-millimetre to roughly 30cm — set entirely by your electrode size, not by the chip · Relative: it measures change from a baseline, not absolute permittivity · Up to 13.3kHz aggregate across four multiplexed channels · An external LC tank per channel (typically an 18µH inductor and a 33pF C0G capacitor) and a copper electrode you lay out yourself. The chip is not the sensor — your PCB is.</t>
        </is>
      </c>
      <c r="N1129" s="197" t="inlineStr">
        <is>
          <t>DK, MO, AE, TIN</t>
        </is>
      </c>
      <c r="O1129" s="197" t="inlineStr">
        <is>
          <t>TI FDC2214EVM evaluation board; generic CJMCU-style FDC2214 breakouts; or the bare QFN on your own PCB, which is what you want anyway because the electrode is the sensor</t>
        </is>
      </c>
      <c r="P1129" s="197" t="inlineStr">
        <is>
          <t>TI publish reference C code and detailed layout application notes; several community Arduino FDC2214 libraries exist. There is no first-class ESPHome component.</t>
        </is>
      </c>
      <c r="Q1129" s="197" t="inlineStr">
        <is>
          <t>Hidden presence and proximity switches behind wood, stone or glass; liquid level through a tank wall; seat and bed occupancy; ice or condensation on a surface; material identification on a production line; wake-on-approach for sealed panels.</t>
        </is>
      </c>
      <c r="R1129" s="197" t="inlineStr">
        <is>
          <t>An invisible bedside switch: etch a 60x60mm copper pour, glue it under 20mm of oak, and get a lamp that wakes when your hand approaches the table — no visible hardware, nothing to clean, no moving parts. Add a second electrode facing the wall as a reference channel and subtract it, and the thing stays rock steady from a dry February to a humid August, which is where every naive capacitive build falls over.</t>
        </is>
      </c>
      <c r="S1129" s="197" t="inlineStr">
        <is>
          <t>A driven-shield trace on the same PCB, an SHT41 to log the humidity you are compensating for, a relay or Zigbee bulb for the output</t>
        </is>
      </c>
      <c r="T1129" s="197" t="inlineStr">
        <is>
          <t>Home, Invisible, Play</t>
        </is>
      </c>
      <c r="U1129" s="198" t="inlineStr">
        <is>
          <t>A capacitive front-end senses proximity through any non-conductive material, and liquid level through a wall.</t>
        </is>
      </c>
      <c r="V1129" s="198" t="inlineStr">
        <is>
          <t>Material and level classification from capacitance signatures.</t>
        </is>
      </c>
    </row>
    <row r="1130" ht="85.5" customHeight="1" s="189">
      <c r="A1130" s="194" t="inlineStr">
        <is>
          <t>S341</t>
        </is>
      </c>
      <c r="B1130" s="195" t="inlineStr">
        <is>
          <t>HLK-LD2412 24GHz presence radar</t>
        </is>
      </c>
      <c r="C1130" s="196" t="inlineStr">
        <is>
          <t>Presence &amp; Occupancy</t>
        </is>
      </c>
      <c r="D1130" s="197" t="inlineStr">
        <is>
          <t>24GHz FMCW presence, per-gate sensitivity</t>
        </is>
      </c>
      <c r="E1130" s="197" t="inlineStr">
        <is>
          <t>Presence, distance and moving/stationary classification across a set of range gates</t>
        </is>
      </c>
      <c r="F1130" s="197" t="inlineStr">
        <is>
          <t>The module chirps at 24GHz and FFTs the beat signal into distance 'gates' roughly 0.75m wide, then watches the energy in each gate over time. Energy that changes quickly is a moving person; energy that changes very slightly and slowly — a chest wall shifting a few millimetres — is a stationary one, and that second path is the trick that makes radar succeed where PIR fails completely. You set separate moving and static sensitivity thresholds per gate, which means you can make the sensor deliberately blind past the wall behind the sofa instead of just turning its overall gain down.</t>
        </is>
      </c>
      <c r="G1130" s="197" t="inlineStr">
        <is>
          <t>UART/Digital</t>
        </is>
      </c>
      <c r="H1130" s="197" t="inlineStr">
        <is>
          <t>3.0-3.6V on the module; most carrier boards regulate from 5V</t>
        </is>
      </c>
      <c r="I1130" s="37" t="n">
        <v>7</v>
      </c>
      <c r="J1130" s="38" t="inlineStr">
        <is>
          <t>$$</t>
        </is>
      </c>
      <c r="K1130" s="197" t="inlineStr">
        <is>
          <t>2 · Easy</t>
        </is>
      </c>
      <c r="L1130" s="197" t="inlineStr">
        <is>
          <t>~65-80mA at 3.3V continuous; the OUT pin can drive a relay logic input directly</t>
        </is>
      </c>
      <c r="M1130" s="197" t="inlineStr">
        <is>
          <t>Per-gate detection out to roughly 9m for motion and about 6m for a still person, in 0.75m gates · Distance to about ±0.5m — it reports a gate, not a range · ~10-20 decisions/s, plus a configurable absence delay</t>
        </is>
      </c>
      <c r="N1130" s="197" t="inlineStr">
        <is>
          <t>AE, AMZ</t>
        </is>
      </c>
      <c r="O1130" s="197" t="inlineStr">
        <is>
          <t>Hi-Link LD2412 module; several third-party ESPHome-oriented carrier boards pair it with an ESP32-C3</t>
        </is>
      </c>
      <c r="P1130" s="197" t="inlineStr">
        <is>
          <t>The ESPHome ld2410 component does NOT understand the LD2412 frame format. Community LD2412 ESPHome external components and Arduino parsers exist; the vendor Windows tool is how you actually tune the gates.</t>
        </is>
      </c>
      <c r="Q1130" s="197" t="inlineStr">
        <is>
          <t>Occupancy lighting that does not strand you in the dark, extractor-fan control, hot-desk presence, standby power cut-off, reducing false alarms on a PIR alarm system, no-movement alarms in independent-living flats.</t>
        </is>
      </c>
      <c r="R1130" s="197" t="inlineStr">
        <is>
          <t>A reading-chair lamp with a spatial filter: make gates 2 to 4 sensitive and every other gate stone deaf, so the lamp holds on for the person in the chair and completely ignores the corridor, the doorway and the neighbour through the wall. Ten minutes with the vendor app buys behaviour that no amount of PIR fiddling ever achieves.</t>
        </is>
      </c>
      <c r="S1130" s="197" t="inlineStr">
        <is>
          <t>An LD2410 or PIR for instant entry response (the radar is slower to assert), a lux sensor for the dark gate, an SCD41 so an occupied room also gets ventilated</t>
        </is>
      </c>
      <c r="T1130" s="197" t="inlineStr">
        <is>
          <t>Home, Energy, Safety</t>
        </is>
      </c>
      <c r="U1130" s="198" t="inlineStr">
        <is>
          <t>Finer distance gates than the LD2410 make zone-based automation genuinely reliable.</t>
        </is>
      </c>
      <c r="V1130" s="198" t="inlineStr">
        <is>
          <t>Per-zone occupancy modelling that learns which zones are furniture and which are people.</t>
        </is>
      </c>
    </row>
    <row r="1131" ht="85.5" customHeight="1" s="189">
      <c r="A1131" s="194" t="inlineStr">
        <is>
          <t>S342</t>
        </is>
      </c>
      <c r="B1131" s="195" t="inlineStr">
        <is>
          <t>HLK-LD6001A 60GHz fall-detection radar</t>
        </is>
      </c>
      <c r="C1131" s="196" t="inlineStr">
        <is>
          <t>Presence &amp; Occupancy</t>
        </is>
      </c>
      <c r="D1131" s="197" t="inlineStr">
        <is>
          <t>60GHz MIMO, posture and fall classification</t>
        </is>
      </c>
      <c r="E1131" s="197" t="inlineStr">
        <is>
          <t>Human position, posture class (standing / sitting / lying) and a fall flag</t>
        </is>
      </c>
      <c r="F1131" s="197" t="inlineStr">
        <is>
          <t>A 60GHz FMCW radar with several transmit and receive antennas builds a coarse 3D point cloud — range from the chirp beat frequency, azimuth and elevation from the phase differences across the antenna array. On-module firmware clusters those points into human-shaped blobs and tracks each blob's height above the floor. A centroid that drops rapidly and then stays low scores as a fall; one that settles at seat height scores as sitting. The higher carrier frequency means physically smaller antennas and a much tighter beam than 24GHz, so it bleeds through walls far less — which is exactly what you want in a bathroom.</t>
        </is>
      </c>
      <c r="G1131" s="197" t="inlineStr">
        <is>
          <t>UART</t>
        </is>
      </c>
      <c r="H1131" s="197" t="inlineStr">
        <is>
          <t>5V module input; UART signalling at 3.3V</t>
        </is>
      </c>
      <c r="I1131" s="37" t="n">
        <v>35</v>
      </c>
      <c r="J1131" s="38" t="inlineStr">
        <is>
          <t>$$$</t>
        </is>
      </c>
      <c r="K1131" s="197" t="inlineStr">
        <is>
          <t>4 · Advanced</t>
        </is>
      </c>
      <c r="L1131" s="197" t="inlineStr">
        <is>
          <t>~250-400mA at 5V continuously; budget for a wall adapter, not a battery</t>
        </is>
      </c>
      <c r="M1131" s="197" t="inlineStr">
        <is>
          <t>Roughly 6m radius from a ceiling mount at 2.6-3m; up to about three tracked people · Position to a few tens of centimetres; the fall output is a classifier score, not a measurement · ~10-20 posture updates/s · A ceiling mount at 2.6-3m with a clear downward view; a separate 5V supply</t>
        </is>
      </c>
      <c r="N1131" s="197" t="inlineStr">
        <is>
          <t>AE, AMZ</t>
        </is>
      </c>
      <c r="O1131" s="197" t="inlineStr">
        <is>
          <t>Hi-Link LD6001A module, usually sold with a USB debug adapter and a Windows visualiser</t>
        </is>
      </c>
      <c r="P1131" s="197" t="inlineStr">
        <is>
          <t>No mainstream library. The vendor supplies a PC tool and a documented UART frame format; community ESPHome components exist for some Hi-Link 60GHz parts and may need adapting.</t>
        </is>
      </c>
      <c r="Q1131" s="197" t="inlineStr">
        <is>
          <t>Elder-care bathrooms and bedrooms, care homes and sheltered housing where cameras are unacceptable, post-operative recovery rooms, single-occupancy monitoring, night-time bed-exit alerting.</t>
        </is>
      </c>
      <c r="R1131" s="197" t="inlineStr">
        <is>
          <t>A bathroom that phones for help only when it should: AND the radar's fall flag with a reed switch on the door and a 'nobody has left' timer, so an alert fires only if a fall was detected and the door has not opened for ten minutes. That AND gate is what turns a noisy classifier into something a family will actually leave switched on for a year instead of unplugging after the third false alarm.</t>
        </is>
      </c>
      <c r="S1131" s="197" t="inlineStr">
        <is>
          <t>Door reed switch, a local siren and a cellular or LoRa uplink that survives the router being off, an SHT31 to catch the shower steam that explains a dropout</t>
        </is>
      </c>
      <c r="T1131" s="197" t="inlineStr">
        <is>
          <t>Health, Safety, Home</t>
        </is>
      </c>
      <c r="U1131" s="198" t="inlineStr">
        <is>
          <t>60GHz resolves the chest-wall motion of a fall's aftermath, not just the impact.</t>
        </is>
      </c>
      <c r="V1131" s="198" t="inlineStr">
        <is>
          <t>Fall classification requiring impact then stillness then absence of respiration recovery.</t>
        </is>
      </c>
    </row>
    <row r="1132" ht="85.5" customHeight="1" s="189">
      <c r="A1132" s="194" t="inlineStr">
        <is>
          <t>S343</t>
        </is>
      </c>
      <c r="B1132" s="195" t="inlineStr">
        <is>
          <t>Omron D6T-32L 1024-pixel thermopile array</t>
        </is>
      </c>
      <c r="C1132" s="196" t="inlineStr">
        <is>
          <t>Presence &amp; Occupancy</t>
        </is>
      </c>
      <c r="D1132" s="197" t="inlineStr">
        <is>
          <t>Thermopile array, people counting</t>
        </is>
      </c>
      <c r="E1132" s="197" t="inlineStr">
        <is>
          <t>A 32x32 grid of absolute surface temperatures across a 90 degree cone</t>
        </is>
      </c>
      <c r="F1132" s="197" t="inlineStr">
        <is>
          <t>1024 tiny thermocouple stacks, each viewing its own patch of the room through a silicon lens, generate a voltage from the temperature difference between an absorbing membrane and the chip substrate. Crucially it is DC-coupled, unlike a PIR: it reads absolute temperature per pixel, so a person sitting perfectly still remains about 10 degrees hotter than the wall behind them and stays visible indefinitely. Compared with a microbolometer camera it needs no mechanical shutter and no non-uniformity correction, but the price is speed — the noise floor only comes down with long integration.</t>
        </is>
      </c>
      <c r="G1132" s="197" t="inlineStr">
        <is>
          <t>I2C</t>
        </is>
      </c>
      <c r="H1132" s="197" t="inlineStr">
        <is>
          <t>4.5-5.5V</t>
        </is>
      </c>
      <c r="I1132" s="37" t="n">
        <v>200</v>
      </c>
      <c r="J1132" s="38" t="inlineStr">
        <is>
          <t>$$$$</t>
        </is>
      </c>
      <c r="K1132" s="197" t="inlineStr">
        <is>
          <t>3 · Some skill</t>
        </is>
      </c>
      <c r="L1132" s="197" t="inlineStr">
        <is>
          <t>~5mA at 5V continuous</t>
        </is>
      </c>
      <c r="M1132" s="197" t="inlineStr">
        <is>
          <t>A seated adult is detectable to roughly 5-7m; 90 x 90 degree field of view · ±1.5 degrees C absolute typical · Around 1 frame/s — this is a dwell counter, not a tripwire · A bidirectional I2C level shifter between its 5V bus and the ESP32</t>
        </is>
      </c>
      <c r="N1132" s="197" t="inlineStr">
        <is>
          <t>DK, MO, SS</t>
        </is>
      </c>
      <c r="O1132" s="197" t="inlineStr">
        <is>
          <t>Omron D6T-32L-01A module with FFC pigtail; Omron and Seeed sell Grove and evaluation carriers for the D6T family</t>
        </is>
      </c>
      <c r="P1132" s="197" t="inlineStr">
        <is>
          <t>Omron publish Arduino and Raspberry Pi sample code for the D6T family (omron-devhub on GitHub). There is no Adafruit-class library — expect to read the application note.</t>
        </is>
      </c>
      <c r="Q1132" s="197" t="inlineStr">
        <is>
          <t>Meeting-room seat-level occupancy, retail dwell mapping, HVAC zoning by real head count, activity monitoring in independent living where a camera is unacceptable, livestock heat stress mapping, machine hotspot watch.</t>
        </is>
      </c>
      <c r="R1132" s="197" t="inlineStr">
        <is>
          <t>A per-seat meeting-room truth meter: 32x32 over a 90 degree cone from a 2.7m ceiling resolves individual chairs, so the room-booking system can report 'booked for twelve, four people came'. Every facilities manager wants that number and no camera-based system is allowed to collect it — this one produces a thermal blob map that could never identify anybody.</t>
        </is>
      </c>
      <c r="S1132" s="197" t="inlineStr">
        <is>
          <t>An SCD41 so the same ceiling node also reports whether the ventilation matches the head count, an LD2412 to catch people the thermal image misses behind a monitor, MQTT to the booking system</t>
        </is>
      </c>
      <c r="T1132" s="197" t="inlineStr">
        <is>
          <t>Home, Industry, Energy</t>
        </is>
      </c>
      <c r="U1132" s="198" t="inlineStr">
        <is>
          <t>1024 thermopile pixels is enough for people counting without ever forming a recognisable image.</t>
        </is>
      </c>
      <c r="V1132" s="198" t="inlineStr">
        <is>
          <t>Occupancy counting and heat-loss mapping with structural privacy guarantees.</t>
        </is>
      </c>
    </row>
    <row r="1133" ht="85.5" customHeight="1" s="189">
      <c r="A1133" s="194" t="inlineStr">
        <is>
          <t>S340</t>
        </is>
      </c>
      <c r="B1133" s="195" t="inlineStr">
        <is>
          <t>RD-03D 24GHz multi-target tracking radar</t>
        </is>
      </c>
      <c r="C1133" s="196" t="inlineStr">
        <is>
          <t>Presence &amp; Occupancy</t>
        </is>
      </c>
      <c r="D1133" s="197" t="inlineStr">
        <is>
          <t>24GHz FMCW, multi-target x/y</t>
        </is>
      </c>
      <c r="E1133" s="197" t="inlineStr">
        <is>
          <t>Up to three tracked targets as x/y coordinates plus radial speed, out to ~8m</t>
        </is>
      </c>
      <c r="F1133" s="197" t="inlineStr">
        <is>
          <t>An FMCW radar sweeps its 24GHz carrier across a chirp; mixing the echo against the outgoing sweep produces a beat frequency directly proportional to range, and the phase change between successive chirps gives radial speed. Two receive antennas spaced a fraction of a wavelength apart let the module compare arrival phase and derive an angle, so each detection comes out as an (x, y) coordinate rather than just 'something moved'. On-module firmware clusters the raw detections and tracks them frame to frame.</t>
        </is>
      </c>
      <c r="G1133" s="197" t="inlineStr">
        <is>
          <t>UART</t>
        </is>
      </c>
      <c r="H1133" s="197" t="inlineStr">
        <is>
          <t>3.0-3.6V</t>
        </is>
      </c>
      <c r="I1133" s="37" t="n">
        <v>9</v>
      </c>
      <c r="J1133" s="38" t="inlineStr">
        <is>
          <t>$$</t>
        </is>
      </c>
      <c r="K1133" s="197" t="inlineStr">
        <is>
          <t>3 · Some skill</t>
        </is>
      </c>
      <c r="L1133" s="197" t="inlineStr">
        <is>
          <t>~70-90mA at 3.3V continuously; there is no meaningful sleep mode, so duty-cycle it in firmware if you are on battery</t>
        </is>
      </c>
      <c r="M1133" s="197" t="inlineStr">
        <is>
          <t>Roughly 8m for a walking adult; about ±60 degrees of azimuth · Position within about ±15cm at 3m, degrading sharply toward the edges of the field · ~10-20 frames/s · A clean 3.3V rail — 24GHz front ends are noticeably sensitive to supply ripple, and sharing a rail with a switching LED driver produces phantom motion</t>
        </is>
      </c>
      <c r="N1133" s="197" t="inlineStr">
        <is>
          <t>AE, AMZ</t>
        </is>
      </c>
      <c r="O1133" s="197" t="inlineStr">
        <is>
          <t>Ai-Thinker RD-03D module and the RD-03D-based USB dev boards sold with it</t>
        </is>
      </c>
      <c r="P1133" s="197" t="inlineStr">
        <is>
          <t>No official Arduino library. The frame format is documented and about thirty lines to parse; community ESPHome external components exist and vary in quality.</t>
        </is>
      </c>
      <c r="Q1133" s="197" t="inlineStr">
        <is>
          <t>Interactive installations that respond to where you stand, retail zone dwell time, desk-level occupancy in open plan offices, follow-me robots, bed-exit detection, aisle and queue analytics.</t>
        </is>
      </c>
      <c r="R1133" s="197" t="inlineStr">
        <is>
          <t>Stair lighting that runs ahead of you. Because you get position AND direction, the LED strip can light the three steps in front of your feet at your own walking pace and leave the rest dark — the effect people expect from film sets, from a $9 radar and a strip of addressable LEDs, with no PIR blind spots and no camera in a stairwell.</t>
        </is>
      </c>
      <c r="S1133" s="197" t="inlineStr">
        <is>
          <t>Addressable LED strip, a light sensor so it only runs after dark, an LD2410 downstairs for the context gate</t>
        </is>
      </c>
      <c r="T1133" s="197" t="inlineStr">
        <is>
          <t>Home, Play, Robots</t>
        </is>
      </c>
      <c r="U1133" s="198" t="inlineStr">
        <is>
          <t>Multi-target tracking gives coordinates, so a single unit maps movement patterns across a whole room.</t>
        </is>
      </c>
      <c r="V1133" s="198" t="inlineStr">
        <is>
          <t>Trajectory clustering to learn normal routes; deviation is the alert.</t>
        </is>
      </c>
    </row>
    <row r="1134" ht="85.5" customHeight="1" s="189">
      <c r="A1134" s="194" t="inlineStr">
        <is>
          <t>S404</t>
        </is>
      </c>
      <c r="B1134" s="195" t="inlineStr">
        <is>
          <t>RTL-SDR receiver</t>
        </is>
      </c>
      <c r="C1134" s="196" t="inlineStr">
        <is>
          <t>Radiation &amp; EM</t>
        </is>
      </c>
      <c r="D1134" s="197" t="inlineStr">
        <is>
          <t>Software-defined radio</t>
        </is>
      </c>
      <c r="E1134" s="197" t="inlineStr">
        <is>
          <t>Receives and decodes almost any radio signal from 24MHz to 1.7GHz</t>
        </is>
      </c>
      <c r="F1134" s="197" t="inlineStr">
        <is>
          <t>A wideband tuner feeding a fast analog-to-digital converter streams raw IQ samples to a computer, where software does all the demodulation. One piece of hardware becomes any receiver you can write.</t>
        </is>
      </c>
      <c r="G1134" s="197" t="inlineStr">
        <is>
          <t>USB</t>
        </is>
      </c>
      <c r="H1134" s="197" t="inlineStr">
        <is>
          <t>USB powered</t>
        </is>
      </c>
      <c r="I1134" s="37" t="n">
        <v>30</v>
      </c>
      <c r="J1134" s="38" t="inlineStr">
        <is>
          <t>$$$</t>
        </is>
      </c>
      <c r="K1134" s="197" t="inlineStr">
        <is>
          <t>4 · Advanced</t>
        </is>
      </c>
      <c r="L1134" s="197" t="inlineStr">
        <is>
          <t>~300mA from USB</t>
        </is>
      </c>
      <c r="M1134" s="197" t="inlineStr">
        <is>
          <t>24MHz-1.7GHz · Frequency error of a few ppm unless TCXO-equipped · Up to 2.4 MS/s usable · A host computer, and an antenna cut for your target band</t>
        </is>
      </c>
      <c r="N1134" s="197" t="inlineStr">
        <is>
          <t>AMZ, AE</t>
        </is>
      </c>
      <c r="O1134" s="197" t="inlineStr">
        <is>
          <t>RTL-SDR Blog V4 (TCXO, better filtering) is worth the premium over generic dongles</t>
        </is>
      </c>
      <c r="P1134" s="197" t="inlineStr">
        <is>
          <t>rtl_433, SDR++, GNU Radio, rtl-sdr</t>
        </is>
      </c>
      <c r="Q1134" s="197" t="inlineStr">
        <is>
          <t>Decoding 433MHz weather and soil sensors, TPMS, aircraft ADS-B, utility meters, protocol reverse-engineering, spectrum surveys.</t>
        </is>
      </c>
      <c r="R1134" s="197" t="inlineStr">
        <is>
          <t>Run rtl_433 for an hour and you will discover dozens of sensors already broadcasting around you — neighbours' weather stations, tyre sensors, doorbells. Adopting that existing telemetry costs one dongle and no new hardware at all.</t>
        </is>
      </c>
      <c r="S1134" s="197" t="inlineStr">
        <is>
          <t>A Raspberry Pi running rtl_433 into MQTT; ESP32 nodes as consumers</t>
        </is>
      </c>
      <c r="T1134" s="197" t="inlineStr">
        <is>
          <t>Invisible, Home, Fleet</t>
        </is>
      </c>
      <c r="U1134" s="198" t="inlineStr">
        <is>
          <t>An SDR is every receiver at once, so it inventories the entire radio environment you already live in.</t>
        </is>
      </c>
      <c r="V1134" s="198" t="inlineStr">
        <is>
          <t>Protocol identification and device fingerprinting from RF signatures.</t>
        </is>
      </c>
    </row>
    <row r="1135" ht="85.5" customHeight="1" s="189">
      <c r="A1135" s="194" t="inlineStr">
        <is>
          <t>S405</t>
        </is>
      </c>
      <c r="B1135" s="195" t="inlineStr">
        <is>
          <t>SX1262 sub-GHz transceiver</t>
        </is>
      </c>
      <c r="C1135" s="196" t="inlineStr">
        <is>
          <t>Radiation &amp; EM</t>
        </is>
      </c>
      <c r="D1135" s="197" t="inlineStr">
        <is>
          <t>Sub-GHz radio</t>
        </is>
      </c>
      <c r="E1135" s="197" t="inlineStr">
        <is>
          <t>Long-range low-rate radio link, and a capable sub-GHz receiver for sniffing</t>
        </is>
      </c>
      <c r="F1135" s="197" t="inlineStr">
        <is>
          <t>LoRa spreads a tiny amount of data across a wide bandwidth so it can be recovered from below the noise floor — which is why it reaches kilometres on milliwatts. It also does plain FSK and OOK, making it a competent general sub-GHz receiver.</t>
        </is>
      </c>
      <c r="G1135" s="197" t="inlineStr">
        <is>
          <t>SPI</t>
        </is>
      </c>
      <c r="H1135" s="197" t="inlineStr">
        <is>
          <t>1.8-3.7V</t>
        </is>
      </c>
      <c r="I1135" s="37" t="n">
        <v>8</v>
      </c>
      <c r="J1135" s="38" t="inlineStr">
        <is>
          <t>$$</t>
        </is>
      </c>
      <c r="K1135" s="197" t="inlineStr">
        <is>
          <t>3 · Some skill</t>
        </is>
      </c>
      <c r="L1135" s="197" t="inlineStr">
        <is>
          <t>~5mA receive, 20-120mA transmit depending on power</t>
        </is>
      </c>
      <c r="M1135" s="197" t="inlineStr">
        <is>
          <t>2-15km line of sight; 1-5km urban · RSSI and SNR reported per packet · 0.3-50 kbps · An antenna fitted before power-up, matched to your regional band</t>
        </is>
      </c>
      <c r="N1135" s="197" t="inlineStr">
        <is>
          <t>AE, AMZ, DK</t>
        </is>
      </c>
      <c r="O1135" s="197" t="inlineStr">
        <is>
          <t>Ra-01SH modules, LilyGO LoRa32, Heltec WiFi LoRa 32</t>
        </is>
      </c>
      <c r="P1135" s="197" t="inlineStr">
        <is>
          <t>RadioLib, LoRaWAN stacks, Meshtastic</t>
        </is>
      </c>
      <c r="Q1135" s="197" t="inlineStr">
        <is>
          <t>Field sensor telemetry, off-grid messaging (Meshtastic), farm and forest monitoring, flood gauges, and receiving other sub-GHz devices.</t>
        </is>
      </c>
      <c r="R1135" s="197" t="inlineStr">
        <is>
          <t>Meshtastic turns a pair of these into an off-grid text network in an afternoon — then every sensor in this catalog can ride that network as telemetry with no infrastructure at all.</t>
        </is>
      </c>
      <c r="S1135" s="197" t="inlineStr">
        <is>
          <t>Solar power, deep sleep, remote environmental sensors</t>
        </is>
      </c>
      <c r="T1135" s="197" t="inlineStr">
        <is>
          <t>Wild, Fleet, Invisible</t>
        </is>
      </c>
      <c r="U1135" s="198" t="inlineStr">
        <is>
          <t>LoRa reports RSSI and SNR per packet, so a link between two fixed nodes becomes a channel sensor.</t>
        </is>
      </c>
      <c r="V1135" s="198" t="inlineStr">
        <is>
          <t>Link-quality prediction, and RF-based motion detection from channel disturbance.</t>
        </is>
      </c>
    </row>
    <row r="1136" ht="85.5" customHeight="1" s="189">
      <c r="A1136" s="194" t="inlineStr">
        <is>
          <t>S407</t>
        </is>
      </c>
      <c r="B1136" s="195" t="inlineStr">
        <is>
          <t>PIN photodiode radiation detector</t>
        </is>
      </c>
      <c r="C1136" s="196" t="inlineStr">
        <is>
          <t>Radiation &amp; EM</t>
        </is>
      </c>
      <c r="D1136" s="197" t="inlineStr">
        <is>
          <t>Solid-state detector</t>
        </is>
      </c>
      <c r="E1136" s="197" t="inlineStr">
        <is>
          <t>Detects alpha particles and energetic beta/gamma using an ordinary photodiode</t>
        </is>
      </c>
      <c r="F1136" s="197" t="inlineStr">
        <is>
          <t>An ionising particle passing through the depletion region creates electron-hole pairs — a tiny charge pulse. Cover the diode to exclude light and amplify enormously, and a fifty-pence photodiode becomes a radiation detector.</t>
        </is>
      </c>
      <c r="G1136" s="197" t="inlineStr">
        <is>
          <t>Analog</t>
        </is>
      </c>
      <c r="H1136" s="197" t="inlineStr">
        <is>
          <t>Reverse bias 9-30V for a wider depletion region</t>
        </is>
      </c>
      <c r="I1136" s="37" t="n">
        <v>2</v>
      </c>
      <c r="J1136" s="38" t="inlineStr">
        <is>
          <t>$</t>
        </is>
      </c>
      <c r="K1136" s="197" t="inlineStr">
        <is>
          <t>5 · Expert</t>
        </is>
      </c>
      <c r="L1136" s="197" t="inlineStr">
        <is>
          <t>Amplifier current, ~5mA</t>
        </is>
      </c>
      <c r="M1136" s="197" t="inlineStr">
        <is>
          <t>Alpha readily; beta and gamma with low efficiency · Counting only, unless carefully calibrated for energy · Pulse rate dependent · A charge amplifier, a light-tight metal enclosure, and a stable bias supply</t>
        </is>
      </c>
      <c r="N1136" s="197" t="inlineStr">
        <is>
          <t>DK, MO, AE</t>
        </is>
      </c>
      <c r="O1136" s="197" t="inlineStr">
        <is>
          <t>Bare BPW34; several open-source detector designs exist</t>
        </is>
      </c>
      <c r="P1136" s="197" t="inlineStr">
        <is>
          <t>Custom amplifier plus counter</t>
        </is>
      </c>
      <c r="Q1136" s="197" t="inlineStr">
        <is>
          <t>Alpha detection, radon progeny counting, cosmic-ray experiments, teaching the physics of particle detection cheaply.</t>
        </is>
      </c>
      <c r="R1136" s="197" t="inlineStr">
        <is>
          <t>It is remarkable that an ordinary photodiode detects individual atomic decays — the physics is more compelling than the instrument, which makes it an excellent teaching build.</t>
        </is>
      </c>
      <c r="S1136" s="197" t="inlineStr">
        <is>
          <t>Charge amplifier, comparator, ESP32 pulse counter</t>
        </is>
      </c>
      <c r="T1136" s="197" t="inlineStr">
        <is>
          <t>Invisible, Play</t>
        </is>
      </c>
      <c r="U1136" s="198" t="inlineStr">
        <is>
          <t>A PIN photodiode is a particle detector and a light sensor in one part, depending only on whether you make it dark.</t>
        </is>
      </c>
      <c r="V1136" s="198" t="inlineStr">
        <is>
          <t>Pulse-shape discrimination to separate particle types.</t>
        </is>
      </c>
    </row>
    <row r="1137" ht="85.5" customHeight="1" s="189">
      <c r="A1137" s="194" t="inlineStr">
        <is>
          <t>S406</t>
        </is>
      </c>
      <c r="B1137" s="195" t="inlineStr">
        <is>
          <t>SiPM photodetector module</t>
        </is>
      </c>
      <c r="C1137" s="196" t="inlineStr">
        <is>
          <t>Radiation &amp; EM</t>
        </is>
      </c>
      <c r="D1137" s="197" t="inlineStr">
        <is>
          <t>Photon detector</t>
        </is>
      </c>
      <c r="E1137" s="197" t="inlineStr">
        <is>
          <t>Detects individual photons — the modern replacement for a photomultiplier tube</t>
        </is>
      </c>
      <c r="F1137" s="197" t="inlineStr">
        <is>
          <t>An array of avalanche photodiodes biased just past breakdown, so a single photon triggers a measurable avalanche. Coupled to a scintillator crystal it turns each gamma ray into a pulse whose height is proportional to that ray's energy, which is what makes spectroscopy possible.</t>
        </is>
      </c>
      <c r="G1137" s="197" t="inlineStr">
        <is>
          <t>Analog</t>
        </is>
      </c>
      <c r="H1137" s="197" t="inlineStr">
        <is>
          <t>~25-30V bias, temperature-compensated</t>
        </is>
      </c>
      <c r="I1137" s="37" t="n">
        <v>60</v>
      </c>
      <c r="J1137" s="38" t="inlineStr">
        <is>
          <t>$$$$</t>
        </is>
      </c>
      <c r="K1137" s="197" t="inlineStr">
        <is>
          <t>5 · Expert</t>
        </is>
      </c>
      <c r="L1137" s="197" t="inlineStr">
        <is>
          <t>~1mA plus bias supply</t>
        </is>
      </c>
      <c r="M1137" s="197" t="inlineStr">
        <is>
          <t>Single photon to thousands · Energy resolution ~7% with a good CsI crystal · Nanosecond pulses; count rates to hundreds of kHz · A stable temperature-compensated bias supply, a scintillator crystal, void-free optical coupling, and light-tight enclosure</t>
        </is>
      </c>
      <c r="N1137" s="197" t="inlineStr">
        <is>
          <t>DK, MO, AE</t>
        </is>
      </c>
      <c r="O1137" s="197" t="inlineStr">
        <is>
          <t>MicroFC-SMA modules, Open Gamma Detector boards</t>
        </is>
      </c>
      <c r="P1137" s="197" t="inlineStr">
        <is>
          <t>Open Gamma Detector firmware</t>
        </is>
      </c>
      <c r="Q1137" s="197" t="inlineStr">
        <is>
          <t>Gamma spectroscopy, isotope identification, muon detection, scintillation counting, physics education.</t>
        </is>
      </c>
      <c r="R1137" s="197" t="inlineStr">
        <is>
          <t>A SiPM is what moved isotope identification from a laboratory to a desk — 'this is radioactive' becomes 'this is thorium-232', which is a qualitative leap in what a hobby instrument can say.</t>
        </is>
      </c>
      <c r="S1137" s="197" t="inlineStr">
        <is>
          <t>CsI(Tl) or NaI scintillator, ESP32-S3 with a peak-hold front end</t>
        </is>
      </c>
      <c r="T1137" s="197" t="inlineStr">
        <is>
          <t>Invisible, Play, Safety</t>
        </is>
      </c>
      <c r="U1137" s="198" t="inlineStr">
        <is>
          <t>A SiPM plus scintillator turns counting into spectroscopy, which is the difference between detection and identification.</t>
        </is>
      </c>
      <c r="V1137" s="198" t="inlineStr">
        <is>
          <t>Isotope classification from pulse-height spectra.</t>
        </is>
      </c>
    </row>
    <row r="1138" ht="85.5" customHeight="1" s="189">
      <c r="A1138" s="194" t="inlineStr">
        <is>
          <t>S357</t>
        </is>
      </c>
      <c r="B1138" s="195" t="inlineStr">
        <is>
          <t>Gypsum soil moisture block</t>
        </is>
      </c>
      <c r="C1138" s="196" t="inlineStr">
        <is>
          <t>Soil &amp; Agriculture</t>
        </is>
      </c>
      <c r="D1138" s="197" t="inlineStr">
        <is>
          <t>Matric potential (resistance)</t>
        </is>
      </c>
      <c r="E1138" s="197" t="inlineStr">
        <is>
          <t>Soil water tension from roughly -30 to -200 kPa, as electrical resistance</t>
        </is>
      </c>
      <c r="F1138" s="197" t="inlineStr">
        <is>
          <t>Two electrodes are cast into a cylinder of gypsum. Buried, the block exchanges water with the soil until both sit at the same tension, and its electrical resistance falls as it takes up water - megohms when dry, a few hundred ohms when wet. The gypsum is the clever part: it slowly dissolves, keeping the pore water inside the block saturated with calcium sulphate, so the block's internal salinity is fixed and resistance tracks water tension rather than whatever salts happen to be in the surrounding soil.</t>
        </is>
      </c>
      <c r="G1138" s="197" t="inlineStr">
        <is>
          <t>Analog</t>
        </is>
      </c>
      <c r="H1138" s="197" t="inlineStr">
        <is>
          <t>Passive - you supply the AC excitation</t>
        </is>
      </c>
      <c r="I1138" s="37" t="n">
        <v>10</v>
      </c>
      <c r="J1138" s="38" t="inlineStr">
        <is>
          <t>$$</t>
        </is>
      </c>
      <c r="K1138" s="197" t="inlineStr">
        <is>
          <t>3 · Some skill</t>
        </is>
      </c>
      <c r="L1138" s="197" t="inlineStr">
        <is>
          <t>Zero at rest; a few hundred microamps for the few milliseconds of excitation</t>
        </is>
      </c>
      <c r="M1138" s="197" t="inlineStr">
        <is>
          <t>~-30 to -200 kPa (0.3 to 2 bar) · +/-10-20% of reading; far better as a relative trend than an absolute number · Reads instantly; the block equilibrates over hours · An AC excitation circuit (two GPIOs and a series resistor is enough) and a soil temperature reading</t>
        </is>
      </c>
      <c r="N1138" s="197" t="inlineStr">
        <is>
          <t>AMZ, MFR</t>
        </is>
      </c>
      <c r="O1138" s="197" t="inlineStr">
        <is>
          <t>The Delmhorst GB-1 is the long-standing standard; several agricultural suppliers sell equivalent cast blocks</t>
        </is>
      </c>
      <c r="P1138" s="197" t="inlineStr">
        <is>
          <t>None - drive it as an H-bridge square wave from two GPIOs and read the divider</t>
        </is>
      </c>
      <c r="Q1138" s="197" t="inlineStr">
        <is>
          <t>Deep-rooted crop irrigation (alfalfa, orchards, vines), dryland agronomy, deficit-irrigation trials, cheap multi-depth profiles where losing a sensor to a plough is expected, teaching soil physics.</t>
        </is>
      </c>
      <c r="R1138" s="197" t="inlineStr">
        <is>
          <t>Twenty blocks across a field on one ESP32 with a CD74HC4067 multiplexer. At $10 each the economics finally allow spatial coverage instead of one 'representative' point, and a tension map across a single irrigation set usually shows a threefold spread that no single sensor could ever reveal.</t>
        </is>
      </c>
      <c r="S1138" s="197" t="inlineStr">
        <is>
          <t>DS18B20 for the temperature correction, a CD74HC4067 multiplexer, a Watermark 200SS alongside as a sanity reference</t>
        </is>
      </c>
      <c r="T1138" s="197" t="inlineStr">
        <is>
          <t>Grow, Water, Fleet</t>
        </is>
      </c>
      <c r="U1138" s="198" t="inlineStr">
        <is>
          <t>A gypsum block buffers salinity, making it the honest choice in fertilised or saline soils.</t>
        </is>
      </c>
      <c r="V1138" s="198" t="inlineStr">
        <is>
          <t>Long-term drift modelling as the block dissolves; the sensor's decay is itself measurable.</t>
        </is>
      </c>
    </row>
    <row r="1139" ht="85.5" customHeight="1" s="189">
      <c r="A1139" s="194" t="inlineStr">
        <is>
          <t>S355</t>
        </is>
      </c>
      <c r="B1139" s="195" t="inlineStr">
        <is>
          <t>METER TEROS 12 soil moisture, EC and temperature</t>
        </is>
      </c>
      <c r="C1139" s="196" t="inlineStr">
        <is>
          <t>Soil &amp; Agriculture</t>
        </is>
      </c>
      <c r="D1139" s="197" t="inlineStr">
        <is>
          <t>Volumetric water content</t>
        </is>
      </c>
      <c r="E1139" s="197" t="inlineStr">
        <is>
          <t>Volumetric water content, bulk electrical conductivity and soil temperature in one probe</t>
        </is>
      </c>
      <c r="F1139" s="197" t="inlineStr">
        <is>
          <t>Three stainless needles form a capacitor with the soil as its dielectric. The sensor drives them at 70 MHz and measures how much charge the soil stores - its permittivity. Water sits near 80, soil minerals near 4 and air at 1, so permittivity is almost purely a measure of water content. A separate two-needle measurement reads bulk conductivity and a thermistor in one needle reads temperature. The 70 MHz excitation is the number that matters: the $3 'capacitive' garden probes run at a few hundred kHz to a few MHz, where salinity and clay content corrupt the reading badly.</t>
        </is>
      </c>
      <c r="G1139" s="197" t="inlineStr">
        <is>
          <t>UART/Digital</t>
        </is>
      </c>
      <c r="H1139" s="197" t="inlineStr">
        <is>
          <t>4.0-15VDC</t>
        </is>
      </c>
      <c r="I1139" s="37" t="n">
        <v>220</v>
      </c>
      <c r="J1139" s="38" t="inlineStr">
        <is>
          <t>$$$$</t>
        </is>
      </c>
      <c r="K1139" s="197" t="inlineStr">
        <is>
          <t>3 · Some skill</t>
        </is>
      </c>
      <c r="L1139" s="197" t="inlineStr">
        <is>
          <t>0.03mA quiescent, ~3mA during a 25ms measurement</t>
        </is>
      </c>
      <c r="M1139" s="197" t="inlineStr">
        <is>
          <t>0-0.70 m3/m3 water content; 0-20 dS/m bulk EC; -40 to +60C · +/-0.03 m3/m3 on the generic mineral-soil equation, +/-0.01-0.02 with a soil-specific calibration; EC +/-(5% + 0.05 dS/m); temperature +/-1C · 25 ms per measurement - poll as often as you like · An SDI-12 level translator (5V, inverting) or DDI-serial level shifting, and a 5-12V supply</t>
        </is>
      </c>
      <c r="N1139" s="197" t="inlineStr">
        <is>
          <t>MFR</t>
        </is>
      </c>
      <c r="O1139" s="197" t="inlineStr">
        <is>
          <t>Supplied with a fixed-length cable and bare leads or a stereo-jack terminal; METER's own ZL6 logger is not required to use it</t>
        </is>
      </c>
      <c r="P1139" s="197" t="inlineStr">
        <is>
          <t>EnviroDIY Arduino-SDI-12 (ESP32 support varies by fork); the DDI serial frame is 1200 baud 8N1 and trivial to parse yourself</t>
        </is>
      </c>
      <c r="Q1139" s="197" t="inlineStr">
        <is>
          <t>Irrigation scheduling, research plots and soil-water balance studies, green roofs and bioswales, vineyard deficit irrigation, landslide and levee monitoring, potted-crop substrate control.</t>
        </is>
      </c>
      <c r="R1139" s="197" t="inlineStr">
        <is>
          <t>A three-depth drainage profile: one sensor at 10, 30 and 60 cm in a single pit. Watch the wetting front travel down after each irrigation and you can read off directly how much water passed the root zone and was wasted - the most actionable number in irrigation, and one a single-depth sensor structurally cannot give you.</t>
        </is>
      </c>
      <c r="S1139" s="197" t="inlineStr">
        <is>
          <t>TEROS 21 in the same pit for the content/potential pair, a tipping-bucket rain gauge, an ESP32 with LoRa for a remote field</t>
        </is>
      </c>
      <c r="T1139" s="197" t="inlineStr">
        <is>
          <t>Grow, Water, Time</t>
        </is>
      </c>
      <c r="U1139" s="198" t="inlineStr">
        <is>
          <t>A research-grade probe measures moisture, EC and temperature together, which lets you separate salinity from water content.</t>
        </is>
      </c>
      <c r="V1139" s="198" t="inlineStr">
        <is>
          <t>Salinity-corrected moisture modelling — cheap probes cannot distinguish the two.</t>
        </is>
      </c>
    </row>
    <row r="1140" ht="85.5" customHeight="1" s="189">
      <c r="A1140" s="194" t="inlineStr">
        <is>
          <t>S356</t>
        </is>
      </c>
      <c r="B1140" s="195" t="inlineStr">
        <is>
          <t>METER TEROS 21 soil water potential</t>
        </is>
      </c>
      <c r="C1140" s="196" t="inlineStr">
        <is>
          <t>Soil &amp; Agriculture</t>
        </is>
      </c>
      <c r="D1140" s="197" t="inlineStr">
        <is>
          <t>Matric potential</t>
        </is>
      </c>
      <c r="E1140" s="197" t="inlineStr">
        <is>
          <t>Soil matric potential in kPa - how hard roots must pull - plus temperature</t>
        </is>
      </c>
      <c r="F1140" s="197" t="inlineStr">
        <is>
          <t>Two porous ceramic discs sandwich a small capacitance sensor. Water moves between the soil and the ceramic until their energy states match, so the ceramic ends up at exactly the same water potential as the soil around it. Because the ceramic's own moisture-release curve is fixed and known, measuring the ceramic's water content dielectrically tells you the potential. That is a fundamentally different quantity from water content: it is the energy a root must spend, and it is comparable between a sand and a clay in a way that percentage moisture never is.</t>
        </is>
      </c>
      <c r="G1140" s="197" t="inlineStr">
        <is>
          <t>UART/Digital</t>
        </is>
      </c>
      <c r="H1140" s="197" t="inlineStr">
        <is>
          <t>3.6-15VDC</t>
        </is>
      </c>
      <c r="I1140" s="37" t="n">
        <v>290</v>
      </c>
      <c r="J1140" s="38" t="inlineStr">
        <is>
          <t>$$$$</t>
        </is>
      </c>
      <c r="K1140" s="197" t="inlineStr">
        <is>
          <t>3 · Some skill</t>
        </is>
      </c>
      <c r="L1140" s="197" t="inlineStr">
        <is>
          <t>0.03mA quiescent, ~4mA during measurement</t>
        </is>
      </c>
      <c r="M1140" s="197" t="inlineStr">
        <is>
          <t>-9 to -100,000 kPa · +/-(10% of reading + 2 kPa) from -9 to -100 kPa; an order-of-magnitude indicator beyond that · Reads in milliseconds; the ceramic itself takes hours to equilibrate · SDI-12 or DDI-serial level shifting, and an installation slurry made from local soil</t>
        </is>
      </c>
      <c r="N1140" s="197" t="inlineStr">
        <is>
          <t>MFR</t>
        </is>
      </c>
      <c r="O1140" s="197" t="inlineStr">
        <is>
          <t>Fixed cable with bare leads or stereo jack; identical wiring to the TEROS 12</t>
        </is>
      </c>
      <c r="P1140" s="197" t="inlineStr">
        <is>
          <t>EnviroDIY Arduino-SDI-12, or parse the DDI serial frame yourself</t>
        </is>
      </c>
      <c r="Q1140" s="197" t="inlineStr">
        <is>
          <t>Deficit-irrigation scheduling in vines and orchards, drought-stress research, green-roof and restoration planting, landfill cap monitoring, comparing irrigation need across mixed soil types on one farm.</t>
        </is>
      </c>
      <c r="R1140" s="197" t="inlineStr">
        <is>
          <t>Put one TEROS 21 and one TEROS 12 at the same depth and log both for a season. You are measuring your own field's soil-water retention curve - the relationship agronomists otherwise look up from a textbook table for 'a sandy loam'. With it, every cheap capacitive probe elsewhere on the farm can be converted into real tension numbers.</t>
        </is>
      </c>
      <c r="S1140" s="197" t="inlineStr">
        <is>
          <t>TEROS 12 alongside, a soil temperature probe, a dendrometer on the crop to see when tension actually becomes plant stress</t>
        </is>
      </c>
      <c r="T1140" s="197" t="inlineStr">
        <is>
          <t>Grow, Water, Time</t>
        </is>
      </c>
      <c r="U1140" s="198" t="inlineStr">
        <is>
          <t>Water potential is what roots experience, so it transfers across soil types where volumetric content does not.</t>
        </is>
      </c>
      <c r="V1140" s="198" t="inlineStr">
        <is>
          <t>Irrigation scheduling by plant stress, with a model that generalises between fields.</t>
        </is>
      </c>
    </row>
    <row r="1141" ht="85.5" customHeight="1" s="189">
      <c r="A1141" s="194" t="inlineStr">
        <is>
          <t>S361</t>
        </is>
      </c>
      <c r="B1141" s="195" t="inlineStr">
        <is>
          <t>Point dendrometer (stem diameter)</t>
        </is>
      </c>
      <c r="C1141" s="196" t="inlineStr">
        <is>
          <t>Soil &amp; Agriculture</t>
        </is>
      </c>
      <c r="D1141" s="197" t="inlineStr">
        <is>
          <t>Plant growth and water status</t>
        </is>
      </c>
      <c r="E1141" s="197" t="inlineStr">
        <is>
          <t>Micrometre-scale changes in stem or fruit diameter</t>
        </is>
      </c>
      <c r="F1141" s="197" t="inlineStr">
        <is>
          <t>A rigid frame is anchored to the stem with two or three screws, and a linear position transducer - a precision potentiometer or an LVDT - presses lightly on the debarked surface between them. Any change in stem radius moves the transducer shaft. What you mostly see is not growth but water: the trunk swells overnight as the tree rehydrates and shrinks through the day as transpiration outruns uptake. The daily shrinkage amplitude is one of the earliest quantitative signs of water stress, arriving before wilting and often before soil sensors notice; the slow upward creep between daily cycles is the real growth.</t>
        </is>
      </c>
      <c r="G1141" s="197" t="inlineStr">
        <is>
          <t>Analog</t>
        </is>
      </c>
      <c r="H1141" s="197" t="inlineStr">
        <is>
          <t>3.3V ratiometric excitation</t>
        </is>
      </c>
      <c r="I1141" s="37" t="n">
        <v>70</v>
      </c>
      <c r="J1141" s="38" t="inlineStr">
        <is>
          <t>$$$$</t>
        </is>
      </c>
      <c r="K1141" s="197" t="inlineStr">
        <is>
          <t>4 · Advanced</t>
        </is>
      </c>
      <c r="L1141" s="197" t="inlineStr">
        <is>
          <t>~1mA while excited; excite only during a reading</t>
        </is>
      </c>
      <c r="M1141" s="197" t="inlineStr">
        <is>
          <t>10-25 mm of transducer travel; the useful signal is 1-200 um · +/-2-5 um with a good transducer and thermal correction · Every 5-15 minutes is plenty · A thermally stable frame (Invar or carbon fibre), an ADS1115 or ADS1220, and a frame temperature sensor for the correction</t>
        </is>
      </c>
      <c r="N1141" s="197" t="inlineStr">
        <is>
          <t>DIY, AE, DK</t>
        </is>
      </c>
      <c r="O1141" s="197" t="inlineStr">
        <is>
          <t>No hobby product exists; commercial band and point dendrometers from Ecomatik, ICT International and Dynamax run $400-1500</t>
        </is>
      </c>
      <c r="P1141" s="197" t="inlineStr">
        <is>
          <t>None - read the divider with an ADS1115 and log it; the analysis is where the work is</t>
        </is>
      </c>
      <c r="Q1141" s="197" t="inlineStr">
        <is>
          <t>Orchard fruit-sizing and harvest prediction, irrigation triggered by plant signals rather than soil, urban tree drought triage, forest growth phenology, greenhouse crop stress research.</t>
        </is>
      </c>
      <c r="R1141" s="197" t="inlineStr">
        <is>
          <t>A harvest-date predictor for a fruit grower: three dendrometers on representative fruit, logging the growth curve daily. Fruit diameter follows a well-behaved sigmoid, so by mid-season the curve fit tells you the picking week - worth real money in a market where a week early or late changes the price.</t>
        </is>
      </c>
      <c r="S1141" s="197" t="inlineStr">
        <is>
          <t>A sap flow probe on the same tree, TEROS 21 for soil tension, an MLX90614 canopy temperature for the full stress trio</t>
        </is>
      </c>
      <c r="T1141" s="197" t="inlineStr">
        <is>
          <t>Grow, Time, Wild</t>
        </is>
      </c>
      <c r="U1141" s="198" t="inlineStr">
        <is>
          <t>A dendrometer resolves daily stem swelling and shrinking, which is the plant's own water balance written continuously.</t>
        </is>
      </c>
      <c r="V1141" s="198" t="inlineStr">
        <is>
          <t>Growth-versus-stress separation from the diurnal shrink-and-recover cycle.</t>
        </is>
      </c>
    </row>
    <row r="1142" ht="85.5" customHeight="1" s="189">
      <c r="A1142" s="194" t="inlineStr">
        <is>
          <t>S360</t>
        </is>
      </c>
      <c r="B1142" s="195" t="inlineStr">
        <is>
          <t>Sap flow probe (heat-ratio method)</t>
        </is>
      </c>
      <c r="C1142" s="196" t="inlineStr">
        <is>
          <t>Soil &amp; Agriculture</t>
        </is>
      </c>
      <c r="D1142" s="197" t="inlineStr">
        <is>
          <t>Plant water use</t>
        </is>
      </c>
      <c r="E1142" s="197" t="inlineStr">
        <is>
          <t>Sap velocity in a stem, and with sapwood area, whole-plant transpiration in litres per day</t>
        </is>
      </c>
      <c r="F1142" s="197" t="inlineStr">
        <is>
          <t>Three fine needles go into the sapwood along a radius: a central one that delivers a brief heat pulse, and two temperature needles equidistant upstream and downstream of it. With no sap moving, both warm equally. With sap moving, heat is carried toward the downstream needle, and the ratio of the two temperature rises gives velocity directly - being a ratio, it cancels out how much energy the pulse actually delivered. Multiply velocity by sapwood cross-sectional area and a wound correction and you have how much water the plant is really using, hour by hour.</t>
        </is>
      </c>
      <c r="G1142" s="197" t="inlineStr">
        <is>
          <t>Digital</t>
        </is>
      </c>
      <c r="H1142" s="197" t="inlineStr">
        <is>
          <t>12VDC</t>
        </is>
      </c>
      <c r="I1142" s="37" t="n">
        <v>620</v>
      </c>
      <c r="J1142" s="38" t="inlineStr">
        <is>
          <t>$$$$</t>
        </is>
      </c>
      <c r="K1142" s="197" t="inlineStr">
        <is>
          <t>5 · Expert</t>
        </is>
      </c>
      <c r="L1142" s="197" t="inlineStr">
        <is>
          <t>~1mA idle; a few hundred mA for a two-second pulse</t>
        </is>
      </c>
      <c r="M1142" s="197" t="inlineStr">
        <is>
          <t>Roughly -10 to +200 cm/h (reverse flow at night is real and measurable) · +/-10-20% on velocity; +/-20-40% on whole-plant litres, dominated by sapwood-area estimation · One heat pulse every 10-30 minutes · A drill guide for needle alignment, a sapwood-depth measurement (a core or a dye test), and a 12V supply able to deliver the pulse</t>
        </is>
      </c>
      <c r="N1142" s="197" t="inlineStr">
        <is>
          <t>MFR</t>
        </is>
      </c>
      <c r="O1142" s="197" t="inlineStr">
        <is>
          <t>Implexx Sap Flow Sensor and ICT International SFM1x are the two widely used commercial heat-ratio instruments; both speak SDI-12 and both ship with a drill guide, which you need</t>
        </is>
      </c>
      <c r="P1142" s="197" t="inlineStr">
        <is>
          <t>EnviroDIY Arduino-SDI-12</t>
        </is>
      </c>
      <c r="Q1142" s="197" t="inlineStr">
        <is>
          <t>Orchard and vineyard irrigation scheduling, urban tree health and drought response, forest water-use research, transpiration modelling, verifying whether an irrigation event actually reached the roots.</t>
        </is>
      </c>
      <c r="R1142" s="197" t="inlineStr">
        <is>
          <t>A drought-triage map for a city's street trees: sap flow on a handful of reference trees per species, then infer the rest from cheap dendrometers and canopy temperature. Councils currently water on a fixed schedule; the reference trees would tell them which streets are actually in trouble.</t>
        </is>
      </c>
      <c r="S1142" s="197" t="inlineStr">
        <is>
          <t>A dendrometer on the same stem, soil water potential at two depths, an MLX90614 for canopy temperature</t>
        </is>
      </c>
      <c r="T1142" s="197" t="inlineStr">
        <is>
          <t>Grow, Wild, Time</t>
        </is>
      </c>
      <c r="U1142" s="198" t="inlineStr">
        <is>
          <t>Sap flow measures water actually moving through a plant, which is transpiration measured directly rather than inferred.</t>
        </is>
      </c>
      <c r="V1142" s="198" t="inlineStr">
        <is>
          <t>Water-stress detection hours before any soil or leaf sensor responds.</t>
        </is>
      </c>
    </row>
    <row r="1143" ht="85.5" customHeight="1" s="189">
      <c r="A1143" s="194" t="inlineStr">
        <is>
          <t>S359</t>
        </is>
      </c>
      <c r="B1143" s="195" t="inlineStr">
        <is>
          <t>Soil CO2 flux chamber (closed dynamic)</t>
        </is>
      </c>
      <c r="C1143" s="196" t="inlineStr">
        <is>
          <t>Soil &amp; Agriculture</t>
        </is>
      </c>
      <c r="D1143" s="197" t="inlineStr">
        <is>
          <t>Soil respiration</t>
        </is>
      </c>
      <c r="E1143" s="197" t="inlineStr">
        <is>
          <t>Soil CO2 efflux in umol per square metre per second - the rate soil breathes out, not the concentration</t>
        </is>
      </c>
      <c r="F1143" s="197" t="inlineStr">
        <is>
          <t>A PVC collar is pushed a few centimetres into the soil and left to settle. A lid carrying an NDIR CO2 sensor, a small mixing fan and a temperature/humidity sensor seals onto that collar, and you record how fast CO2 accumulates inside over the next two to five minutes. The flux is the slope of that rise, scaled by chamber volume over soil area and converted to moles using pressure and temperature. Concentration on its own tells you almost nothing about soil biology; the rate of change is the actual measurement of microbial and root respiration.</t>
        </is>
      </c>
      <c r="G1143" s="197" t="inlineStr">
        <is>
          <t>I2C</t>
        </is>
      </c>
      <c r="H1143" s="197" t="inlineStr">
        <is>
          <t>3.3-5V</t>
        </is>
      </c>
      <c r="I1143" s="37" t="n">
        <v>95</v>
      </c>
      <c r="J1143" s="38" t="inlineStr">
        <is>
          <t>$$$$</t>
        </is>
      </c>
      <c r="K1143" s="197" t="inlineStr">
        <is>
          <t>4 · Advanced</t>
        </is>
      </c>
      <c r="L1143" s="197" t="inlineStr">
        <is>
          <t>~20-25mA average with the SCD30 and the mixing fan running</t>
        </is>
      </c>
      <c r="M1143" s="197" t="inlineStr">
        <is>
          <t>Roughly 0.5-25 umol/m2/s with an SCD30-class sensor · +/-10-20% against a commercial system if the vent and the seal are right · One flux measurement every 5-10 minutes - the chamber must be flushed between runs · An SCD30 or equivalent NDIR sensor, a soil temperature probe, a properly sized vent tube, and an opaque insulated chamber</t>
        </is>
      </c>
      <c r="N1143" s="197" t="inlineStr">
        <is>
          <t>DIY, AF, SF, DK</t>
        </is>
      </c>
      <c r="O1143" s="197" t="inlineStr">
        <is>
          <t>No commercial hobby product exists: a 100-150mm PVC collar, a sealed opaque lid, an SCD30, a 25mm fan, a BME280 for the pressure term and a length of small-bore vent tubing</t>
        </is>
      </c>
      <c r="P1143" s="197" t="inlineStr">
        <is>
          <t>Adafruit SCD30 or the Sensirion scd30 driver; the flux maths is about fifteen lines</t>
        </is>
      </c>
      <c r="Q1143" s="197" t="inlineStr">
        <is>
          <t>Compost and soil-health monitoring, carbon-farming and regenerative-agriculture verification, tillage and cover-crop trials, biochar and landfill studies, teaching the carbon cycle with real numbers.</t>
        </is>
      </c>
      <c r="R1143" s="197" t="inlineStr">
        <is>
          <t>A no-till versus ploughed side-by-side: two identical chambers, two collars, one ESP32, logged through a whole season alongside soil temperature and moisture. The temperature-corrected flux difference between the two plots is exactly the evidence farm advisors ask for and almost nobody has at field scale.</t>
        </is>
      </c>
      <c r="S1143" s="197" t="inlineStr">
        <is>
          <t>SCD30, a DS18B20 soil probe, TEROS 12 for moisture, BME280 for the pressure term</t>
        </is>
      </c>
      <c r="T1143" s="197" t="inlineStr">
        <is>
          <t>Grow, Wild, Time</t>
        </is>
      </c>
      <c r="U1143" s="198" t="inlineStr">
        <is>
          <t>Soil CO2 flux measures microbial respiration, which is soil life quantified — a genuine carbon-cycle instrument.</t>
        </is>
      </c>
      <c r="V1143" s="198" t="inlineStr">
        <is>
          <t>Soil-health scoring from respiration curves against temperature and moisture.</t>
        </is>
      </c>
    </row>
    <row r="1144" ht="85.5" customHeight="1" s="189">
      <c r="A1144" s="194" t="inlineStr">
        <is>
          <t>S358</t>
        </is>
      </c>
      <c r="B1144" s="195" t="inlineStr">
        <is>
          <t>True TDR soil water content probe</t>
        </is>
      </c>
      <c r="C1144" s="196" t="inlineStr">
        <is>
          <t>Soil &amp; Agriculture</t>
        </is>
      </c>
      <c r="D1144" s="197" t="inlineStr">
        <is>
          <t>Time-domain reflectometry</t>
        </is>
      </c>
      <c r="E1144" s="197" t="inlineStr">
        <is>
          <t>Volumetric water content, bulk and pore-water EC, and temperature, by genuine time-domain reflectometry</t>
        </is>
      </c>
      <c r="F1144" s="197" t="inlineStr">
        <is>
          <t>The probe launches an electrical step well under a nanosecond long onto three parallel waveguide rods and digitises the returning waveform on board at roughly 15 picosecond steps. The time the step takes to travel to the rod ends and back gives the soil's dielectric permittivity directly, and how much the step is attenuated gives bulk conductivity. Because the measurement effectively happens at gigahertz frequencies, it is far less confused by salinity, clay-bound water and soil texture than a capacitance sensor at 70 MHz. This is the laboratory method, shrunk into the probe.</t>
        </is>
      </c>
      <c r="G1144" s="197" t="inlineStr">
        <is>
          <t>Digital</t>
        </is>
      </c>
      <c r="H1144" s="197" t="inlineStr">
        <is>
          <t>6-15VDC</t>
        </is>
      </c>
      <c r="I1144" s="37" t="n">
        <v>395</v>
      </c>
      <c r="J1144" s="38" t="inlineStr">
        <is>
          <t>$$$$</t>
        </is>
      </c>
      <c r="K1144" s="197" t="inlineStr">
        <is>
          <t>3 · Some skill</t>
        </is>
      </c>
      <c r="L1144" s="197" t="inlineStr">
        <is>
          <t>~27mA during a measurement, ~1mA idle</t>
        </is>
      </c>
      <c r="M1144" s="197" t="inlineStr">
        <is>
          <t>0-100% water content; permittivity 1-80; bulk EC 0-5 dS/m; -40 to +60C · +/-1-2% water content without soil-specific calibration; permittivity +/-0.5; EC +/-2% · About one second per full waveform · SDI-12 level translation and a 6-15V supply</t>
        </is>
      </c>
      <c r="N1144" s="197" t="inlineStr">
        <is>
          <t>MFR</t>
        </is>
      </c>
      <c r="O1144" s="197" t="inlineStr">
        <is>
          <t>Three-rod probe on a moulded cable; Acclima also sells a handheld reader that speaks the same protocol</t>
        </is>
      </c>
      <c r="P1144" s="197" t="inlineStr">
        <is>
          <t>EnviroDIY Arduino-SDI-12; the probe returns water content, permittivity, EC and temperature in one response</t>
        </is>
      </c>
      <c r="Q1144" s="197" t="inlineStr">
        <is>
          <t>Saline and sodic soil research, greenhouse substrate control, irrigation research where 1% water content matters, soil-carbon and hydrology plots, validating cheaper sensors across a farm.</t>
        </is>
      </c>
      <c r="R1144" s="197" t="inlineStr">
        <is>
          <t>Use one TDR probe as a travelling reference: park it beside each of your $3 capacitive probes for 48 hours, fit a two-point correction per station, then move on. One accurate sensor calibrates twenty cheap ones and turns a field of unitless numbers into a real soil-water map.</t>
        </is>
      </c>
      <c r="S1144" s="197" t="inlineStr">
        <is>
          <t>TEROS 21 for potential, a tipping-bucket rain gauge, a soil CO2 flux chamber (respiration is strongly moisture-driven)</t>
        </is>
      </c>
      <c r="T1144" s="197" t="inlineStr">
        <is>
          <t>Grow, Water, Time</t>
        </is>
      </c>
      <c r="U1144" s="198" t="inlineStr">
        <is>
          <t>True TDR is the reference method, so it calibrates every cheap capacitive probe you deploy.</t>
        </is>
      </c>
      <c r="V1144" s="198" t="inlineStr">
        <is>
          <t>Transfer-function learning to correct a fleet of cheap probes against one reference.</t>
        </is>
      </c>
    </row>
    <row r="1145" ht="85.5" customHeight="1" s="189">
      <c r="A1145" s="194" t="inlineStr">
        <is>
          <t>S402</t>
        </is>
      </c>
      <c r="B1145" s="195" t="inlineStr">
        <is>
          <t>40kHz ultrasonic transducer pair</t>
        </is>
      </c>
      <c r="C1145" s="196" t="inlineStr">
        <is>
          <t>Sound &amp; Audio</t>
        </is>
      </c>
      <c r="D1145" s="197" t="inlineStr">
        <is>
          <t>Ultrasound transducers</t>
        </is>
      </c>
      <c r="E1145" s="197" t="inlineStr">
        <is>
          <t>Transmit and receive ultrasound at 40kHz as separate elements</t>
        </is>
      </c>
      <c r="F1145" s="197" t="inlineStr">
        <is>
          <t>Separate transmitter and receiver elements rather than a packaged rangefinder, which lets you control the drive, the gain and the timing — the difference between a distance module and an acoustic instrument.</t>
        </is>
      </c>
      <c r="G1145" s="197" t="inlineStr">
        <is>
          <t>Analog/PWM</t>
        </is>
      </c>
      <c r="H1145" s="197" t="inlineStr">
        <is>
          <t>Drive up to 20Vpp for range</t>
        </is>
      </c>
      <c r="I1145" s="37" t="n">
        <v>3</v>
      </c>
      <c r="J1145" s="38" t="inlineStr">
        <is>
          <t>$</t>
        </is>
      </c>
      <c r="K1145" s="197" t="inlineStr">
        <is>
          <t>4 · Advanced</t>
        </is>
      </c>
      <c r="L1145" s="197" t="inlineStr">
        <is>
          <t>Burst dependent</t>
        </is>
      </c>
      <c r="M1145" s="197" t="inlineStr">
        <is>
          <t>Several metres with adequate drive · 40kHz carrier · A resonant drive at the element's exact frequency, a receiver amplifier, and temperature compensation for distance work</t>
        </is>
      </c>
      <c r="N1145" s="197" t="inlineStr">
        <is>
          <t>AE, DK, MO</t>
        </is>
      </c>
      <c r="O1145" s="197" t="inlineStr">
        <is>
          <t>Bare transducer pairs</t>
        </is>
      </c>
      <c r="P1145" s="197" t="inlineStr">
        <is>
          <t>Custom drive and envelope detection</t>
        </is>
      </c>
      <c r="Q1145" s="197" t="inlineStr">
        <is>
          <t>Compressed-air leak detection, custom sonar, level measurement in awkward geometry, acoustic levitation, parametric speakers, bat-frequency experiments.</t>
        </is>
      </c>
      <c r="R1145" s="197" t="inlineStr">
        <is>
          <t>A parabolic reflector plus one receiver and a heterodyne mixer makes an ultrasonic leak detector: every compressed-air leak whistles at 40kHz, and each one found typically pays for the whole build.</t>
        </is>
      </c>
      <c r="S1145" s="197" t="inlineStr">
        <is>
          <t>Step-up drive transformer, envelope detector, parabolic dish</t>
        </is>
      </c>
      <c r="T1145" s="197" t="inlineStr">
        <is>
          <t>MachineHealth, Invisible, Play</t>
        </is>
      </c>
      <c r="U1145" s="198" t="inlineStr">
        <is>
          <t>Separate transmit and receive elements let you control gain and timing, turning ranging into imaging.</t>
        </is>
      </c>
      <c r="V1145" s="198" t="inlineStr">
        <is>
          <t>Echo-signature classification for material and shape, well beyond simple distance.</t>
        </is>
      </c>
    </row>
    <row r="1146" ht="85.5" customHeight="1" s="189">
      <c r="A1146" s="194" t="inlineStr">
        <is>
          <t>S401</t>
        </is>
      </c>
      <c r="B1146" s="195" t="inlineStr">
        <is>
          <t>Hydrophone</t>
        </is>
      </c>
      <c r="C1146" s="196" t="inlineStr">
        <is>
          <t>Sound &amp; Audio</t>
        </is>
      </c>
      <c r="D1146" s="197" t="inlineStr">
        <is>
          <t>Underwater acoustics</t>
        </is>
      </c>
      <c r="E1146" s="197" t="inlineStr">
        <is>
          <t>Sound in water — marine life, machinery, leaks, rainfall on the surface</t>
        </is>
      </c>
      <c r="F1146" s="197" t="inlineStr">
        <is>
          <t>A piezo element potted in a compliant material whose acoustic impedance is close to water, so sound crosses into it instead of reflecting off. Water carries sound far better than air, so a hydrophone hears a long way.</t>
        </is>
      </c>
      <c r="G1146" s="197" t="inlineStr">
        <is>
          <t>Analog</t>
        </is>
      </c>
      <c r="H1146" s="197" t="inlineStr">
        <is>
          <t>passive, needs a preamp</t>
        </is>
      </c>
      <c r="I1146" s="37" t="n">
        <v>45</v>
      </c>
      <c r="J1146" s="38" t="inlineStr">
        <is>
          <t>$$$</t>
        </is>
      </c>
      <c r="K1146" s="197" t="inlineStr">
        <is>
          <t>5 · Expert</t>
        </is>
      </c>
      <c r="L1146" s="197" t="inlineStr">
        <is>
          <t>Passive element; preamp mA</t>
        </is>
      </c>
      <c r="M1146" s="197" t="inlineStr">
        <is>
          <t>Element dependent; tens of Hz to tens of kHz · Uncalibrated unless bought as such · A preamp at the element, careful potting, and cable strain relief</t>
        </is>
      </c>
      <c r="N1146" s="197" t="inlineStr">
        <is>
          <t>AE, DIY, DK</t>
        </is>
      </c>
      <c r="O1146" s="197" t="inlineStr">
        <is>
          <t>Commercial potted hydrophones; DIY from a piezo disc and polyurethane</t>
        </is>
      </c>
      <c r="P1146" s="197" t="inlineStr">
        <is>
          <t>Custom; audio recording pipelines</t>
        </is>
      </c>
      <c r="Q1146" s="197" t="inlineStr">
        <is>
          <t>Marine mammal monitoring, fish activity, pipe and tank leak detection, boat machinery monitoring, rainfall measurement on water bodies.</t>
        </is>
      </c>
      <c r="R1146" s="197" t="inlineStr">
        <is>
          <t>Water is an extraordinary acoustic medium — a single hydrophone in a pond or harbour hears further than any camera sees, and almost nobody is listening.</t>
        </is>
      </c>
      <c r="S1146" s="197" t="inlineStr">
        <is>
          <t>ESP32-S3 recording to SD; a spectrogram classifier</t>
        </is>
      </c>
      <c r="T1146" s="197" t="inlineStr">
        <is>
          <t>Wild, Water, Invisible</t>
        </is>
      </c>
      <c r="U1146" s="198" t="inlineStr">
        <is>
          <t>Water carries sound far, so one hydrophone monitors a volume no camera could cover.</t>
        </is>
      </c>
      <c r="V1146" s="198" t="inlineStr">
        <is>
          <t>Species and event classification from underwater spectrograms.</t>
        </is>
      </c>
    </row>
    <row r="1147" ht="85.5" customHeight="1" s="189">
      <c r="A1147" s="194" t="inlineStr">
        <is>
          <t>S403</t>
        </is>
      </c>
      <c r="B1147" s="195" t="inlineStr">
        <is>
          <t>MEMS ultrasonic ToF (Chirp)</t>
        </is>
      </c>
      <c r="C1147" s="196" t="inlineStr">
        <is>
          <t>Sound &amp; Audio</t>
        </is>
      </c>
      <c r="D1147" s="197" t="inlineStr">
        <is>
          <t>MEMS ultrasound</t>
        </is>
      </c>
      <c r="E1147" s="197" t="inlineStr">
        <is>
          <t>Ultrasonic time-of-flight ranging from a chip-scale device</t>
        </is>
      </c>
      <c r="F1147" s="197" t="inlineStr">
        <is>
          <t>A piezoelectric MEMS transducer plus an on-chip processor doing the whole ranging calculation. It gives ultrasonic ranging's indifference to target colour and transparency in a package the size of an LED.</t>
        </is>
      </c>
      <c r="G1147" s="197" t="inlineStr">
        <is>
          <t>I2C</t>
        </is>
      </c>
      <c r="H1147" s="197" t="inlineStr">
        <is>
          <t>1.8V core</t>
        </is>
      </c>
      <c r="I1147" s="37" t="n">
        <v>15</v>
      </c>
      <c r="J1147" s="38" t="inlineStr">
        <is>
          <t>$$$</t>
        </is>
      </c>
      <c r="K1147" s="197" t="inlineStr">
        <is>
          <t>4 · Advanced</t>
        </is>
      </c>
      <c r="L1147" s="197" t="inlineStr">
        <is>
          <t>~15µA at 1Hz ranging</t>
        </is>
      </c>
      <c r="M1147" s="197" t="inlineStr">
        <is>
          <t>CH101 up to 1.2m, CH201 up to 5m · ±1% of range · Up to ~100Hz · 1.8V supply handling and the SonicLib driver</t>
        </is>
      </c>
      <c r="N1147" s="197" t="inlineStr">
        <is>
          <t>DK, MO</t>
        </is>
      </c>
      <c r="O1147" s="197" t="inlineStr">
        <is>
          <t>TDK evaluation modules; SparkFun has carried Chirp boards</t>
        </is>
      </c>
      <c r="P1147" s="197" t="inlineStr">
        <is>
          <t>TDK SonicLib</t>
        </is>
      </c>
      <c r="Q1147" s="197" t="inlineStr">
        <is>
          <t>Robot obstacle detection where glass and dark surfaces defeat optical sensors, presence detection, level sensing, gesture.</t>
        </is>
      </c>
      <c r="R1147" s="197" t="inlineStr">
        <is>
          <t>It sees clear glass and matt black equally well, which is precisely where laser ToF fails — pairing the two covers each other's blind spots almost perfectly.</t>
        </is>
      </c>
      <c r="S1147" s="197" t="inlineStr">
        <is>
          <t>VL53L1X as the complementary modality; an IMU for robot navigation</t>
        </is>
      </c>
      <c r="T1147" s="197" t="inlineStr">
        <is>
          <t>Robots, Home, Industry</t>
        </is>
      </c>
      <c r="U1147" s="198" t="inlineStr">
        <is>
          <t>MEMS ultrasonic sees glass and matt black equally, which is precisely where optical ToF fails.</t>
        </is>
      </c>
      <c r="V1147" s="198" t="inlineStr">
        <is>
          <t>Sensor-fusion arbitration: learn when to trust ultrasonic over optical and vice versa.</t>
        </is>
      </c>
    </row>
    <row r="1148" ht="85.5" customHeight="1" s="189">
      <c r="A1148" s="194" t="inlineStr">
        <is>
          <t>S400</t>
        </is>
      </c>
      <c r="B1148" s="195" t="inlineStr">
        <is>
          <t>PDM MEMS microphone</t>
        </is>
      </c>
      <c r="C1148" s="196" t="inlineStr">
        <is>
          <t>Sound &amp; Audio</t>
        </is>
      </c>
      <c r="D1148" s="197" t="inlineStr">
        <is>
          <t>PDM digital mic</t>
        </is>
      </c>
      <c r="E1148" s="197" t="inlineStr">
        <is>
          <t>Audio as a single-bit oversampled stream on two wires</t>
        </is>
      </c>
      <c r="F1148" s="197" t="inlineStr">
        <is>
          <t>Pulse-density modulation sends a one-bit stream at a few megahertz; the density of ones encodes the waveform. It needs only a clock and a data line, which is why it is used where pins are scarce.</t>
        </is>
      </c>
      <c r="G1148" s="197" t="inlineStr">
        <is>
          <t>I2S</t>
        </is>
      </c>
      <c r="H1148" s="197" t="inlineStr">
        <is>
          <t>1.6-3.6V</t>
        </is>
      </c>
      <c r="I1148" s="37" t="n">
        <v>3</v>
      </c>
      <c r="J1148" s="38" t="inlineStr">
        <is>
          <t>$</t>
        </is>
      </c>
      <c r="K1148" s="197" t="inlineStr">
        <is>
          <t>3 · Some skill</t>
        </is>
      </c>
      <c r="L1148" s="197" t="inlineStr">
        <is>
          <t>~650µA</t>
        </is>
      </c>
      <c r="M1148" s="197" t="inlineStr">
        <is>
          <t>~60Hz-20kHz · 64-65dB SNR typical · 1-3.5MHz clock · A gasket sealing the port to the enclosure hole; a decimation filter</t>
        </is>
      </c>
      <c r="N1148" s="197" t="inlineStr">
        <is>
          <t>DK, MO, AE</t>
        </is>
      </c>
      <c r="O1148" s="197" t="inlineStr">
        <is>
          <t>Bare SMD; several XIAO and dev boards include one</t>
        </is>
      </c>
      <c r="P1148" s="197" t="inlineStr">
        <is>
          <t>ESP-IDF I2S PDM mode</t>
        </is>
      </c>
      <c r="Q1148" s="197" t="inlineStr">
        <is>
          <t>Voice interfaces, acoustic event detection, sound level monitoring, wearables where pin count matters.</t>
        </is>
      </c>
      <c r="R1148" s="197" t="inlineStr">
        <is>
          <t>Two PDM mics a known distance apart give direction of arrival by time difference — enough to point a camera at whoever is speaking, without any beamforming library.</t>
        </is>
      </c>
      <c r="S1148" s="197" t="inlineStr">
        <is>
          <t>ESP32-S3 for hardware PDM; TinyML audio classifiers</t>
        </is>
      </c>
      <c r="T1148" s="197" t="inlineStr">
        <is>
          <t>Play, Home, Safety</t>
        </is>
      </c>
      <c r="U1148" s="198" t="inlineStr">
        <is>
          <t>A PDM mic is a one-bit oversampled stream, which is a natural fit for extremely low-power keyword spotting.</t>
        </is>
      </c>
      <c r="V1148" s="198" t="inlineStr">
        <is>
          <t>Wake-word and acoustic-event detection directly on the one-bit stream.</t>
        </is>
      </c>
    </row>
    <row r="1149" ht="85.5" customHeight="1" s="189">
      <c r="A1149" s="194" t="inlineStr">
        <is>
          <t>S329</t>
        </is>
      </c>
      <c r="B1149" s="195" t="inlineStr">
        <is>
          <t>FLIR Lepton 3.1R radiometric thermal module</t>
        </is>
      </c>
      <c r="C1149" s="196" t="inlineStr">
        <is>
          <t>Thermal Imaging</t>
        </is>
      </c>
      <c r="D1149" s="197" t="inlineStr">
        <is>
          <t>160x120 radiometric microbolometer</t>
        </is>
      </c>
      <c r="E1149" s="197" t="inlineStr">
        <is>
          <t>160x120 pixels of absolute temperature across a 95° field of view, to +400°C</t>
        </is>
      </c>
      <c r="F1149" s="197" t="inlineStr">
        <is>
          <t>An uncooled vanadium-oxide microbolometer array with its own optics and shutter in an 11.8 x 12.7 x 7.2mm can. Each pixel is a thermally isolated resistor whose value shifts with incoming 8-14µm radiation. 'Radiometric' means Teledyne FLIR calibrated every pixel against a blackbody at the factory, so the 14-bit output is temperature in centikelvin rather than relative contrast — you can point it at a scene and read numbers with no reference object in frame. It streams over VoSPI (video-over-SPI) with a separate I2C control channel. Against the 3.5, the 3.1R trades a narrower lens for a 95° field of view and an extended scene range.</t>
        </is>
      </c>
      <c r="G1149" s="197" t="inlineStr">
        <is>
          <t>SPI/I2C</t>
        </is>
      </c>
      <c r="H1149" s="197" t="inlineStr">
        <is>
          <t>2.8V I/O with 1.2V and 2.5V core rails — use a carrier board</t>
        </is>
      </c>
      <c r="I1149" s="37" t="n">
        <v>180</v>
      </c>
      <c r="J1149" s="38" t="inlineStr">
        <is>
          <t>$$$$</t>
        </is>
      </c>
      <c r="K1149" s="197" t="inlineStr">
        <is>
          <t>4 · Advanced</t>
        </is>
      </c>
      <c r="L1149" s="197" t="inlineStr">
        <is>
          <t>~150mW typical, ~650mW during a shutter event</t>
        </is>
      </c>
      <c r="M1149" s="197" t="inlineStr">
        <is>
          <t>High gain -10 to +140°C; low gain -10 to +400°C (450°C typical) · ±5°C or ±5% typical absolute; repeatability of a few tenths of a degree · ~8.7Hz — export regulations, not physics · A carrier board — the module cannot be soldered or breadboarded directly</t>
        </is>
      </c>
      <c r="N1149" s="197" t="inlineStr">
        <is>
          <t>GR, DK</t>
        </is>
      </c>
      <c r="O1149" s="197" t="inlineStr">
        <is>
          <t>Lepton 3.1R module plus a socketed carrier — GroupGets PureThermal 3 for USB, or a bare socket breakout if you want the raw VoSPI stream</t>
        </is>
      </c>
      <c r="P1149" s="197" t="inlineStr">
        <is>
          <t>Teledyne FLIR Lepton SDK; GroupGets PureThermal firmware and purethermal-capture; several ESP32 VoSPI ports of varying quality</t>
        </is>
      </c>
      <c r="Q1149" s="197" t="inlineStr">
        <is>
          <t>Building thermography and heat-loss surveys, electrical panel inspection, drone-based roof and solar-array scanning, wildlife observation at night, process and fire monitoring, machine-vision hotspot detection.</t>
        </is>
      </c>
      <c r="R1149" s="197" t="inlineStr">
        <is>
          <t>A fixed thermal watcher for a home solar array: one Lepton on the gable end, one frame an hour in daylight, and a per-panel median temperature logged over a year. A failing bypass diode or a shaded-cell hotspot shows as one panel drifting 5-8°C above its neighbours long before the inverter's yield figures notice anything.</t>
        </is>
      </c>
      <c r="S1149" s="197" t="inlineStr">
        <is>
          <t>A PureThermal carrier, an OV2640 for a visible overlay, an SD card and an RTC</t>
        </is>
      </c>
      <c r="T1149" s="197" t="inlineStr">
        <is>
          <t>Energy, MachineHealth, Home</t>
        </is>
      </c>
      <c r="U1149" s="198" t="inlineStr">
        <is>
          <t>Radiometric output means every pixel is a temperature, so it can be used quantitatively rather than pictorially.</t>
        </is>
      </c>
      <c r="V1149" s="198" t="inlineStr">
        <is>
          <t>Absolute-temperature anomaly detection, comparable across days and devices.</t>
        </is>
      </c>
    </row>
    <row r="1150" ht="85.5" customHeight="1" s="189">
      <c r="A1150" s="194" t="inlineStr">
        <is>
          <t>S326</t>
        </is>
      </c>
      <c r="B1150" s="195" t="inlineStr">
        <is>
          <t>Heimann HTPA32x32d thermopile array</t>
        </is>
      </c>
      <c r="C1150" s="196" t="inlineStr">
        <is>
          <t>Thermal Imaging</t>
        </is>
      </c>
      <c r="D1150" s="197" t="inlineStr">
        <is>
          <t>1024-pixel shutterless thermopile array</t>
        </is>
      </c>
      <c r="E1150" s="197" t="inlineStr">
        <is>
          <t>1024 pixels (32x32) of absolute surface temperature from a TO-39 can</t>
        </is>
      </c>
      <c r="F1150" s="197" t="inlineStr">
        <is>
          <t>A thousand-odd thermopiles on silicon membranes behind a moulded silicon lens, all inside a standard TO-39 transistor can. Unlike a microbolometer it needs no shutter and no bias regulation: thermopiles are DC-coupled and self-generating, so there is no image drift, no periodic clack, and no half-second freeze while a flag recalibrates the array. The chip carries its own EEPROM full of per-pixel offset and gain data, and you run Heimann's compensation maths on the host to turn raw counts into degrees.</t>
        </is>
      </c>
      <c r="G1150" s="197" t="inlineStr">
        <is>
          <t>I2C</t>
        </is>
      </c>
      <c r="H1150" s="197" t="inlineStr">
        <is>
          <t>3.3V</t>
        </is>
      </c>
      <c r="I1150" s="37" t="n">
        <v>140</v>
      </c>
      <c r="J1150" s="38" t="inlineStr">
        <is>
          <t>$$$$</t>
        </is>
      </c>
      <c r="K1150" s="197" t="inlineStr">
        <is>
          <t>4 · Advanced</t>
        </is>
      </c>
      <c r="L1150" s="197" t="inlineStr">
        <is>
          <t>~13mA active</t>
        </is>
      </c>
      <c r="M1150" s="197" t="inlineStr">
        <is>
          <t>Object -20 to +300°C (variant dependent); ambient -20 to +80°C · ±2°C typical once the full compensation is applied · 15-27Hz depending on the ADC resolution you select · Nothing beyond I2C, but budget real engineering time for the compensation pipeline</t>
        </is>
      </c>
      <c r="N1150" s="197" t="inlineStr">
        <is>
          <t>DK, MO</t>
        </is>
      </c>
      <c r="O1150" s="197" t="inlineStr">
        <is>
          <t>Bare TO-39 part plus Heimann's own starter kit; lens options run from L5.0 (~34°) through L2.1 (~94°) to L1.7 (~120°) and the choice is permanent</t>
        </is>
      </c>
      <c r="P1150" s="197" t="inlineStr">
        <is>
          <t>Heimann's reference compensation code and application note; community drivers exist on GitHub (igor-morawski/HTPA32x32d, tarfu/htpa32x32d-rs)</t>
        </is>
      </c>
      <c r="Q1150" s="197" t="inlineStr">
        <is>
          <t>People counting and occupancy in offices, elevator and doorway analytics, hob and appliance safety monitoring, industrial hotspot detection, driver-monitoring and in-cabin sensing.</t>
        </is>
      </c>
      <c r="R1150" s="197" t="inlineStr">
        <is>
          <t>A shutterless hob sentinel that survives a decade: 32x32 above the cooker, watching for a ring that is hot with nobody warm in the frame for ten minutes. A bolometer's shutter would blind it periodically and its drift would need constant re-zeroing; a thermopile array just sits there being correct.</t>
        </is>
      </c>
      <c r="S1150" s="197" t="inlineStr">
        <is>
          <t>An LD2410 mmWave for 'is anyone actually there', a relay for a gas cut-off, an ESP32-S3</t>
        </is>
      </c>
      <c r="T1150" s="197" t="inlineStr">
        <is>
          <t>Home, Safety, Industry</t>
        </is>
      </c>
      <c r="U1150" s="198" t="inlineStr">
        <is>
          <t>32x32 thermal is enough for posture, so it distinguishes standing, sitting and lying without a camera.</t>
        </is>
      </c>
      <c r="V1150" s="198" t="inlineStr">
        <is>
          <t>Fall and posture classification with genuine privacy — no identifiable image exists.</t>
        </is>
      </c>
    </row>
    <row r="1151" ht="85.5" customHeight="1" s="189">
      <c r="A1151" s="194" t="inlineStr">
        <is>
          <t>S327</t>
        </is>
      </c>
      <c r="B1151" s="195" t="inlineStr">
        <is>
          <t>Heimann HTPA80x64d thermopile array</t>
        </is>
      </c>
      <c r="C1151" s="196" t="inlineStr">
        <is>
          <t>Thermal Imaging</t>
        </is>
      </c>
      <c r="D1151" s="197" t="inlineStr">
        <is>
          <t>5120-pixel shutterless thermopile array</t>
        </is>
      </c>
      <c r="E1151" s="197" t="inlineStr">
        <is>
          <t>5120 pixels (80x64) of absolute surface temperature over SPI</t>
        </is>
      </c>
      <c r="F1151" s="197" t="inlineStr">
        <is>
          <t>The same shutterless thermopile-on-membrane technology as the 32x32, scaled to 5120 pixels in a larger TO-8 can and moved to SPI because I2C can no longer carry the data. Each pixel still self-generates its signal from the infrared power falling on it, so there is no bias to stabilise and no shutter interrupting the stream — you get a continuous, drift-free thermal image, which is rare and valuable at this pixel count.</t>
        </is>
      </c>
      <c r="G1151" s="197" t="inlineStr">
        <is>
          <t>SPI</t>
        </is>
      </c>
      <c r="H1151" s="197" t="inlineStr">
        <is>
          <t>3.3V</t>
        </is>
      </c>
      <c r="I1151" s="37" t="n">
        <v>350</v>
      </c>
      <c r="J1151" s="38" t="inlineStr">
        <is>
          <t>$$$$</t>
        </is>
      </c>
      <c r="K1151" s="197" t="inlineStr">
        <is>
          <t>5 · Expert</t>
        </is>
      </c>
      <c r="L1151" s="197" t="inlineStr">
        <is>
          <t>~35mA active</t>
        </is>
      </c>
      <c r="M1151" s="197" t="inlineStr">
        <is>
          <t>Object -20 to +300°C (variant dependent); ambient -20 to +80°C · ±2°C typical after full compensation · Up to ~30Hz at reduced ADC resolution; around 20Hz at full 16-bit · A custom carrier PCB and a host with PSRAM. This is not a breadboard part.</t>
        </is>
      </c>
      <c r="N1151" s="197" t="inlineStr">
        <is>
          <t>DK, MO</t>
        </is>
      </c>
      <c r="O1151" s="197" t="inlineStr">
        <is>
          <t>Bare TO-8 part plus Heimann's starter kit; lens choice (roughly 33° to 90°) is fixed at order time and cannot be changed later</t>
        </is>
      </c>
      <c r="P1151" s="197" t="inlineStr">
        <is>
          <t>Heimann reference compensation code and application note; no mainstream Arduino library — you will be porting</t>
        </is>
      </c>
      <c r="Q1151" s="197" t="inlineStr">
        <is>
          <t>Fall detection and elder care without cameras, HVAC zone control, retail and building occupancy analytics, industrial process thermography, fire and overheat detection in battery rooms.</t>
        </is>
      </c>
      <c r="R1151" s="197" t="inlineStr">
        <is>
          <t>A drift-free battery-room watchdog. Bolometers need periodic shutter calibration and creep between them, which is fatal when you are looking for a 2°C anomaly across a rack of cells over months. A shutterless 80x64 logs an absolute per-cell temperature map every minute for a year, and the trend on one cell is the alarm.</t>
        </is>
      </c>
      <c r="S1151" s="197" t="inlineStr">
        <is>
          <t>A custom carrier PCB, an ESP32-S3 with PSRAM, an SD card for a year of frames</t>
        </is>
      </c>
      <c r="T1151" s="197" t="inlineStr">
        <is>
          <t>Safety, Industry, Time</t>
        </is>
      </c>
      <c r="U1151" s="198" t="inlineStr">
        <is>
          <t>80x64 approaches usable thermography while remaining a component rather than a camera.</t>
        </is>
      </c>
      <c r="V1151" s="198" t="inlineStr">
        <is>
          <t>Equipment-hotspot detection with automated flagging against a learned normal.</t>
        </is>
      </c>
    </row>
    <row r="1152" ht="85.5" customHeight="1" s="189">
      <c r="A1152" s="194" t="inlineStr">
        <is>
          <t>S330</t>
        </is>
      </c>
      <c r="B1152" s="195" t="inlineStr">
        <is>
          <t>InfiRay P2 Pro USB-C thermal camera</t>
        </is>
      </c>
      <c r="C1152" s="196" t="inlineStr">
        <is>
          <t>Thermal Imaging</t>
        </is>
      </c>
      <c r="D1152" s="197" t="inlineStr">
        <is>
          <t>256x192 microbolometer, USB-C module</t>
        </is>
      </c>
      <c r="E1152" s="197" t="inlineStr">
        <is>
          <t>256x192 radiometric thermal video at 25Hz over USB-C</t>
        </is>
      </c>
      <c r="F1152" s="197" t="inlineStr">
        <is>
          <t>A vanadium-oxide microbolometer array on a 12µm pixel pitch: each pixel is a thermally isolated resistor that warms measurably under 8-14µm radiation. Because bolometers drift, the module periodically closes a mechanical shutter over the array to re-zero every pixel — that is the audible clack every 30-60 seconds and the half-second image freeze that goes with it. It enumerates as a USB video device carrying two stacked frames: the top half is the 8-bit false-colour preview, the bottom half is the raw 16-bit per-pixel temperature data that makes it an instrument rather than a toy.</t>
        </is>
      </c>
      <c r="G1152" s="197" t="inlineStr">
        <is>
          <t>USB</t>
        </is>
      </c>
      <c r="H1152" s="197" t="inlineStr">
        <is>
          <t>5V bus power from the USB host</t>
        </is>
      </c>
      <c r="I1152" s="37" t="n">
        <v>270</v>
      </c>
      <c r="J1152" s="38" t="inlineStr">
        <is>
          <t>$$$$</t>
        </is>
      </c>
      <c r="K1152" s="197" t="inlineStr">
        <is>
          <t>4 · Advanced</t>
        </is>
      </c>
      <c r="L1152" s="197" t="inlineStr">
        <is>
          <t>~350-500mW drawn from the USB host</t>
        </is>
      </c>
      <c r="M1152" s="197" t="inlineStr">
        <is>
          <t>-20 to +550°C in two gain modes · ±2°C or ±2% of reading, whichever is larger · 25Hz · A USB-C host with OTG. On ESP32 that means an S3 or P4 with PSRAM.</t>
        </is>
      </c>
      <c r="N1152" s="197" t="inlineStr">
        <is>
          <t>AMZ, AE</t>
        </is>
      </c>
      <c r="O1152" s="197" t="inlineStr">
        <is>
          <t>Finished USB-C module for Android and iOS; the magnetic macro lens is a separate accessory sold with some bundles</t>
        </is>
      </c>
      <c r="P1152" s="197" t="inlineStr">
        <is>
          <t>Vendor phone apps; the protocol was reverse-engineered by the community — LeoDJ's P2Pro-Viewer, alufers/thermal-cat and atomic14/InfiRayCapture all read the raw stream</t>
        </is>
      </c>
      <c r="Q1152" s="197" t="inlineStr">
        <is>
          <t>Electronics fault-finding down to individual components, home heat-loss surveys, plumbing and underfloor-heating tracing, electrical panel checks, HVAC balancing, livestock and beehive inspection.</t>
        </is>
      </c>
      <c r="R1152" s="197" t="inlineStr">
        <is>
          <t>A heat-loss survey that produces numbers rather than pretty pictures: walk the building perimeter at a fixed distance with the raw 16-bit stream logged and an indoor/outdoor temperature pair alongside, then compute ΔT for every wall panel. Anything over 3K is a thermal bridge, and the ranked list is exactly what a retrofit grant application asks for and what a pretty rainbow JPEG never provides.</t>
        </is>
      </c>
      <c r="S1152" s="197" t="inlineStr">
        <is>
          <t>An ESP32-S3 or a laptop for raw capture, a BME280 pair for indoor/outdoor reference, a tripod for repeatable framing</t>
        </is>
      </c>
      <c r="T1152" s="197" t="inlineStr">
        <is>
          <t>Home, Energy, MachineHealth</t>
        </is>
      </c>
      <c r="U1152" s="198" t="inlineStr">
        <is>
          <t>A USB-C phone camera is the fastest route to a thermal survey; the ESP32 build can come later.</t>
        </is>
      </c>
      <c r="V1152" s="198" t="inlineStr">
        <is>
          <t>Phone-side inference first, then port the trained model to an embedded thermal array.</t>
        </is>
      </c>
    </row>
    <row r="1153" ht="85.5" customHeight="1" s="189">
      <c r="A1153" s="194" t="inlineStr">
        <is>
          <t>S325</t>
        </is>
      </c>
      <c r="B1153" s="195" t="inlineStr">
        <is>
          <t>MLX90621 16x4 fast thermal array</t>
        </is>
      </c>
      <c r="C1153" s="196" t="inlineStr">
        <is>
          <t>Thermal Imaging</t>
        </is>
      </c>
      <c r="D1153" s="197" t="inlineStr">
        <is>
          <t>64-pixel thermopile line array</t>
        </is>
      </c>
      <c r="E1153" s="197" t="inlineStr">
        <is>
          <t>64 pixels (16x4) of absolute surface temperature at up to 512 frames per second</t>
        </is>
      </c>
      <c r="F1153" s="197" t="inlineStr">
        <is>
          <t>Sixty-four thermopiles — stacks of thermocouple junctions on a thin suspended membrane — each develop a voltage proportional to the net infrared power arriving from their patch of the scene. An on-chip temperature sensor measures the die itself, because a thermopile only ever reports the difference between the scene and the chip. Its distinction is speed rather than resolution: where an MLX90640 manages 32Hz, this streams a full frame 512 times a second, fast enough to see a moving object as an object rather than as a smear.</t>
        </is>
      </c>
      <c r="G1153" s="197" t="inlineStr">
        <is>
          <t>I2C</t>
        </is>
      </c>
      <c r="H1153" s="197" t="inlineStr">
        <is>
          <t>2.6V (BAB variants) or 3.3V (BAA variants) — check the suffix before wiring</t>
        </is>
      </c>
      <c r="I1153" s="37" t="n">
        <v>60</v>
      </c>
      <c r="J1153" s="38" t="inlineStr">
        <is>
          <t>$$$$</t>
        </is>
      </c>
      <c r="K1153" s="197" t="inlineStr">
        <is>
          <t>4 · Advanced</t>
        </is>
      </c>
      <c r="L1153" s="197" t="inlineStr">
        <is>
          <t>~9mA active</t>
        </is>
      </c>
      <c r="M1153" s="197" t="inlineStr">
        <is>
          <t>Object -20 to +300°C; ambient -40 to +85°C · ±1°C over much of the range, degrading to ±2.5°C at the extremes · 0.5Hz to 512Hz, selectable — noise rises sharply with speed · A dedicated 2.6V regulator for the BAB variant</t>
        </is>
      </c>
      <c r="N1153" s="197" t="inlineStr">
        <is>
          <t>DK, MO, AE</t>
        </is>
      </c>
      <c r="O1153" s="197" t="inlineStr">
        <is>
          <t>Melexis EVB90621 evaluation board; generic breakouts appear intermittently — verify which supply variant is fitted before you power one</t>
        </is>
      </c>
      <c r="P1153" s="197" t="inlineStr">
        <is>
          <t>Melexis reference C driver plus the compensation maths; several community Arduino ports of uneven quality — expect to read the datasheet</t>
        </is>
      </c>
      <c r="Q1153" s="197" t="inlineStr">
        <is>
          <t>Fast hot-object detection on production lines, flame and spark tracking, people counting across a doorway, motor and bearing hotspot monitoring, thermal triggering for high-speed capture.</t>
        </is>
      </c>
      <c r="R1153" s="197" t="inlineStr">
        <is>
          <t>A hot-metal presence guard for a lathe: mount the 16x4 letterbox across the chuck and stream at 256Hz. It sees a hand entering the danger zone as a warm object and it sees a red-hot chip flying, which no capacitive guard can. Two independent criteria to trip an alarm — as a supplement to a certified guard, never a replacement for one.</t>
        </is>
      </c>
      <c r="S1153" s="197" t="inlineStr">
        <is>
          <t>A fast MOSFET-driven alarm, an MLX90640 alongside for context, an ESP32-S3 with PSRAM</t>
        </is>
      </c>
      <c r="T1153" s="197" t="inlineStr">
        <is>
          <t>MachineHealth, Safety, Robots</t>
        </is>
      </c>
      <c r="U1153" s="198" t="inlineStr">
        <is>
          <t>A fast 16x4 array is a line-scan thermal camera, so a moving object builds a full image.</t>
        </is>
      </c>
      <c r="V1153" s="198" t="inlineStr">
        <is>
          <t>Thermal push-broom imaging: motion plus a line array gives 2D at a fraction of the cost.</t>
        </is>
      </c>
    </row>
    <row r="1154" ht="85.5" customHeight="1" s="189">
      <c r="A1154" s="194" t="inlineStr">
        <is>
          <t>S328</t>
        </is>
      </c>
      <c r="B1154" s="195" t="inlineStr">
        <is>
          <t>SenXor MI0801 CMOS thermal imager</t>
        </is>
      </c>
      <c r="C1154" s="196" t="inlineStr">
        <is>
          <t>Thermal Imaging</t>
        </is>
      </c>
      <c r="D1154" s="197" t="inlineStr">
        <is>
          <t>80x62 CMOS microbolometer</t>
        </is>
      </c>
      <c r="E1154" s="197" t="inlineStr">
        <is>
          <t>4,960 pixels (80x62) of thermal image at up to ~29 frames per second</t>
        </is>
      </c>
      <c r="F1154" s="197" t="inlineStr">
        <is>
          <t>Meridian Innovation's trick is building the microbolometer directly in a standard CMOS process and sealing it with a wafer-level vacuum cap, rather than the exotic post-processing that makes traditional bolometers expensive. Each 45µm pixel is a thermally isolated resistor whose value shifts with the 8-14µm radiation landing on it. It runs shutterless, and it is not a standalone I2C part: the raw sensor pairs with a Meridian MI48-series image processor that does the correction and hands you a finished frame over SPI or USB.</t>
        </is>
      </c>
      <c r="G1154" s="197" t="inlineStr">
        <is>
          <t>SPI/USB</t>
        </is>
      </c>
      <c r="H1154" s="197" t="inlineStr">
        <is>
          <t>3.3V at module level</t>
        </is>
      </c>
      <c r="I1154" s="37" t="n">
        <v>95</v>
      </c>
      <c r="J1154" s="38" t="inlineStr">
        <is>
          <t>$$$$</t>
        </is>
      </c>
      <c r="K1154" s="197" t="inlineStr">
        <is>
          <t>3 · Some skill</t>
        </is>
      </c>
      <c r="L1154" s="197" t="inlineStr">
        <is>
          <t>~120mA at module level including the image processor</t>
        </is>
      </c>
      <c r="M1154" s="197" t="inlineStr">
        <is>
          <t>Scene roughly -20 to +200°C depending on module firmware · ±1-2°C claimed at module level; emissivity-limited in practice · Up to ~29Hz · An MI48-series image processor, or buy a module that already includes one</t>
        </is>
      </c>
      <c r="N1154" s="197" t="inlineStr">
        <is>
          <t>AE, AMZ, DK</t>
        </is>
      </c>
      <c r="O1154" s="197" t="inlineStr">
        <is>
          <t>Bare MI0801 is distributor-only (Excelpoint and similar). The realistic purchase is a finished module: Waveshare's Thermal Camera HAT, Thermal USB Camera and ESP32-S3 thermal module, which ship the closely related MI0802 'Cougar' 80x62 sensor with an MI48 processor, in 45° and 90° lens versions.</t>
        </is>
      </c>
      <c r="P1154" s="197" t="inlineStr">
        <is>
          <t>Meridian SenXorView and their SDK; Waveshare publish ESP32-S3 firmware and a Python host tool</t>
        </is>
      </c>
      <c r="Q1154" s="197" t="inlineStr">
        <is>
          <t>Occupancy and people counting, fall detection, HVAC comfort control, appliance and hotspot monitoring, low-cost thermal vision on robots and drones.</t>
        </is>
      </c>
      <c r="R1154" s="197" t="inlineStr">
        <is>
          <t>A stair-mounted fall detector that never sees a face: an 80x62 thermal camera at ankle height on the landing, classifying only the vertical extent and the settle time of the warm blob. Vertical for two seconds then horizontal and staying horizontal is the alarm — and the raw frames are so coarse that they are safe to keep.</t>
        </is>
      </c>
      <c r="S1154" s="197" t="inlineStr">
        <is>
          <t>An ESP32-S3 with PSRAM, an LD2410 for cross-validation, an ePaper status panel</t>
        </is>
      </c>
      <c r="T1154" s="197" t="inlineStr">
        <is>
          <t>Home, Health, Safety</t>
        </is>
      </c>
      <c r="U1154" s="198" t="inlineStr">
        <is>
          <t>A CMOS thermal imager has no shutter, so it never blinks — which matters for continuous monitoring.</t>
        </is>
      </c>
      <c r="V1154" s="198" t="inlineStr">
        <is>
          <t>Continuous thermal anomaly detection without the frame gaps a microbolometer's FFC introduces.</t>
        </is>
      </c>
    </row>
    <row r="1155" ht="85.5" customHeight="1" s="189">
      <c r="A1155" s="194" t="inlineStr">
        <is>
          <t>S389</t>
        </is>
      </c>
      <c r="B1155" s="195" t="inlineStr">
        <is>
          <t>AT42QT1070 / QT1010 touch controller</t>
        </is>
      </c>
      <c r="C1155" s="196" t="inlineStr">
        <is>
          <t>Touch &amp; Capacitive</t>
        </is>
      </c>
      <c r="D1155" s="197" t="inlineStr">
        <is>
          <t>Self-calibrating touch</t>
        </is>
      </c>
      <c r="E1155" s="197" t="inlineStr">
        <is>
          <t>Robust touch detection with automatic drift compensation and adjacent-key suppression</t>
        </is>
      </c>
      <c r="F1155" s="197" t="inlineStr">
        <is>
          <t>Microchip's QTouch charge-transfer method plus Adjacent Key Suppression, which lets only the strongest-touched key register — the thing that makes a dense keypad feel right rather than triggering two keys at once.</t>
        </is>
      </c>
      <c r="G1155" s="197" t="inlineStr">
        <is>
          <t>I2C</t>
        </is>
      </c>
      <c r="H1155" s="197" t="inlineStr">
        <is>
          <t>1.8-5.5V</t>
        </is>
      </c>
      <c r="I1155" s="37" t="n">
        <v>4</v>
      </c>
      <c r="J1155" s="38" t="inlineStr">
        <is>
          <t>$</t>
        </is>
      </c>
      <c r="K1155" s="197" t="inlineStr">
        <is>
          <t>2 · Easy</t>
        </is>
      </c>
      <c r="L1155" s="197" t="inlineStr">
        <is>
          <t>~50µA low-power mode</t>
        </is>
      </c>
      <c r="M1155" s="197" t="inlineStr">
        <is>
          <t>Through 3-5mm overlay · ~18ms response · A stable ground reference; no object resting on the pads at power-up</t>
        </is>
      </c>
      <c r="N1155" s="197" t="inlineStr">
        <is>
          <t>DK, MO, AE</t>
        </is>
      </c>
      <c r="O1155" s="197" t="inlineStr">
        <is>
          <t>Bare SOIC; SparkFun and generic breakouts</t>
        </is>
      </c>
      <c r="P1155" s="197" t="inlineStr">
        <is>
          <t>Community AT42QT libraries, or raw I2C</t>
        </is>
      </c>
      <c r="Q1155" s="197" t="inlineStr">
        <is>
          <t>Keypads, appliance controls, single-button wake, sealed panels.</t>
        </is>
      </c>
      <c r="R1155" s="197" t="inlineStr">
        <is>
          <t>Adjacent-key suppression is what makes a numeric keypad behind glass feel like real buttons instead of a frustrating guess — worth the part on its own.</t>
        </is>
      </c>
      <c r="S1155" s="197" t="inlineStr">
        <is>
          <t>Any sealed enclosure needing buttons</t>
        </is>
      </c>
      <c r="T1155" s="197" t="inlineStr">
        <is>
          <t>Home, Industry, Play</t>
        </is>
      </c>
      <c r="U1155" s="198" t="inlineStr">
        <is>
          <t>Adjacent-key suppression means it works as a position encoder across a row of pads, not just discrete buttons.</t>
        </is>
      </c>
      <c r="V1155" s="198" t="inlineStr">
        <is>
          <t>Slider-position estimation by interpolating between adjacent channels.</t>
        </is>
      </c>
    </row>
    <row r="1156" ht="85.5" customHeight="1" s="189">
      <c r="A1156" s="194" t="inlineStr">
        <is>
          <t>S391</t>
        </is>
      </c>
      <c r="B1156" s="195" t="inlineStr">
        <is>
          <t>Azoteq IQS7211 / IQS263 proximity + touch</t>
        </is>
      </c>
      <c r="C1156" s="196" t="inlineStr">
        <is>
          <t>Touch &amp; Capacitive</t>
        </is>
      </c>
      <c r="D1156" s="197" t="inlineStr">
        <is>
          <t>Proximity and gesture</t>
        </is>
      </c>
      <c r="E1156" s="197" t="inlineStr">
        <is>
          <t>Detects a hand approaching before it arrives, plus touch and simple gestures</t>
        </is>
      </c>
      <c r="F1156" s="197" t="inlineStr">
        <is>
          <t>Extremely sensitive charge-transfer sensing with automatic tuning, capable of detecting a hand tens of centimetres away — which lets a device wake as you reach for it rather than after you touch it.</t>
        </is>
      </c>
      <c r="G1156" s="197" t="inlineStr">
        <is>
          <t>I2C</t>
        </is>
      </c>
      <c r="H1156" s="197" t="inlineStr">
        <is>
          <t>1.8-3.6V</t>
        </is>
      </c>
      <c r="I1156" s="37" t="n">
        <v>6</v>
      </c>
      <c r="J1156" s="38" t="inlineStr">
        <is>
          <t>$$</t>
        </is>
      </c>
      <c r="K1156" s="197" t="inlineStr">
        <is>
          <t>4 · Advanced</t>
        </is>
      </c>
      <c r="L1156" s="197" t="inlineStr">
        <is>
          <t>Single-digit µA in proximity-watch mode</t>
        </is>
      </c>
      <c r="M1156" s="197" t="inlineStr">
        <is>
          <t>Touch, plus proximity to ~10-30cm with a large electrode · Configurable, tens of Hz · A generously sized electrode, and tuning against the final enclosure and mounting</t>
        </is>
      </c>
      <c r="N1156" s="197" t="inlineStr">
        <is>
          <t>DK, MO</t>
        </is>
      </c>
      <c r="O1156" s="197" t="inlineStr">
        <is>
          <t>Azoteq evaluation boards; the parts appear inside many consumer devices</t>
        </is>
      </c>
      <c r="P1156" s="197" t="inlineStr">
        <is>
          <t>Azoteq reference code; community Arduino ports are thin</t>
        </is>
      </c>
      <c r="Q1156" s="197" t="inlineStr">
        <is>
          <t>Wake-on-approach displays, touchless controls, hidden interfaces, ultra-low-power presence in a small device.</t>
        </is>
      </c>
      <c r="R1156" s="197" t="inlineStr">
        <is>
          <t>Single-digit microamps watching for an approaching hand means a battery device can appear instantly responsive while being asleep essentially all the time.</t>
        </is>
      </c>
      <c r="S1156" s="197" t="inlineStr">
        <is>
          <t>A display that wakes on approach; deep-sleep interrupt wake</t>
        </is>
      </c>
      <c r="T1156" s="197" t="inlineStr">
        <is>
          <t>Home, Play, Energy</t>
        </is>
      </c>
      <c r="U1156" s="198" t="inlineStr">
        <is>
          <t>Proximity at tens of centimetres makes it a presence sensor that costs microamps, not milliamps.</t>
        </is>
      </c>
      <c r="V1156" s="198" t="inlineStr">
        <is>
          <t>Approach-pattern classification to wake only for a genuine user, not a passer-by.</t>
        </is>
      </c>
    </row>
    <row r="1157" ht="85.5" customHeight="1" s="189">
      <c r="A1157" s="194" t="inlineStr">
        <is>
          <t>S388</t>
        </is>
      </c>
      <c r="B1157" s="195" t="inlineStr">
        <is>
          <t>CAP1188 8-channel capacitive touch</t>
        </is>
      </c>
      <c r="C1157" s="196" t="inlineStr">
        <is>
          <t>Touch &amp; Capacitive</t>
        </is>
      </c>
      <c r="D1157" s="197" t="inlineStr">
        <is>
          <t>Multi-pad controller</t>
        </is>
      </c>
      <c r="E1157" s="197" t="inlineStr">
        <is>
          <t>Eight independent capacitive touch channels with per-channel LED drivers</t>
        </is>
      </c>
      <c r="F1157" s="197" t="inlineStr">
        <is>
          <t>Each channel charges its electrode and measures how long it takes; a finger adds capacitance and slows it. Automatic recalibration tracks slow drift from humidity and temperature, which is what separates a controller from a raw touch pin.</t>
        </is>
      </c>
      <c r="G1157" s="197" t="inlineStr">
        <is>
          <t>I2C/SPI</t>
        </is>
      </c>
      <c r="H1157" s="197" t="inlineStr">
        <is>
          <t>3.0-5.5V</t>
        </is>
      </c>
      <c r="I1157" s="37" t="n">
        <v>8</v>
      </c>
      <c r="J1157" s="38" t="inlineStr">
        <is>
          <t>$$</t>
        </is>
      </c>
      <c r="K1157" s="197" t="inlineStr">
        <is>
          <t>2 · Easy</t>
        </is>
      </c>
      <c r="L1157" s="197" t="inlineStr">
        <is>
          <t>~50µA standby, 500µA active</t>
        </is>
      </c>
      <c r="M1157" s="197" t="inlineStr">
        <is>
          <t>Through up to ~5mm of plastic or glass · Threshold-based, not proportional · Up to 125Hz per channel · Electrodes bonded flush to the overlay with no air gap; recalibration at power-up</t>
        </is>
      </c>
      <c r="N1157" s="197" t="inlineStr">
        <is>
          <t>AF, DK, MO</t>
        </is>
      </c>
      <c r="O1157" s="197" t="inlineStr">
        <is>
          <t>Adafruit 1602</t>
        </is>
      </c>
      <c r="P1157" s="197" t="inlineStr">
        <is>
          <t>Adafruit_CAP1188</t>
        </is>
      </c>
      <c r="Q1157" s="197" t="inlineStr">
        <is>
          <t>Sealed control panels, appliance interfaces, e-textile buttons, hidden switches, museum exhibits.</t>
        </is>
      </c>
      <c r="R1157" s="197" t="inlineStr">
        <is>
          <t>Because it works through a solid panel, a control surface can have no holes at all — the enabling trick for anything that must be washed down, sealed against dust, or survive being rained on.</t>
        </is>
      </c>
      <c r="S1157" s="197" t="inlineStr">
        <is>
          <t>Conductive paint or copper tape electrodes; an OLED for feedback</t>
        </is>
      </c>
      <c r="T1157" s="197" t="inlineStr">
        <is>
          <t>Home, Play, Industry</t>
        </is>
      </c>
      <c r="U1157" s="198" t="inlineStr">
        <is>
          <t>Eight channels with LED drivers makes it a complete illuminated control panel behind a solid surface.</t>
        </is>
      </c>
      <c r="V1157" s="198" t="inlineStr">
        <is>
          <t>Touch-gesture classification across channels — swipes and holds from discrete pads.</t>
        </is>
      </c>
    </row>
    <row r="1158" ht="85.5" customHeight="1" s="189">
      <c r="A1158" s="194" t="inlineStr">
        <is>
          <t>S390</t>
        </is>
      </c>
      <c r="B1158" s="195" t="inlineStr">
        <is>
          <t>GT911 / FT6236 touchscreen controller</t>
        </is>
      </c>
      <c r="C1158" s="196" t="inlineStr">
        <is>
          <t>Touch &amp; Capacitive</t>
        </is>
      </c>
      <c r="D1158" s="197" t="inlineStr">
        <is>
          <t>Touchscreen digitiser</t>
        </is>
      </c>
      <c r="E1158" s="197" t="inlineStr">
        <is>
          <t>Multi-touch X/Y coordinates from a capacitive glass panel</t>
        </is>
      </c>
      <c r="F1158" s="197" t="inlineStr">
        <is>
          <t>A grid of transparent electrodes on the glass is scanned to find where capacitance changed. The controller reports actual coordinates and touch count, so your code deals in points rather than raw channels.</t>
        </is>
      </c>
      <c r="G1158" s="197" t="inlineStr">
        <is>
          <t>I2C</t>
        </is>
      </c>
      <c r="H1158" s="197" t="inlineStr">
        <is>
          <t>2.8-3.6V</t>
        </is>
      </c>
      <c r="I1158" s="37" t="n">
        <v>6</v>
      </c>
      <c r="J1158" s="38" t="inlineStr">
        <is>
          <t>$$</t>
        </is>
      </c>
      <c r="K1158" s="197" t="inlineStr">
        <is>
          <t>3 · Some skill</t>
        </is>
      </c>
      <c r="L1158" s="197" t="inlineStr">
        <is>
          <t>~20mA active, µA sleep</t>
        </is>
      </c>
      <c r="M1158" s="197" t="inlineStr">
        <is>
          <t>Panel-sized, up to 5 simultaneous touches · Sub-millimetre · ~100Hz · A precise reset-and-address sequence; a matched panel</t>
        </is>
      </c>
      <c r="N1158" s="197" t="inlineStr">
        <is>
          <t>AE, AMZ, DFR</t>
        </is>
      </c>
      <c r="O1158" s="197" t="inlineStr">
        <is>
          <t>Usually bonded to a TFT panel rather than sold separately</t>
        </is>
      </c>
      <c r="P1158" s="197" t="inlineStr">
        <is>
          <t>LVGL drivers, TAMC_GT911, FT6236 libraries</t>
        </is>
      </c>
      <c r="Q1158" s="197" t="inlineStr">
        <is>
          <t>Handheld instruments, control panels, smart displays, kiosks.</t>
        </is>
      </c>
      <c r="R1158" s="197" t="inlineStr">
        <is>
          <t>A touchscreen is what makes a project legible to someone who did not build it — the difference between a device you demonstrate and a device you hand over.</t>
        </is>
      </c>
      <c r="S1158" s="197" t="inlineStr">
        <is>
          <t>SPI TFT panel, LVGL, ESP32-S3 with PSRAM</t>
        </is>
      </c>
      <c r="T1158" s="197" t="inlineStr">
        <is>
          <t>Play, Industry, Home</t>
        </is>
      </c>
      <c r="U1158" s="198" t="inlineStr">
        <is>
          <t>A touchscreen digitiser is a high-resolution pressure and position array — it senses objects, not only fingers.</t>
        </is>
      </c>
      <c r="V1158" s="198" t="inlineStr">
        <is>
          <t>Object classification from contact footprint; a tangible-interface enabler.</t>
        </is>
      </c>
    </row>
    <row r="1159" ht="85.5" customHeight="1" s="189">
      <c r="A1159" s="194" t="inlineStr">
        <is>
          <t>S346</t>
        </is>
      </c>
      <c r="B1159" s="195" t="inlineStr">
        <is>
          <t>Ammonium ion-selective electrode</t>
        </is>
      </c>
      <c r="C1159" s="196" t="inlineStr">
        <is>
          <t>Water &amp; Liquid</t>
        </is>
      </c>
      <c r="D1159" s="197" t="inlineStr">
        <is>
          <t>Ion-selective electrode</t>
        </is>
      </c>
      <c r="E1159" s="197" t="inlineStr">
        <is>
          <t>Ammonium (NH4+) in water, 0.1-14,000 mg/L as nitrogen</t>
        </is>
      </c>
      <c r="F1159" s="197" t="inlineStr">
        <is>
          <t>A PVC membrane doped with a nonactin ionophore separates the sample from an internal reference solution. Ammonium ions partition selectively into that membrane and the resulting charge imbalance produces a potential following the Nernst equation - about 59 mV for every tenfold change in NH4+ activity at 25C. The electrode's own amplifier does the hard part: the membrane's source impedance is tens of megohms, so the voltage must be buffered before anything can read it without collapsing it.</t>
        </is>
      </c>
      <c r="G1159" s="197" t="inlineStr">
        <is>
          <t>Analog</t>
        </is>
      </c>
      <c r="H1159" s="197" t="inlineStr">
        <is>
          <t>5V supplied down the BTA cable</t>
        </is>
      </c>
      <c r="I1159" s="37" t="n">
        <v>189</v>
      </c>
      <c r="J1159" s="38" t="inlineStr">
        <is>
          <t>$$$$</t>
        </is>
      </c>
      <c r="K1159" s="197" t="inlineStr">
        <is>
          <t>4 · Advanced</t>
        </is>
      </c>
      <c r="L1159" s="197" t="inlineStr">
        <is>
          <t>~1mA from the 5V rail</t>
        </is>
      </c>
      <c r="M1159" s="197" t="inlineStr">
        <is>
          <t>0.1-14,000 mg/L NH4+-N · +/-10% of reading after two-point calibration · One value per 30 s; allow 30-60 s to settle after immersion · Ionic-strength adjustor (ISA) added to samples and standards; a temperature probe or a constant-temperature bath, because the slope is temperature-dependent</t>
        </is>
      </c>
      <c r="N1159" s="197" t="inlineStr">
        <is>
          <t>VER</t>
        </is>
      </c>
      <c r="O1159" s="197" t="inlineStr">
        <is>
          <t>Vernier BTA connector (6P6C); a BTA breakout or a hand-wired RJ11 socket gets you signal on pin 5, ground on pin 1 and +5V on pin 6</t>
        </is>
      </c>
      <c r="P1159" s="197" t="inlineStr">
        <is>
          <t>None needed - analogRead plus your own two-point log-linear fit</t>
        </is>
      </c>
      <c r="Q1159" s="197" t="inlineStr">
        <is>
          <t>Aquaculture and pond ammonia risk, digestate and slurry nutrient valuation, wastewater treatment monitoring, hydroponic nitrogen split between NH4+ and NO3-, stream nutrient surveys.</t>
        </is>
      </c>
      <c r="R1159" s="197" t="inlineStr">
        <is>
          <t>A recirculating-aquaculture free-ammonia meter that does the chemistry properly: read NH4+ here, pH with a glass electrode and temperature with a DS18B20, then compute the un-ionised NH3 fraction - the thing that actually kills fish - and alarm on that instead of on total nitrogen.</t>
        </is>
      </c>
      <c r="S1159" s="197" t="inlineStr">
        <is>
          <t>pH electrode (mandatory for the NH3 calculation), DS18B20, a nitrate ISE for the nitrification balance</t>
        </is>
      </c>
      <c r="T1159" s="197" t="inlineStr">
        <is>
          <t>Water, Grow, Wild</t>
        </is>
      </c>
      <c r="U1159" s="198" t="inlineStr">
        <is>
          <t>An ammonium ISE tracks the nitrogen cycle, so it reveals biofilter health in aquaponics before fish suffer.</t>
        </is>
      </c>
      <c r="V1159" s="198" t="inlineStr">
        <is>
          <t>Nitrification-stage classification from the ammonium-to-nitrate relationship.</t>
        </is>
      </c>
    </row>
    <row r="1160" ht="85.5" customHeight="1" s="189">
      <c r="A1160" s="194" t="inlineStr">
        <is>
          <t>S352</t>
        </is>
      </c>
      <c r="B1160" s="195" t="inlineStr">
        <is>
          <t>Electromagnetic (mag) flowmeter</t>
        </is>
      </c>
      <c r="C1160" s="196" t="inlineStr">
        <is>
          <t>Water &amp; Liquid</t>
        </is>
      </c>
      <c r="D1160" s="197" t="inlineStr">
        <is>
          <t>Flow (electromagnetic)</t>
        </is>
      </c>
      <c r="E1160" s="197" t="inlineStr">
        <is>
          <t>Volumetric flow of any conductive liquid, with nothing in the bore</t>
        </is>
      </c>
      <c r="F1160" s="197" t="inlineStr">
        <is>
          <t>Coils around the pipe create a magnetic field across the bore. Conductive liquid moving through that field is a moving conductor, so Faraday's law generates a voltage across two electrodes flush with the pipe wall, proportional to average velocity and to nothing else. It ignores density, viscosity, temperature and flow profile, and because the bore is a plain lined tube there is nothing to obstruct, wear or foul.</t>
        </is>
      </c>
      <c r="G1160" s="197" t="inlineStr">
        <is>
          <t>RS-485/4-20mA/Pulse</t>
        </is>
      </c>
      <c r="H1160" s="197" t="inlineStr">
        <is>
          <t>24VDC (many units are also offered mains-powered)</t>
        </is>
      </c>
      <c r="I1160" s="37" t="n">
        <v>300</v>
      </c>
      <c r="J1160" s="38" t="inlineStr">
        <is>
          <t>$$$$</t>
        </is>
      </c>
      <c r="K1160" s="197" t="inlineStr">
        <is>
          <t>4 · Advanced</t>
        </is>
      </c>
      <c r="L1160" s="197" t="inlineStr">
        <is>
          <t>~5W</t>
        </is>
      </c>
      <c r="M1160" s="197" t="inlineStr">
        <is>
          <t>0.1-10 m/s (roughly 3-300 L/min at DN25) · +/-0.5% of reading · 1-10 Hz over Modbus · A MAX485 transceiver, a 24V supply, and a mounting orientation that guarantees a full pipe</t>
        </is>
      </c>
      <c r="N1160" s="197" t="inlineStr">
        <is>
          <t>AE, AMZ, MFR</t>
        </is>
      </c>
      <c r="O1160" s="197" t="inlineStr">
        <is>
          <t>A complete flanged or threaded spool piece with an integral or remote converter; the DN size is the bore, not the thread</t>
        </is>
      </c>
      <c r="P1160" s="197" t="inlineStr">
        <is>
          <t>Any Modbus RTU library (eModbus, ModbusMaster) plus a MAX485</t>
        </is>
      </c>
      <c r="Q1160" s="197" t="inlineStr">
        <is>
          <t>Wastewater and sludge metering, dairy and brewery process flow, irrigation district accounting, chemical dosing where a rotor would corrode, district-heating energy metering.</t>
        </is>
      </c>
      <c r="R1160" s="197" t="inlineStr">
        <is>
          <t>A borehole abstraction logger for a farm or community well: a mag meter plus an ESP32 on LoRa produces an auditable cubic-metre record for a licence return, in an environment where sand would chew a turbine to pieces in a single season.</t>
        </is>
      </c>
      <c r="S1160" s="197" t="inlineStr">
        <is>
          <t>Two DS18B20s across a heat exchanger for a full kWh energy meter, a pressure transmitter for pump-curve monitoring, a conductivity probe to prove the liquid is still measurable</t>
        </is>
      </c>
      <c r="T1160" s="197" t="inlineStr">
        <is>
          <t>Water, Industry, Energy</t>
        </is>
      </c>
      <c r="U1160" s="198" t="inlineStr">
        <is>
          <t>A mag flowmeter has no moving parts and no obstruction, so it measures dirty and abrasive fluids indefinitely.</t>
        </is>
      </c>
      <c r="V1160" s="198" t="inlineStr">
        <is>
          <t>Fouling detection from the relationship between flow and signal amplitude.</t>
        </is>
      </c>
    </row>
    <row r="1161" ht="85.5" customHeight="1" s="189">
      <c r="A1161" s="194" t="inlineStr">
        <is>
          <t>S347</t>
        </is>
      </c>
      <c r="B1161" s="195" t="inlineStr">
        <is>
          <t>Fluoride ion-selective electrode (LaF3 crystal)</t>
        </is>
      </c>
      <c r="C1161" s="196" t="inlineStr">
        <is>
          <t>Water &amp; Liquid</t>
        </is>
      </c>
      <c r="D1161" s="197" t="inlineStr">
        <is>
          <t>Ion-selective electrode</t>
        </is>
      </c>
      <c r="E1161" s="197" t="inlineStr">
        <is>
          <t>Fluoride ion in water, 0.02 to 19,000 mg/L</t>
        </is>
      </c>
      <c r="F1161" s="197" t="inlineStr">
        <is>
          <t>The membrane is a single crystal of lanthanum fluoride doped with europium. Fluoride is the only ion small enough to hop between vacancies in that lattice, so the crystal conducts F- and essentially nothing else - it is the most selective electrode in routine use. The potential across it follows the Nernst equation at about -59 mV per decade (negative, because fluoride is an anion), referenced against an internal silver/silver-chloride half-cell.</t>
        </is>
      </c>
      <c r="G1161" s="197" t="inlineStr">
        <is>
          <t>Analog</t>
        </is>
      </c>
      <c r="H1161" s="197" t="inlineStr">
        <is>
          <t>Passive cell; the buffer amplifier it feeds needs 5V</t>
        </is>
      </c>
      <c r="I1161" s="37" t="n">
        <v>320</v>
      </c>
      <c r="J1161" s="38" t="inlineStr">
        <is>
          <t>$$$$</t>
        </is>
      </c>
      <c r="K1161" s="197" t="inlineStr">
        <is>
          <t>5 · Expert</t>
        </is>
      </c>
      <c r="L1161" s="197" t="inlineStr">
        <is>
          <t>Zero from the electrode itself; the electrometer buffer draws ~1mA</t>
        </is>
      </c>
      <c r="M1161" s="197" t="inlineStr">
        <is>
          <t>0.02-19,000 mg/L F- (1e-6 M to saturated) · +/-2% of reading with TISAB and a fresh two-point calibration · 20-60 s per sample; slower below 1 mg/L · TISAB II buffer, and an electrometer-grade buffer amplifier (see the ADA4530-1 entry) or a meter with a genuine high-impedance BNC input</t>
        </is>
      </c>
      <c r="N1161" s="197" t="inlineStr">
        <is>
          <t>AMZ, AE, MFR</t>
        </is>
      </c>
      <c r="O1161" s="197" t="inlineStr">
        <is>
          <t>Sold by Hanna, Thermo Orion, Cole-Parmer and several Chinese labware suppliers; the sensing element is the same doped LaF3 crystal in all of them</t>
        </is>
      </c>
      <c r="P1161" s="197" t="inlineStr">
        <is>
          <t>None - analogRead through a high-impedance buffer plus your own Nernst fit</t>
        </is>
      </c>
      <c r="Q1161" s="197" t="inlineStr">
        <is>
          <t>Drinking-water fluoridation checks, well-water fluorosis screening, industrial rinse-water monitoring, aluminium and glass-etch bath control, geochemistry and teaching labs.</t>
        </is>
      </c>
      <c r="R1161" s="197" t="inlineStr">
        <is>
          <t>A well-water fluoride mapper for regions on volcanic or granitic aquifers: one electrode, a TISAB dispenser and a GPS-tagged ESP32 turns a weekend of village well visits into a fluorosis risk map that health authorities in those regions do not currently have.</t>
        </is>
      </c>
      <c r="S1161" s="197" t="inlineStr">
        <is>
          <t>ADA4530-1 buffer, ADS1115 for microvolt-class resolution, DS18B20 for slope correction</t>
        </is>
      </c>
      <c r="T1161" s="197" t="inlineStr">
        <is>
          <t>Water, Safety, Fleet</t>
        </is>
      </c>
      <c r="U1161" s="198" t="inlineStr">
        <is>
          <t>A fluoride electrode is one of the most selective ISEs made, and it doubles as a teaching instrument for the Nernst equation.</t>
        </is>
      </c>
      <c r="V1161" s="198" t="inlineStr">
        <is>
          <t>Nernst-slope tracking as an electrode-health metric — the slope degrades before the readings do.</t>
        </is>
      </c>
    </row>
    <row r="1162" ht="85.5" customHeight="1" s="189">
      <c r="A1162" s="194" t="inlineStr">
        <is>
          <t>S348</t>
        </is>
      </c>
      <c r="B1162" s="195" t="inlineStr">
        <is>
          <t>Free-chlorine amperometric membrane probe</t>
        </is>
      </c>
      <c r="C1162" s="196" t="inlineStr">
        <is>
          <t>Water &amp; Liquid</t>
        </is>
      </c>
      <c r="D1162" s="197" t="inlineStr">
        <is>
          <t>Disinfection residual</t>
        </is>
      </c>
      <c r="E1162" s="197" t="inlineStr">
        <is>
          <t>Free chlorine residual in water, 0-2 or 0-10 ppm</t>
        </is>
      </c>
      <c r="F1162" s="197" t="inlineStr">
        <is>
          <t>A gold or platinum cathode sits behind a thin PTFE membrane in a potassium-chloride electrolyte, held at a fixed polarising voltage against a silver reference. Hypochlorous acid diffuses through the membrane and is reduced at the cathode, and the resulting current - nanoamps to microamps - is proportional to how much reached it. The membrane is what makes it selective: it excludes the ions and organics that would foul a bare electrode within hours.</t>
        </is>
      </c>
      <c r="G1162" s="197" t="inlineStr">
        <is>
          <t>4-20mA</t>
        </is>
      </c>
      <c r="H1162" s="197" t="inlineStr">
        <is>
          <t>12-30V loop</t>
        </is>
      </c>
      <c r="I1162" s="37" t="n">
        <v>390</v>
      </c>
      <c r="J1162" s="38" t="inlineStr">
        <is>
          <t>$$$$</t>
        </is>
      </c>
      <c r="K1162" s="197" t="inlineStr">
        <is>
          <t>4 · Advanced</t>
        </is>
      </c>
      <c r="L1162" s="197" t="inlineStr">
        <is>
          <t>Loop-powered, 4-20mA</t>
        </is>
      </c>
      <c r="M1162" s="197" t="inlineStr">
        <is>
          <t>0-2 ppm or 0-10 ppm, ordered as a fixed span · +/-1-2% of full scale after a DPD-referenced span calibration · 90% of step response in 60-90 s · A flow cell with regulated sample flow, a pH measurement for compensation, and a sense resistor - 150 ohms gives 0.6-3.0V and is safe for an ESP32 ADC, the traditional 250 ohms gives 1-5V and is not</t>
        </is>
      </c>
      <c r="N1162" s="197" t="inlineStr">
        <is>
          <t>MFR, AMZ</t>
        </is>
      </c>
      <c r="O1162" s="197" t="inlineStr">
        <is>
          <t>Sold by ProMinent, Sensorex and a number of Chinese pool-controller suppliers; they share the same membrane-and-gold-cathode architecture and are not interchangeable between controllers</t>
        </is>
      </c>
      <c r="P1162" s="197" t="inlineStr">
        <is>
          <t>No library - it is a current loop; a 150 ohm sense resistor and an ADS1115 is the whole driver</t>
        </is>
      </c>
      <c r="Q1162" s="197" t="inlineStr">
        <is>
          <t>Pool and spa dosing control, drinking-water residual monitoring, cooling-tower biocide control, food-processing wash-water verification, legionella-risk record keeping.</t>
        </is>
      </c>
      <c r="R1162" s="197" t="inlineStr">
        <is>
          <t>A public-pool honesty display: free chlorine, pH and the computed HOCl on one lobby screen, logged continuously. Operators currently test twice a day with a colour comparator; a continuous record turns 'the pool is fine' into evidence.</t>
        </is>
      </c>
      <c r="S1162" s="197" t="inlineStr">
        <is>
          <t>pH electrode, ORP probe for cross-validation, a flow switch to invalidate readings when the sample pump stops</t>
        </is>
      </c>
      <c r="T1162" s="197" t="inlineStr">
        <is>
          <t>Water, Safety, Industry</t>
        </is>
      </c>
      <c r="U1162" s="198" t="inlineStr">
        <is>
          <t>Free chlorine is the sanitiser number that actually matters; ORP only approximates it.</t>
        </is>
      </c>
      <c r="V1162" s="198" t="inlineStr">
        <is>
          <t>Dosing-model learning that predicts demand rather than reacting to depletion.</t>
        </is>
      </c>
    </row>
    <row r="1163" ht="85.5" customHeight="1" s="189">
      <c r="A1163" s="194" t="inlineStr">
        <is>
          <t>S354</t>
        </is>
      </c>
      <c r="B1163" s="195" t="inlineStr">
        <is>
          <t>Guided-wave radar level transmitter</t>
        </is>
      </c>
      <c r="C1163" s="196" t="inlineStr">
        <is>
          <t>Water &amp; Liquid</t>
        </is>
      </c>
      <c r="D1163" s="197" t="inlineStr">
        <is>
          <t>Level (guided-wave radar)</t>
        </is>
      </c>
      <c r="E1163" s="197" t="inlineStr">
        <is>
          <t>Continuous liquid or solids level, 0.3-6 m, independent of density and vapour</t>
        </is>
      </c>
      <c r="F1163" s="197" t="inlineStr">
        <is>
          <t>A microwave pulse well under a nanosecond long is launched down a steel rod or cable hanging into the vessel. The rod guides the pulse, so almost no energy is lost to the tank walls. Where the rod passes from air into liquid the dielectric constant jumps - 1 for air, about 80 for water - and part of the pulse reflects straight back. Time the round trip and you have distance to the surface, with no dependence on temperature, pressure, vapour, dust or vessel shape.</t>
        </is>
      </c>
      <c r="G1163" s="197" t="inlineStr">
        <is>
          <t>RS-485/4-20mA</t>
        </is>
      </c>
      <c r="H1163" s="197" t="inlineStr">
        <is>
          <t>24VDC</t>
        </is>
      </c>
      <c r="I1163" s="37" t="n">
        <v>290</v>
      </c>
      <c r="J1163" s="38" t="inlineStr">
        <is>
          <t>$$$$</t>
        </is>
      </c>
      <c r="K1163" s="197" t="inlineStr">
        <is>
          <t>4 · Advanced</t>
        </is>
      </c>
      <c r="L1163" s="197" t="inlineStr">
        <is>
          <t>~1W</t>
        </is>
      </c>
      <c r="M1163" s="197" t="inlineStr">
        <is>
          <t>0.3-6 m rod probes; cable probes to 30 m · +/-3-10 mm · 1-5 Hz · A vessel penetration (usually 1 or 1.5 inch BSP/NPT), a MAX485 transceiver and a 24V supply</t>
        </is>
      </c>
      <c r="N1163" s="197" t="inlineStr">
        <is>
          <t>AE, AMZ, MFR</t>
        </is>
      </c>
      <c r="O1163" s="197" t="inlineStr">
        <is>
          <t>Rod, cable and coaxial probe versions; the coaxial probe is the one that works on low-dielectric liquids</t>
        </is>
      </c>
      <c r="P1163" s="197" t="inlineStr">
        <is>
          <t>Any Modbus RTU library plus a MAX485</t>
        </is>
      </c>
      <c r="Q1163" s="197" t="inlineStr">
        <is>
          <t>Chemical and solvent storage, brewery and dairy vessels, molasses and liquid-feed tanks, waste oil, silo level for granular solids, oil-water separator interface.</t>
        </is>
      </c>
      <c r="R1163" s="197" t="inlineStr">
        <is>
          <t>An interface monitor for a workshop's oil-water separator: guided-wave radar returns both echoes, so you get the oil layer thickness rather than total level - the number that actually decides when to call the waste contractor, and one nobody currently measures continuously.</t>
        </is>
      </c>
      <c r="S1163" s="197" t="inlineStr">
        <is>
          <t>A vessel temperature sensor, load cells under small tanks for cross-validation, a vibrating fork as an independent high-level trip</t>
        </is>
      </c>
      <c r="T1163" s="197" t="inlineStr">
        <is>
          <t>Water, Industry, Safety</t>
        </is>
      </c>
      <c r="U1163" s="198" t="inlineStr">
        <is>
          <t>Guided-wave radar ignores foam, vapour and coating, which defeat ultrasonic level sensing entirely.</t>
        </is>
      </c>
      <c r="V1163" s="198" t="inlineStr">
        <is>
          <t>Media-interface detection: it can find the boundary between two liquids, not just the surface.</t>
        </is>
      </c>
    </row>
    <row r="1164" ht="85.5" customHeight="1" s="189">
      <c r="A1164" s="194" t="inlineStr">
        <is>
          <t>S349</t>
        </is>
      </c>
      <c r="B1164" s="195" t="inlineStr">
        <is>
          <t>High-range EC probe for salinity (K=10)</t>
        </is>
      </c>
      <c r="C1164" s="196" t="inlineStr">
        <is>
          <t>Water &amp; Liquid</t>
        </is>
      </c>
      <c r="D1164" s="197" t="inlineStr">
        <is>
          <t>Conductivity / salinity</t>
        </is>
      </c>
      <c r="E1164" s="197" t="inlineStr">
        <is>
          <t>Electrical conductivity at seawater and brine strengths, roughly 10-100 mS/cm</t>
        </is>
      </c>
      <c r="F1164" s="197" t="inlineStr">
        <is>
          <t>Two graphite electrodes are driven with a low-voltage AC square wave and the board measures how much current the water carries. Conductivity is the sum of every dissolved ion's contribution, scaled by the cell constant - which is really just the electrode geometry. A K=10 cell uses small, widely spaced electrodes, keeping the measured resistance high enough to resolve at concentrations where a normal K=1 cell simply saturates.</t>
        </is>
      </c>
      <c r="G1164" s="197" t="inlineStr">
        <is>
          <t>Analog</t>
        </is>
      </c>
      <c r="H1164" s="197" t="inlineStr">
        <is>
          <t>3.0-5.0V</t>
        </is>
      </c>
      <c r="I1164" s="37" t="n">
        <v>70</v>
      </c>
      <c r="J1164" s="38" t="inlineStr">
        <is>
          <t>$$$$</t>
        </is>
      </c>
      <c r="K1164" s="197" t="inlineStr">
        <is>
          <t>3 · Some skill</t>
        </is>
      </c>
      <c r="L1164" s="197" t="inlineStr">
        <is>
          <t>~5mA</t>
        </is>
      </c>
      <c r="M1164" s="197" t="inlineStr">
        <is>
          <t>~10-100 mS/cm (roughly 6-60 ppt practical salinity) · +/-5% of full scale · 1 Hz · A temperature sensor such as a DS18B20 - the reading is meaningless without compensation</t>
        </is>
      </c>
      <c r="N1164" s="197" t="inlineStr">
        <is>
          <t>DFR, AE</t>
        </is>
      </c>
      <c r="O1164" s="197" t="inlineStr">
        <is>
          <t>DFRobot Gravity analog EC signal board paired with the K=10 graphite probe</t>
        </is>
      </c>
      <c r="P1164" s="197" t="inlineStr">
        <is>
          <t>DFRobot_EC sample sketch, plus temperature compensation you write yourself</t>
        </is>
      </c>
      <c r="Q1164" s="197" t="inlineStr">
        <is>
          <t>Reef aquarium salinity, brackish estuary monitoring, brine tanks and water-softener regeneration, road-salt runoff surveys, food brine and fermentation control, RO reject-stream monitoring.</t>
        </is>
      </c>
      <c r="R1164" s="197" t="inlineStr">
        <is>
          <t>A road-salt runoff network: a dozen $80 nodes in the ditches downstream of a gritted highway, logging conductivity through every winter storm. Chloride loading in urban streams is a real and poorly mapped ecological problem, and the seasonal fingerprint is unmistakable.</t>
        </is>
      </c>
      <c r="S1164" s="197" t="inlineStr">
        <is>
          <t>DS18B20, pH electrode, a turbidity probe to catch the sediment pulse that arrives with the salt</t>
        </is>
      </c>
      <c r="T1164" s="197" t="inlineStr">
        <is>
          <t>Water, Wild, Fleet</t>
        </is>
      </c>
      <c r="U1164" s="198" t="inlineStr">
        <is>
          <t>A high-range EC probe measures salinity, so it detects saltwater intrusion and road-salt runoff.</t>
        </is>
      </c>
      <c r="V1164" s="198" t="inlineStr">
        <is>
          <t>Intrusion-event detection from conductivity step changes correlated with tide or rainfall.</t>
        </is>
      </c>
    </row>
    <row r="1165" ht="85.5" customHeight="1" s="189">
      <c r="A1165" s="194" t="inlineStr">
        <is>
          <t>S350</t>
        </is>
      </c>
      <c r="B1165" s="195" t="inlineStr">
        <is>
          <t>Paddlewheel insertion flow sensor</t>
        </is>
      </c>
      <c r="C1165" s="196" t="inlineStr">
        <is>
          <t>Water &amp; Liquid</t>
        </is>
      </c>
      <c r="D1165" s="197" t="inlineStr">
        <is>
          <t>Flow (paddlewheel)</t>
        </is>
      </c>
      <c r="E1165" s="197" t="inlineStr">
        <is>
          <t>Liquid velocity in a pipe, 0.3-6 m/s, as a pulse frequency</t>
        </is>
      </c>
      <c r="F1165" s="197" t="inlineStr">
        <is>
          <t>A four-bladed rotor with magnets moulded into the blade tips sits in a fitting so only part of it protrudes into the flow. Moving water spins it, and each blade passing the sensor tip produces a pulse. The rotor samples velocity at one point in the bore, so the conversion from frequency to litres per minute - the K-factor - belongs to the pipe and fitting, not to the sensor.</t>
        </is>
      </c>
      <c r="G1165" s="197" t="inlineStr">
        <is>
          <t>Pulse</t>
        </is>
      </c>
      <c r="H1165" s="197" t="inlineStr">
        <is>
          <t>5-24V</t>
        </is>
      </c>
      <c r="I1165" s="37" t="n">
        <v>320</v>
      </c>
      <c r="J1165" s="38" t="inlineStr">
        <is>
          <t>$$$$</t>
        </is>
      </c>
      <c r="K1165" s="197" t="inlineStr">
        <is>
          <t>3 · Some skill</t>
        </is>
      </c>
      <c r="L1165" s="197" t="inlineStr">
        <is>
          <t>~15mA</t>
        </is>
      </c>
      <c r="M1165" s="197" t="inlineStr">
        <is>
          <t>0.3-6 m/s (roughly 3-1000 L/min depending on pipe size) · +/-1% of full scale after an in-situ K-factor calibration; +/-2-5% on the published table value · Frequency output, continuous · A matching pipe fitting for the line size, and a pull-up to 3.3V on the open-collector output</t>
        </is>
      </c>
      <c r="N1165" s="197" t="inlineStr">
        <is>
          <t>MFR, AMZ, AE</t>
        </is>
      </c>
      <c r="O1165" s="197" t="inlineStr">
        <is>
          <t>Sold as a bare sensor plus a separate installation fitting - tee, saddle or weldolet - sized for your pipe; you need both parts and they are priced separately</t>
        </is>
      </c>
      <c r="P1165" s="197" t="inlineStr">
        <is>
          <t>ESP32 PCNT; no vendor library exists or is needed</t>
        </is>
      </c>
      <c r="Q1165" s="197" t="inlineStr">
        <is>
          <t>Irrigation zone metering, pool circulation verification, cooling-water flow interlocks, chemical injection proportioning, farm water-use accounting, fire-pump testing.</t>
        </is>
      </c>
      <c r="R1165" s="197" t="inlineStr">
        <is>
          <t>Per-zone irrigation accounting on a smallholding: one paddlewheel per solenoid valve, totalised by the ESP32, gives litres-per-zone-per-week. The first month usually reveals one zone silently taking twice its share through a manual valve nobody remembers half-closing.</t>
        </is>
      </c>
      <c r="S1165" s="197" t="inlineStr">
        <is>
          <t>Motorised ball valve, a pressure sensor upstream (flow plus pressure separates a burst from a blockage), DS18B20 pairs for heat metering</t>
        </is>
      </c>
      <c r="T1165" s="197" t="inlineStr">
        <is>
          <t>Water, Grow, Industry</t>
        </is>
      </c>
      <c r="U1165" s="198" t="inlineStr">
        <is>
          <t>A paddlewheel is insertion-mounted, so it instruments an existing pipe without cutting it out.</t>
        </is>
      </c>
      <c r="V1165" s="198" t="inlineStr">
        <is>
          <t>Flow-signature disaggregation: identify which fixture is running from the flow profile.</t>
        </is>
      </c>
    </row>
    <row r="1166" ht="85.5" customHeight="1" s="189">
      <c r="A1166" s="194" t="inlineStr">
        <is>
          <t>S351</t>
        </is>
      </c>
      <c r="B1166" s="195" t="inlineStr">
        <is>
          <t>Thermal microflow sensor for liquids</t>
        </is>
      </c>
      <c r="C1166" s="196" t="inlineStr">
        <is>
          <t>Water &amp; Liquid</t>
        </is>
      </c>
      <c r="D1166" s="197" t="inlineStr">
        <is>
          <t>Flow (thermal mass)</t>
        </is>
      </c>
      <c r="E1166" s="197" t="inlineStr">
        <is>
          <t>Bidirectional liquid flow, microlitres to 40 ml/min, with no moving parts</t>
        </is>
      </c>
      <c r="F1166" s="197" t="inlineStr">
        <is>
          <t>The liquid runs through a straight glass capillary bonded over a chip carrying a micro-heating element and two temperature sensors. With no flow, heat spreads symmetrically. With flow, the liquid carries heat downstream, so the upstream sensor cools while the downstream one warms, and that asymmetry is proportional to mass flow. Nothing but glass touches the fluid, there is no rotor to wear and no orifice to clog, and it resolves microlitres per minute.</t>
        </is>
      </c>
      <c r="G1166" s="197" t="inlineStr">
        <is>
          <t>I2C</t>
        </is>
      </c>
      <c r="H1166" s="197" t="inlineStr">
        <is>
          <t>3.2-3.8V</t>
        </is>
      </c>
      <c r="I1166" s="37" t="n">
        <v>150</v>
      </c>
      <c r="J1166" s="38" t="inlineStr">
        <is>
          <t>$$$$</t>
        </is>
      </c>
      <c r="K1166" s="197" t="inlineStr">
        <is>
          <t>2 · Easy</t>
        </is>
      </c>
      <c r="L1166" s="197" t="inlineStr">
        <is>
          <t>~15mA active</t>
        </is>
      </c>
      <c r="M1166" s="197" t="inlineStr">
        <is>
          <t>0-40 ml/min, bidirectional · +/-5% of reading above 10% of full scale · New value roughly every 0.5 ms internally; poll over I2C at any rate · 1/4-28 UNF fluidic fittings and an inline filter finer than the channel</t>
        </is>
      </c>
      <c r="N1166" s="197" t="inlineStr">
        <is>
          <t>DK, MO, MFR</t>
        </is>
      </c>
      <c r="O1166" s="197" t="inlineStr">
        <is>
          <t>Sensirion ships it as a finished module with 1/4-28 UNF fluidic ports; there is no hobby breakout</t>
        </is>
      </c>
      <c r="P1166" s="197" t="inlineStr">
        <is>
          <t>Sensirion SLF3x Arduino driver</t>
        </is>
      </c>
      <c r="Q1166" s="197" t="inlineStr">
        <is>
          <t>Infusion and dosing verification, lab-on-chip and microfluidics, inkjet and adhesive dispensing, coolant loops in small electronics, espresso and brewing dose control, leak-testing sealed assemblies.</t>
        </is>
      </c>
      <c r="R1166" s="197" t="inlineStr">
        <is>
          <t>A dosing-pump auditor for hydroponics: one inline after each nutrient peristaltic pump, comparing commanded volume against delivered volume every cycle. Peristaltic tubing fatigues and quietly under-delivers by 20-30% over a season, and nobody notices until the plants do.</t>
        </is>
      </c>
      <c r="S1166" s="197" t="inlineStr">
        <is>
          <t>Load cell under the reservoir for cross-validation, peristaltic pump driver, air-in-line alarm</t>
        </is>
      </c>
      <c r="T1166" s="197" t="inlineStr">
        <is>
          <t>Water, Grow, MachineHealth</t>
        </is>
      </c>
      <c r="U1166" s="198" t="inlineStr">
        <is>
          <t>Thermal microflow measures very low flows that turbines cannot start at — drips, dosing and leaks.</t>
        </is>
      </c>
      <c r="V1166" s="198" t="inlineStr">
        <is>
          <t>Micro-leak detection at flows a mechanical meter reads as zero.</t>
        </is>
      </c>
    </row>
    <row r="1167" ht="85.5" customHeight="1" s="189">
      <c r="A1167" s="194" t="inlineStr">
        <is>
          <t>S353</t>
        </is>
      </c>
      <c r="B1167" s="195" t="inlineStr">
        <is>
          <t>Vertical float level switch (reed)</t>
        </is>
      </c>
      <c r="C1167" s="196" t="inlineStr">
        <is>
          <t>Water &amp; Liquid</t>
        </is>
      </c>
      <c r="D1167" s="197" t="inlineStr">
        <is>
          <t>Level (point)</t>
        </is>
      </c>
      <c r="E1167" s="197" t="inlineStr">
        <is>
          <t>Liquid present or absent at one height, as a dry contact</t>
        </is>
      </c>
      <c r="F1167" s="197" t="inlineStr">
        <is>
          <t>A doughnut-shaped float containing an annular magnet slides freely on a sealed stem. Inside the stem, a glass reed switch closes whenever the magnet's field reaches it. That is the entire device: no power, no electronics, and a dry contact that will serve a 3.3V GPIO or, within its rating, a relay coil.</t>
        </is>
      </c>
      <c r="G1167" s="197" t="inlineStr">
        <is>
          <t>Digital</t>
        </is>
      </c>
      <c r="H1167" s="197" t="inlineStr">
        <is>
          <t>Passive dry contact</t>
        </is>
      </c>
      <c r="I1167" s="37" t="n">
        <v>4</v>
      </c>
      <c r="J1167" s="38" t="inlineStr">
        <is>
          <t>$</t>
        </is>
      </c>
      <c r="K1167" s="197" t="inlineStr">
        <is>
          <t>1 · Plug and play</t>
        </is>
      </c>
      <c r="L1167" s="197" t="inlineStr">
        <is>
          <t>Zero</t>
        </is>
      </c>
      <c r="M1167" s="197" t="inlineStr">
        <is>
          <t>Single switch point; multi-level stems carry two to four reeds · +/-2-5 mm switch point · Instant - but debounce it · A pull-up and debounce; a relay or MOSFET if it is switching anything real</t>
        </is>
      </c>
      <c r="N1167" s="197" t="inlineStr">
        <is>
          <t>AE, AMZ, DFR</t>
        </is>
      </c>
      <c r="O1167" s="197" t="inlineStr">
        <is>
          <t>Vertical stem types in 316 stainless, brass or polypropylene; horizontal side-mount types use a hinged arm and the same reed trick</t>
        </is>
      </c>
      <c r="P1167" s="197" t="inlineStr">
        <is>
          <t>digitalRead with INPUT_PULLUP and software debounce</t>
        </is>
      </c>
      <c r="Q1167" s="197" t="inlineStr">
        <is>
          <t>Pump dry-run protection, sump and bilge high-level alarms, coolant and hydraulic reservoirs, condensate trays, rainwater tank overflow, coffee-machine reservoirs.</t>
        </is>
      </c>
      <c r="R1167" s="197" t="inlineStr">
        <is>
          <t>Two switches and a stopwatch: low float starts the fill, high float stops it, and the ESP32 only watches - logging how long each fill takes. When that interval starts shortening week over week, you have found a leak long before anyone sees a puddle.</t>
        </is>
      </c>
      <c r="S1167" s="197" t="inlineStr">
        <is>
          <t>A second float for hysteresis, a flow sensor to confirm the pump actually moved water, a current clamp on the pump motor</t>
        </is>
      </c>
      <c r="T1167" s="197" t="inlineStr">
        <is>
          <t>Water, Home, Safety</t>
        </is>
      </c>
      <c r="U1167" s="198" t="inlineStr">
        <is>
          <t>A reed float switch is genuinely zero-power, so it can wake a sleeping node after months.</t>
        </is>
      </c>
      <c r="V1167" s="198" t="inlineStr">
        <is>
          <t>Event-interval modelling: how often the level crosses is more informative than the level.</t>
        </is>
      </c>
    </row>
  </sheetData>
  <autoFilter ref="$A$3:$V$241"/>
  <mergeCells count="2">
    <mergeCell ref="A1:T1"/>
    <mergeCell ref="A2:T2"/>
  </mergeCells>
  <pageMargins left="0.75" right="0.75" top="1" bottom="1" header="0" footer="0"/>
  <pageSetup orientation="landscape"/>
</worksheet>
</file>

<file path=xl/worksheets/sheet15.xml><?xml version="1.0" encoding="utf-8"?>
<worksheet xmlns="http://schemas.openxmlformats.org/spreadsheetml/2006/main">
  <sheetPr>
    <tabColor rgb="FF444C66"/>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44" customWidth="1" style="189" min="3" max="3"/>
    <col width="34" customWidth="1" style="189" min="4" max="4"/>
    <col width="8.710000000000001" customWidth="1" style="189" min="5" max="26"/>
  </cols>
  <sheetData>
    <row r="1" ht="33.75" customHeight="1" s="189">
      <c r="A1" s="192" t="inlineStr">
        <is>
          <t>🔎 MEASUREMENT INDEX — 'I want to measure…' answered every way</t>
        </is>
      </c>
    </row>
    <row r="2" ht="51.75" customHeight="1" s="189">
      <c r="A2" s="25" t="inlineStr">
        <is>
          <t>The Catalog is organized by sensor; this sheet is organized by QUESTION. Each row: a thing you might want to measure, the direct instruments, the off-label/derived routes (often cheaper and always more instructive), and the cheapest route that's still honest. Use it with the Grammar: direct route for the measurement, an off-label route as the cross-physics verifier.</t>
        </is>
      </c>
    </row>
    <row r="3">
      <c r="A3" s="4" t="n"/>
      <c r="B3" s="4" t="n"/>
      <c r="C3" s="4" t="n"/>
      <c r="D3" s="4" t="n"/>
    </row>
    <row r="4">
      <c r="A4" s="26" t="inlineStr">
        <is>
          <t>I want to measure…</t>
        </is>
      </c>
      <c r="B4" s="26" t="inlineStr">
        <is>
          <t>Direct instruments</t>
        </is>
      </c>
      <c r="C4" s="26" t="inlineStr">
        <is>
          <t>Off-label &amp; derived routes</t>
        </is>
      </c>
      <c r="D4" s="26" t="inlineStr">
        <is>
          <t>Cheapest honest route</t>
        </is>
      </c>
    </row>
    <row r="5" ht="43.5" customHeight="1" s="189">
      <c r="A5" s="27" t="inlineStr">
        <is>
          <t>Is someone present?</t>
        </is>
      </c>
      <c r="B5" s="28" t="inlineStr">
        <is>
          <t>PIR (AM312) · mmWave (LD2410) · thermal blob (AMG8833)</t>
        </is>
      </c>
      <c r="C5" s="28" t="inlineStr">
        <is>
          <t>CO2 rise rate · Wi-Fi CSI/RSSI variance · baro door-transients · lux occlusion dips · floor piezo</t>
        </is>
      </c>
      <c r="D5" s="28" t="inlineStr">
        <is>
          <t>PIR + radar AND-gate, $4 (cross-physics kills false alarms)</t>
        </is>
      </c>
    </row>
    <row r="6" ht="43.5" customHeight="1" s="189">
      <c r="A6" s="27" t="inlineStr">
        <is>
          <t>Who/what is it (not just presence)?</t>
        </is>
      </c>
      <c r="B6" s="28" t="inlineStr">
        <is>
          <t>Camera + person sensor · RFID/NFC tags</t>
        </is>
      </c>
      <c r="C6" s="28" t="inlineStr">
        <is>
          <t>Knock/gait fingerprint (piezo+ML) · magnetometer vehicle signature · BLE MAC presence · weight on mat</t>
        </is>
      </c>
      <c r="D6" s="28" t="inlineStr">
        <is>
          <t>RFID for cooperative targets $2; piezo-fingerprint for playful ID</t>
        </is>
      </c>
    </row>
    <row r="7" ht="43.5" customHeight="1" s="189">
      <c r="A7" s="27" t="inlineStr">
        <is>
          <t>Breathing / heartbeat</t>
        </is>
      </c>
      <c r="B7" s="28" t="inlineStr">
        <is>
          <t>MAX30102 PPG · AD8232 ECG · MR60BHA2 radar</t>
        </is>
      </c>
      <c r="C7" s="28" t="inlineStr">
        <is>
          <t>Baro in-mask oscillation · under-mattress load-cell BCG (NAU7802) · humidity exhale spikes · IMU chest tilt</t>
        </is>
      </c>
      <c r="D7" s="28" t="inlineStr">
        <is>
          <t>Radar for contactless ($25); PPG fingertip for $3 contact</t>
        </is>
      </c>
    </row>
    <row r="8" ht="43.5" customHeight="1" s="189">
      <c r="A8" s="27" t="inlineStr">
        <is>
          <t>Water level</t>
        </is>
      </c>
      <c r="B8" s="28" t="inlineStr">
        <is>
          <t>eTape · JSN-SR04T ultrasonic · XKC-Y26 through-wall · float switches</t>
        </is>
      </c>
      <c r="C8" s="28" t="inlineStr">
        <is>
          <t>Capacitive foil strips outside the tank (FDC1004) · air-trap tube + diff pressure · weight of vessel · muon attenuation (extreme!)</t>
        </is>
      </c>
      <c r="D8" s="28" t="inlineStr">
        <is>
          <t>Foil strips + touch pin: $0 if tank is non-metal</t>
        </is>
      </c>
    </row>
    <row r="9" ht="43.5" customHeight="1" s="189">
      <c r="A9" s="27" t="inlineStr">
        <is>
          <t>Water flow</t>
        </is>
      </c>
      <c r="B9" s="28" t="inlineStr">
        <is>
          <t>YF-S201 turbine · clamp-on Doppler</t>
        </is>
      </c>
      <c r="C9" s="28" t="inlineStr">
        <is>
          <t>ΔT transit (hot slug timing) · pump current signature · downstream level rate-of-change · water-hammer transients per fixture (MPRLS)</t>
        </is>
      </c>
      <c r="D9" s="28" t="inlineStr">
        <is>
          <t>YF-S201 inline $5; MPRLS fixture-ID if you can't cut pipe</t>
        </is>
      </c>
    </row>
    <row r="10" ht="43.5" customHeight="1" s="189">
      <c r="A10" s="27" t="inlineStr">
        <is>
          <t>Leaks (water)</t>
        </is>
      </c>
      <c r="B10" s="28" t="inlineStr">
        <is>
          <t>Leak ropes · spot probes</t>
        </is>
      </c>
      <c r="C10" s="28" t="inlineStr">
        <is>
          <t>Flow-while-away logic (YF-S201 + presence) · sub-floor RH gradient · mains water meter creep via magnetometer</t>
        </is>
      </c>
      <c r="D10" s="28" t="inlineStr">
        <is>
          <t>Two foil strips + touch pin under the machine: $0.5</t>
        </is>
      </c>
    </row>
    <row r="11" ht="43.5" customHeight="1" s="189">
      <c r="A11" s="27" t="inlineStr">
        <is>
          <t>Soil moisture</t>
        </is>
      </c>
      <c r="B11" s="28" t="inlineStr">
        <is>
          <t>Capacitive v2 probes · Watermark tension · TDR-lite</t>
        </is>
      </c>
      <c r="C11" s="28" t="inlineStr">
        <is>
          <t>Dual-probe heat-pulse (2×DS18B20 + resistor) · pot weight (lysimeter) · GPS-reflectometry (heroic)</t>
        </is>
      </c>
      <c r="D11" s="28" t="inlineStr">
        <is>
          <t>Tension beats capacitive for decisions; heat-pulse beats both for $3</t>
        </is>
      </c>
    </row>
    <row r="12" ht="43.5" customHeight="1" s="189">
      <c r="A12" s="27" t="inlineStr">
        <is>
          <t>Air quality (breathable?)</t>
        </is>
      </c>
      <c r="B12" s="28" t="inlineStr">
        <is>
          <t>SCD41 CO2 · PMS5003 PM · SGP41 VOC · electrochemical CO</t>
        </is>
      </c>
      <c r="C12" s="28" t="inlineStr">
        <is>
          <t>RH+T as mold proxy · candle/cooking spike shapes on any PM · door-open detection via CO2 cliff</t>
        </is>
      </c>
      <c r="D12" s="28" t="inlineStr">
        <is>
          <t>SCD41 alone answers 80% of 'is this room ok' for $20</t>
        </is>
      </c>
    </row>
    <row r="13" ht="43.5" customHeight="1" s="189">
      <c r="A13" s="27" t="inlineStr">
        <is>
          <t>A specific gas</t>
        </is>
      </c>
      <c r="B13" s="28" t="inlineStr">
        <is>
          <t>Electrochemical cells (CO, HCHO…) · NDIR (CO2, CH4) · MQ family (broad)</t>
        </is>
      </c>
      <c r="C13" s="28" t="inlineStr">
        <is>
          <t>MOX heater-sweep signatures (BME688 e-nose) · sound-speed shift for He/CH4 (ultrasonic ToF) · flame color/UV for combustion</t>
        </is>
      </c>
      <c r="D13" s="28" t="inlineStr">
        <is>
          <t>Match the cell to the gas; MQ only as a trend/alarm, never a number</t>
        </is>
      </c>
    </row>
    <row r="14" ht="43.5" customHeight="1" s="189">
      <c r="A14" s="27" t="inlineStr">
        <is>
          <t>Temperature of a THING (no contact)</t>
        </is>
      </c>
      <c r="B14" s="28" t="inlineStr">
        <is>
          <t>MLX90614/90640 IR · thermal cameras</t>
        </is>
      </c>
      <c r="C14" s="28" t="inlineStr">
        <is>
          <t>Emissivity-corrected IR (shiny = liar) · its own IR glow vs a reference patch of tape (fix emissivity with $0.01 of PVC tape)</t>
        </is>
      </c>
      <c r="D14" s="28" t="inlineStr">
        <is>
          <t>MLX90614 + black-tape patch on the target: $8, honest</t>
        </is>
      </c>
    </row>
    <row r="15" ht="43.5" customHeight="1" s="189">
      <c r="A15" s="27" t="inlineStr">
        <is>
          <t>Heat loss / insulation</t>
        </is>
      </c>
      <c r="B15" s="28" t="inlineStr">
        <is>
          <t>Heat-flux plates · thermal camera</t>
        </is>
      </c>
      <c r="C15" s="28" t="inlineStr">
        <is>
          <t>2×DS18B20 across the wall + ΔT math (R-value row) · whole-house W/K from heater power ÷ ΔT · IR scan for the worst wall</t>
        </is>
      </c>
      <c r="D15" s="28" t="inlineStr">
        <is>
          <t>The W/K night-experiment: $0 with sensors you own</t>
        </is>
      </c>
    </row>
    <row r="16" ht="43.5" customHeight="1" s="189">
      <c r="A16" s="27" t="inlineStr">
        <is>
          <t>Wind</t>
        </is>
      </c>
      <c r="B16" s="28" t="inlineStr">
        <is>
          <t>Anemometer cups · FS3000 · ultrasonic anemometers</t>
        </is>
      </c>
      <c r="C16" s="28" t="inlineStr">
        <is>
          <t>Self-heated thermistor cooling (hot-wire) · sail-on-load-cell · mic hiss floor · tree/wire eigen-sway amplitude</t>
        </is>
      </c>
      <c r="D16" s="28" t="inlineStr">
        <is>
          <t>Self-heated thermistor: $1 and a resistor</t>
        </is>
      </c>
    </row>
    <row r="17" ht="43.5" customHeight="1" s="189">
      <c r="A17" s="27" t="inlineStr">
        <is>
          <t>Rain</t>
        </is>
      </c>
      <c r="B17" s="28" t="inlineStr">
        <is>
          <t>Tipping bucket · capacitive plate</t>
        </is>
      </c>
      <c r="C17" s="28" t="inlineStr">
        <is>
          <t>Piezo drum-skin drop counting (disdrometer!) · IR beam scatter · roof-runoff flow as integral · dew-vs-rain via RH+plate combo</t>
        </is>
      </c>
      <c r="D17" s="28" t="inlineStr">
        <is>
          <t>Capacitive plate $3; piezo drum if you also want drop SIZE</t>
        </is>
      </c>
    </row>
    <row r="18" ht="43.5" customHeight="1" s="189">
      <c r="A18" s="27" t="inlineStr">
        <is>
          <t>Frost risk tonight</t>
        </is>
      </c>
      <c r="B18" s="28" t="inlineStr">
        <is>
          <t>(no direct instrument exists!)</t>
        </is>
      </c>
      <c r="C18" s="28" t="inlineStr">
        <is>
          <t>Sky IR temp vs air (radiative gap) + RH dew point + calm-wind check — a pure Derived Quantities play</t>
        </is>
      </c>
      <c r="D18" s="28" t="inlineStr">
        <is>
          <t>MLX90614 pointed up + SHT41: $12 — beats the bureau locally</t>
        </is>
      </c>
    </row>
    <row r="19" ht="43.5" customHeight="1" s="189">
      <c r="A19" s="27" t="inlineStr">
        <is>
          <t>Lightning / storms</t>
        </is>
      </c>
      <c r="B19" s="28" t="inlineStr">
        <is>
          <t>AS3935 RF detector</t>
        </is>
      </c>
      <c r="C19" s="28" t="inlineStr">
        <is>
          <t>Pressure-drop rate · E-field mill drift · GUVA UV flashes (crude) · mic thunder + RF flash TDOA for range</t>
        </is>
      </c>
      <c r="D19" s="28" t="inlineStr">
        <is>
          <t>AS3935 $8; add mic for per-strike distance</t>
        </is>
      </c>
    </row>
    <row r="20" ht="43.5" customHeight="1" s="189">
      <c r="A20" s="27" t="inlineStr">
        <is>
          <t>Vibration / machine health</t>
        </is>
      </c>
      <c r="B20" s="28" t="inlineStr">
        <is>
          <t>KX132 accel (FFT-ready) · piezo discs · geophone</t>
        </is>
      </c>
      <c r="C20" s="28" t="inlineStr">
        <is>
          <t>Current-signature harmonics (ACS712) · mic hum spectrum · eigenfrequency drift of the machine's own frame · LDC eddy runout</t>
        </is>
      </c>
      <c r="D20" s="28" t="inlineStr">
        <is>
          <t>Piezo disc glued on + FFT: $0.5 for the first insight</t>
        </is>
      </c>
    </row>
    <row r="21" ht="43.5" customHeight="1" s="189">
      <c r="A21" s="27" t="inlineStr">
        <is>
          <t>Rotation speed (RPM)</t>
        </is>
      </c>
      <c r="B21" s="28" t="inlineStr">
        <is>
          <t>Encoders · AS5600 magnetic angle · hall + magnet</t>
        </is>
      </c>
      <c r="C21" s="28" t="inlineStr">
        <is>
          <t>Current-ripple FFT (no mechanical access!) · strobe/lux flicker from the part itself · mic blade-pass tone · radar micro-Doppler</t>
        </is>
      </c>
      <c r="D21" s="28" t="inlineStr">
        <is>
          <t>Current ripple if you can clamp the lead; hall+magnet if you can touch</t>
        </is>
      </c>
    </row>
    <row r="22" ht="43.5" customHeight="1" s="189">
      <c r="A22" s="27" t="inlineStr">
        <is>
          <t>Force / weight</t>
        </is>
      </c>
      <c r="B22" s="28" t="inlineStr">
        <is>
          <t>Load cells + HX711/NAU7802 · FSR/Velostat</t>
        </is>
      </c>
      <c r="C22" s="28" t="inlineStr">
        <is>
          <t>Baro-in-sealed-foam (TakkTile) · piezo ring-down frequency drop · motor stall current as force proxy · eTape squeeze</t>
        </is>
      </c>
      <c r="D22" s="28" t="inlineStr">
        <is>
          <t>Strain gauge kit $4; baro-in-foam for sealed/wet places</t>
        </is>
      </c>
    </row>
    <row r="23" ht="43.5" customHeight="1" s="189">
      <c r="A23" s="27" t="inlineStr">
        <is>
          <t>Position/angle of a part</t>
        </is>
      </c>
      <c r="B23" s="28" t="inlineStr">
        <is>
          <t>AS5600 · encoders · inclinometers</t>
        </is>
      </c>
      <c r="C23" s="28" t="inlineStr">
        <is>
          <t>Magnet + 3D magnetometer through the wall · LDC eddy distance · lux occlusion fraction · IMU-on-the-part</t>
        </is>
      </c>
      <c r="D23" s="28" t="inlineStr">
        <is>
          <t>AS5600 $2 if you can mount a magnet; magnetometer if sealed</t>
        </is>
      </c>
    </row>
    <row r="24" ht="43.5" customHeight="1" s="189">
      <c r="A24" s="27" t="inlineStr">
        <is>
          <t>Distance to something</t>
        </is>
      </c>
      <c r="B24" s="28" t="inlineStr">
        <is>
          <t>VL53L0X ToF · HC-SR04 · LiDAR</t>
        </is>
      </c>
      <c r="C24" s="28" t="inlineStr">
        <is>
          <t>IR intensity (crude, reflectance-cursed) · capacitive at cm range · stereo mic time-lag to a sound source · RSSI (very crude)</t>
        </is>
      </c>
      <c r="D24" s="28" t="inlineStr">
        <is>
          <t>HC-SR04 $1.5 with temp comp; VL53 for small/quiet targets</t>
        </is>
      </c>
    </row>
    <row r="25" ht="43.5" customHeight="1" s="189">
      <c r="A25" s="27" t="inlineStr">
        <is>
          <t>Human comfort (the real thing)</t>
        </is>
      </c>
      <c r="B25" s="28" t="inlineStr">
        <is>
          <t>(comfort is derived, not sensed)</t>
        </is>
      </c>
      <c r="C25" s="28" t="inlineStr">
        <is>
          <t>T + RH + air velocity + radiant temp (globe thermometer = black-painted ball + DS18B20) → PMV-lite comfort index</t>
        </is>
      </c>
      <c r="D25" s="28" t="inlineStr">
        <is>
          <t>SHT41 + black-ball DS18B20 + self-heated draft sensor: $8</t>
        </is>
      </c>
    </row>
    <row r="26" ht="43.5" customHeight="1" s="189">
      <c r="A26" s="27" t="inlineStr">
        <is>
          <t>Sleep quality</t>
        </is>
      </c>
      <c r="B26" s="28" t="inlineStr">
        <is>
          <t>Radar vitals (MR60BHA2)</t>
        </is>
      </c>
      <c r="C26" s="28" t="inlineStr">
        <is>
          <t>Under-mattress BCG (load cell corners) · IMU-on-mattress movement bouts · room CO2/temp/lux/noise as the sleep ENVIRONMENT audit</t>
        </is>
      </c>
      <c r="D26" s="28" t="inlineStr">
        <is>
          <t>Environment audit first ($15) — most 'bad sleep' is a bad room</t>
        </is>
      </c>
    </row>
    <row r="27" ht="43.5" customHeight="1" s="189">
      <c r="A27" s="27" t="inlineStr">
        <is>
          <t>Stress / recovery</t>
        </is>
      </c>
      <c r="B27" s="28" t="inlineStr">
        <is>
          <t>GSR/EDA · HRV from PPG</t>
        </is>
      </c>
      <c r="C27" s="28" t="inlineStr">
        <is>
          <t>HRV RMSSD trend (morning ritual) · skin temp gradient · typing/phone-use cadence (behavioral proxy)</t>
        </is>
      </c>
      <c r="D27" s="28" t="inlineStr">
        <is>
          <t>MAX30102 60-second morning HRV: $3 and honest if done same-time-daily</t>
        </is>
      </c>
    </row>
    <row r="28" ht="43.5" customHeight="1" s="189">
      <c r="A28" s="27" t="inlineStr">
        <is>
          <t>Door/window state</t>
        </is>
      </c>
      <c r="B28" s="28" t="inlineStr">
        <is>
          <t>Reed switches · hall sensors</t>
        </is>
      </c>
      <c r="C28" s="28" t="inlineStr">
        <is>
          <t>Baro transient signature (whole-house!) · lux step in dark rooms · accelerometer on the frame · RSSI shift of a node behind the door</t>
        </is>
      </c>
      <c r="D28" s="28" t="inlineStr">
        <is>
          <t>Reed $0.3 per opening; ONE barometer for the whole house's slams</t>
        </is>
      </c>
    </row>
    <row r="29" ht="43.5" customHeight="1" s="189">
      <c r="A29" s="27" t="inlineStr">
        <is>
          <t>Vehicle presence/passage</t>
        </is>
      </c>
      <c r="B29" s="28" t="inlineStr">
        <is>
          <t>Inductive loops (buried) · beam breaks</t>
        </is>
      </c>
      <c r="C29" s="28" t="inlineStr">
        <is>
          <t>Magnetometer field distortion (QMC5883L buried in a jar) · piezo cable strips (axles+speed) · radar Doppler · mic tire-hiss</t>
        </is>
      </c>
      <c r="D29" s="28" t="inlineStr">
        <is>
          <t>Magnetometer in a jam jar by the driveway: $2, trench-free</t>
        </is>
      </c>
    </row>
    <row r="30" ht="43.5" customHeight="1" s="189">
      <c r="A30" s="27" t="inlineStr">
        <is>
          <t>Electricity usage</t>
        </is>
      </c>
      <c r="B30" s="28" t="inlineStr">
        <is>
          <t>CT clamps (SCT-013) · PZEM-004T · smart plugs</t>
        </is>
      </c>
      <c r="C30" s="28" t="inlineStr">
        <is>
          <t>Magnetometer near the meter/conductor · appliance IR warmth · lamp flicker fingerprints (OPT4048) · meter LED pulse counting (LDR!)</t>
        </is>
      </c>
      <c r="D30" s="28" t="inlineStr">
        <is>
          <t>The meter's own pulse LED + LDR: $0.2 for whole-house kWh</t>
        </is>
      </c>
    </row>
    <row r="31" ht="43.5" customHeight="1" s="189">
      <c r="A31" s="27" t="inlineStr">
        <is>
          <t>Gas/petrol bottle level</t>
        </is>
      </c>
      <c r="B31" s="28" t="inlineStr">
        <is>
          <t>(they're opaque and sealed)</t>
        </is>
      </c>
      <c r="C31" s="28" t="inlineStr">
        <is>
          <t>Weight depletion curve (HX711) · ultrasonic through-wall from below · thermal stripe after use (liquid line shows in IR) · valve hiss ultrasound while flowing</t>
        </is>
      </c>
      <c r="D31" s="28" t="inlineStr">
        <is>
          <t>Bathroom-scale + weekly note; HX711 platform for automation</t>
        </is>
      </c>
    </row>
    <row r="32" ht="43.5" customHeight="1" s="189">
      <c r="A32" s="27" t="inlineStr">
        <is>
          <t>Fermentation progress</t>
        </is>
      </c>
      <c r="B32" s="28" t="inlineStr">
        <is>
          <t>iSpindel-style floating IMU (gravity)</t>
        </is>
      </c>
      <c r="C32" s="28" t="inlineStr">
        <is>
          <t>Airlock bubble counting (IR beam) · CO2 mass flow (SDP810) · headspace pressure (MPRLS) · weight loss = sugar→CO2 (lysimeter logic!)</t>
        </is>
      </c>
      <c r="D32" s="28" t="inlineStr">
        <is>
          <t>Floating IMU $5 — the frame-choice masterclass</t>
        </is>
      </c>
    </row>
    <row r="33" ht="43.5" customHeight="1" s="189">
      <c r="A33" s="27" t="inlineStr">
        <is>
          <t>Plant happiness</t>
        </is>
      </c>
      <c r="B33" s="28" t="inlineStr">
        <is>
          <t>Soil tension · leaf clips · NDVI spectral</t>
        </is>
      </c>
      <c r="C33" s="28" t="inlineStr">
        <is>
          <t>Leaf temp vs air (stressed leaves run hot — MLX90614) · pot lysimeter (transpiration) · red-edge 680:730 ratio · dawn turgor via leaf-thickness clip</t>
        </is>
      </c>
      <c r="D33" s="28" t="inlineStr">
        <is>
          <t>Leaf-vs-air ΔT: $8 and shockingly diagnostic</t>
        </is>
      </c>
    </row>
    <row r="34" ht="43.5" customHeight="1" s="189">
      <c r="A34" s="27" t="inlineStr">
        <is>
          <t>Bees / hive state</t>
        </is>
      </c>
      <c r="B34" s="28" t="inlineStr">
        <is>
          <t>Hive scale (HX711 ×4)</t>
        </is>
      </c>
      <c r="C34" s="28" t="inlineStr">
        <is>
          <t>Entrance beam traffic · piezo buzz spectrum (colony mood/queen state) · thermal camera cluster position · RH/temp brood-nest signature</t>
        </is>
      </c>
      <c r="D34" s="28" t="inlineStr">
        <is>
          <t>Weight + buzz FFT: the two-sensor apiary revolution, $12</t>
        </is>
      </c>
    </row>
    <row r="35" ht="43.5" customHeight="1" s="189">
      <c r="A35" s="27" t="inlineStr">
        <is>
          <t>Radiation</t>
        </is>
      </c>
      <c r="B35" s="28" t="inlineStr">
        <is>
          <t>Geiger tubes · scintillator+SiPM spectrometers</t>
        </is>
      </c>
      <c r="C35" s="28" t="inlineStr">
        <is>
          <t>Muon coincidence (CosmicWatch pair) · CCD/camera pixels as crude detectors (lens-capped long exposures!) · charge-decay dosimetry (electret)</t>
        </is>
      </c>
      <c r="D35" s="28" t="inlineStr">
        <is>
          <t>RadiationD Geiger kit $30; lens-capped ESP32-CAM for the party trick</t>
        </is>
      </c>
    </row>
    <row r="36" ht="43.5" customHeight="1" s="189">
      <c r="A36" s="27" t="inlineStr">
        <is>
          <t>RF activity around me</t>
        </is>
      </c>
      <c r="B36" s="28" t="inlineStr">
        <is>
          <t>CC1101/SI4432 sniffers · SDR dongles</t>
        </is>
      </c>
      <c r="C36" s="28" t="inlineStr">
        <is>
          <t>ESP32 promiscuous Wi-Fi mode (free!) · AS3935 'disturber' counts · a wire + ADC hum/burst monitor · BLE scan census</t>
        </is>
      </c>
      <c r="D36" s="28" t="inlineStr">
        <is>
          <t>The ESP32 you own already sniffs 2.4GHz: $0</t>
        </is>
      </c>
    </row>
    <row r="37" ht="43.5" customHeight="1" s="189">
      <c r="A37" s="27" t="inlineStr">
        <is>
          <t>Time (precisely)</t>
        </is>
      </c>
      <c r="B37" s="28" t="inlineStr">
        <is>
          <t>GPS PPS · DS3231 RTC · NTP</t>
        </is>
      </c>
      <c r="C37" s="28" t="inlineStr">
        <is>
          <t>Mains 50Hz zero-crossings (long-term perfect) · lamp flicker via OPT4048 (ENF!) · any radio time broadcast</t>
        </is>
      </c>
      <c r="D37" s="28" t="inlineStr">
        <is>
          <t>NTP free on Wi-Fi; PPS $8 when microseconds matter</t>
        </is>
      </c>
    </row>
    <row r="38" ht="43.5" customHeight="1" s="189">
      <c r="A38" s="27" t="inlineStr">
        <is>
          <t>Did it get dropped/frozen/hot?</t>
        </is>
      </c>
      <c r="B38" s="28" t="inlineStr">
        <is>
          <t>(logging the event needs no logger)</t>
        </is>
      </c>
      <c r="C38" s="28" t="inlineStr">
        <is>
          <t>Environmental-memory tricks: wax TTI · magnet-washer g-switch · freeze-indicator water vial · UV-fade strip · fuse-wire peak-current witness</t>
        </is>
      </c>
      <c r="D38" s="28" t="inlineStr">
        <is>
          <t>The whole row is $1 of physics doing bookkeeping unpowered</t>
        </is>
      </c>
    </row>
    <row r="39" ht="43.5" customHeight="1" s="189">
      <c r="A39" s="27" t="inlineStr">
        <is>
          <t>Is my other sensor lying?</t>
        </is>
      </c>
      <c r="B39" s="28" t="inlineStr">
        <is>
          <t>(the meta-measurement)</t>
        </is>
      </c>
      <c r="C39" s="28" t="inlineStr">
        <is>
          <t>Cross-physics second witness · rotating golden reference · fleet-mate disagreement (degradation array) · Failure-Museum signatures in its own data</t>
        </is>
      </c>
      <c r="D39" s="28" t="inlineStr">
        <is>
          <t>One trusted transfer standard + the Calibration Cookbook schedule</t>
        </is>
      </c>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39"/>
  <mergeCells count="2">
    <mergeCell ref="A1:D1"/>
    <mergeCell ref="A2:D2"/>
  </mergeCells>
  <pageMargins left="0.75" right="0.75" top="1" bottom="1" header="0" footer="0"/>
  <pageSetup orientation="landscape"/>
</worksheet>
</file>

<file path=xl/worksheets/sheet16.xml><?xml version="1.0" encoding="utf-8"?>
<worksheet xmlns="http://schemas.openxmlformats.org/spreadsheetml/2006/main">
  <sheetPr>
    <tabColor rgb="FF641E16"/>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2" customWidth="1" style="189" min="2" max="2"/>
    <col width="40" customWidth="1" style="189" min="3" max="4"/>
    <col width="8.710000000000001" customWidth="1" style="189" min="5" max="26"/>
  </cols>
  <sheetData>
    <row r="1" ht="33.75" customHeight="1" s="189">
      <c r="A1" s="192" t="inlineStr">
        <is>
          <t>🧱 THE ANTI-CATALOG — what cheap sensing cannot do (and why)</t>
        </is>
      </c>
    </row>
    <row r="2" ht="60" customHeight="1" s="189">
      <c r="A2" s="25" t="inlineStr">
        <is>
          <t>The atlas has spent fifty sheets on what's possible; this one guards the perimeter. Each row: a measurement people keep attempting, the PHYSICS of the wall (not engineering — physics: no clever firmware crosses it), what the wall's existence tells you, and the nearest honest proxy. Two uses: save yourself years of doomed weekends, and read the walls as a treasure map — every genuine wall has a fortune waiting for whoever finds a door (and a graveyard of startups who only claimed to). Honesty discipline: if a $99 gadget claims a row on this sheet, the Knowing Ladder wants a word with it.</t>
        </is>
      </c>
    </row>
    <row r="3">
      <c r="A3" s="4" t="n"/>
      <c r="B3" s="4" t="n"/>
      <c r="C3" s="4" t="n"/>
      <c r="D3" s="4" t="n"/>
    </row>
    <row r="4">
      <c r="A4" s="26" t="inlineStr">
        <is>
          <t>The wanted measurement</t>
        </is>
      </c>
      <c r="B4" s="26" t="inlineStr">
        <is>
          <t>The physics of the wall</t>
        </is>
      </c>
      <c r="C4" s="26" t="inlineStr">
        <is>
          <t>What the wall teaches</t>
        </is>
      </c>
      <c r="D4" s="26" t="inlineStr">
        <is>
          <t>The nearest honest proxy</t>
        </is>
      </c>
    </row>
    <row r="5" ht="61.5" customHeight="1" s="189">
      <c r="A5" s="27" t="inlineStr">
        <is>
          <t>Non-invasive blood glucose</t>
        </is>
      </c>
      <c r="B5" s="28" t="inlineStr">
        <is>
          <t>Glucose's optical/RF signatures are buried under water, protein and skin variation 100-1000× larger and co-varying — the specificity wall: many analytes, one lump of tissue, no glucose-only channel at skin depth</t>
        </is>
      </c>
      <c r="C5" s="28" t="inlineStr">
        <is>
          <t>The most famous graveyard in sensing (billions spent). When MANY confounds exceed the signal AND correlate with it, calibration can't save you — Gettier at industrial scale</t>
        </is>
      </c>
      <c r="D5" s="28" t="inlineStr">
        <is>
          <t>Trends via interstitial CGM chemistry (the invasive-but-tiny compromise the market chose); for makers: behavioral proxies (meal timing + activity + HRV) honestly labeled as correlates</t>
        </is>
      </c>
    </row>
    <row r="6" ht="61.5" customHeight="1" s="189">
      <c r="A6" s="27" t="inlineStr">
        <is>
          <t>Individual-gas ID from one MOX sensor</t>
        </is>
      </c>
      <c r="B6" s="28" t="inlineStr">
        <is>
          <t>Metal-oxide surfaces respond to REDUCIBILITY, not identity — hundreds of gases produce one resistance axis: a projection wall (many dimensions → one number loses the dimensions forever)</t>
        </is>
      </c>
      <c r="C6" s="28" t="inlineStr">
        <is>
          <t>One-dimensional sensors cannot un-mix a mixture. No firmware recovers information the transducer never encoded (Shannon's cruel side)</t>
        </is>
      </c>
      <c r="D6" s="28" t="inlineStr">
        <is>
          <t>Arrays + temperature sweeps (BME688 e-nose: many projections ≈ crude spectroscopy), or specificity by chemistry: electrochemical cells that only eat one molecule</t>
        </is>
      </c>
    </row>
    <row r="7" ht="61.5" customHeight="1" s="189">
      <c r="A7" s="27" t="inlineStr">
        <is>
          <t>Through-wall imaging (optical-grade)</t>
        </is>
      </c>
      <c r="B7" s="28" t="inlineStr">
        <is>
          <t>Walls kill optical λ entirely; RF that penetrates has cm-λ → cm-at-best resolution (diffraction limit: you cannot resolve finer than ~λ/2). Resolution and penetration trade AGAINST each other, always</t>
        </is>
      </c>
      <c r="C7" s="28" t="inlineStr">
        <is>
          <t>λ picks BOTH your penetration and your resolution — the same property, so you can't have opposite ends at once. UWB/mmWave presence-blobs are the honest ceiling</t>
        </is>
      </c>
      <c r="D7" s="28" t="inlineStr">
        <is>
          <t>Presence, motion, breathing and coarse localization through walls (CSI, UWB) — genuinely magical, honestly blob-grade. 'Camera-through-wall' claims = the Exam's skepticism drill</t>
        </is>
      </c>
    </row>
    <row r="8" ht="61.5" customHeight="1" s="189">
      <c r="A8" s="27" t="inlineStr">
        <is>
          <t>Absolute humidity to ±0.5% RH for years, uncalibrated</t>
        </is>
      </c>
      <c r="B8" s="28" t="inlineStr">
        <is>
          <t>Every hygroscopic sensing element AGES: polymer films drift with contamination exposure history — a memory wall (the sensor's past is in its present, unknowably)</t>
        </is>
      </c>
      <c r="C8" s="28" t="inlineStr">
        <is>
          <t>Consumables age (Physics of Cheap row 3) — and 'calibration-free forever' claims on chemistry-touching sensors are lies with datasheets</t>
        </is>
      </c>
      <c r="D8" s="28" t="inlineStr">
        <is>
          <t>±2-3% with periodic salt-jar rituals (Cookbook) — or the hair hygrometer's 250-year-old robustness (History Lever) when condensation events are the killer</t>
        </is>
      </c>
    </row>
    <row r="9" ht="61.5" customHeight="1" s="189">
      <c r="A9" s="27" t="inlineStr">
        <is>
          <t>Distributed strain/temperature along a cheap wire (fiber-optic style)</t>
        </is>
      </c>
      <c r="B9" s="28" t="inlineStr">
        <is>
          <t>Real distributed sensing (OTDR/Brillouin) needs ns-laser physics + ps-timing: the interrogator is the instrument ($10k+), the fiber is cheap — an asymmetric-cost wall</t>
        </is>
      </c>
      <c r="C9" s="28" t="inlineStr">
        <is>
          <t>Sometimes the WALL is in the reader, not the medium: any 'cheap distributed sensing' scheme must explain where the time-domain resolution comes from</t>
        </is>
      </c>
      <c r="D9" s="28" t="inlineStr">
        <is>
          <t>Discrete chains: DS18B20 every metre on 1-Wire (the poor man's distributed temp), fiber-bend intensity tricks for single-point events (the POF fence — events, not maps)</t>
        </is>
      </c>
    </row>
    <row r="10" ht="61.5" customHeight="1" s="189">
      <c r="A10" s="27" t="inlineStr">
        <is>
          <t>Sub-ppb chemical traces (explosives, drugs, disease markers) on a breakout board</t>
        </is>
      </c>
      <c r="B10" s="28" t="inlineStr">
        <is>
          <t>Counting statistics at sub-ppb = handfuls of molecules reaching a mm² surface per second (shot-noise/flux wall) + everything else adsorbing too (specificity wall, squared)</t>
        </is>
      </c>
      <c r="C10" s="28" t="inlineStr">
        <is>
          <t>Two walls stacked. Dogs remain competitive with mass spectrometers for a reason — evolution spent 10⁸ years on the front-end chemistry</t>
        </is>
      </c>
      <c r="D10" s="28" t="inlineStr">
        <is>
          <t>Preconcentration (sample for hours onto a sorbent, then desorb in one puff — trading TIME for flux, Slow-is-smooth's extreme sport) + honest 'anomaly vs baseline' framing, never 'detection'</t>
        </is>
      </c>
    </row>
    <row r="11" ht="61.5" customHeight="1" s="189">
      <c r="A11" s="27" t="inlineStr">
        <is>
          <t>Indoor positioning to cm WITHOUT infrastructure</t>
        </is>
      </c>
      <c r="B11" s="28" t="inlineStr">
        <is>
          <t>Multipath: indoors, every RF/acoustic signal arrives 5-50 ways at once; without anchors or maps there's no reference to un-mix the arrivals against — a geometry-information wall</t>
        </is>
      </c>
      <c r="C11" s="28" t="inlineStr">
        <is>
          <t>Position is RELATIVE information: something must be known (anchors, maps, starting point). 'Infrastructure-free cm indoor GPS' violates information accounting</t>
        </is>
      </c>
      <c r="D11" s="28" t="inlineStr">
        <is>
          <t>UWB with 3+ surveyed anchors (cm, honest) · dead-reckoning + landmarks (drift + resets) · or reframe: does the APPLICATION need position, or just which-room? (Rung 13 of the Question Ladder)</t>
        </is>
      </c>
    </row>
    <row r="12" ht="61.5" customHeight="1" s="189">
      <c r="A12" s="27" t="inlineStr">
        <is>
          <t>Reading emotions/intent from physiology</t>
        </is>
      </c>
      <c r="B12" s="28" t="inlineStr">
        <is>
          <t>Arousal is measurable (EDA, HR, HRV); VALENCE is not — the same physiological storm is rage, joy, fear or exercise: a many-to-one mapping wall between body states and inner states</t>
        </is>
      </c>
      <c r="C12" s="28" t="inlineStr">
        <is>
          <t>The map from signals to meaning passes through context that sensors don't carry. Claims otherwise are physiognomy with a Bluetooth chip — an ethics wall stacked on the physics one</t>
        </is>
      </c>
      <c r="D12" s="28" t="inlineStr">
        <is>
          <t>Honest arousal/stress-load trends, self-labeled by the wearer (the human supplies the valence) — the stress-pacer builds work BECAUSE the user closes the loop, not the sensor</t>
        </is>
      </c>
    </row>
    <row r="13" ht="61.5" customHeight="1" s="189">
      <c r="A13" s="27" t="inlineStr">
        <is>
          <t>Soil NPK from a $10 optical/EC probe</t>
        </is>
      </c>
      <c r="B13" s="28" t="inlineStr">
        <is>
          <t>Nitrogen compounds don't have distinct visible/NIR signatures at soil concentrations, and EC lumps ALL ions (the projection wall again, wearing boots) — 'NPK sensors' on marketplaces read moisture+EC and print three made-up numbers</t>
        </is>
      </c>
      <c r="C13" s="28" t="inlineStr">
        <is>
          <t>When a $10 device claims what a $10k lab method (ion chromatography) does, the missing $9990 is usually the measurement</t>
        </is>
      </c>
      <c r="D13" s="28" t="inlineStr">
        <is>
          <t>Ion-selective electrodes per nutrient (real, fussy, $50+/ion, consumable — catalog frontier row) or the agronomy proxy: EC + pH + organic-matter color + tissue tests, honestly labeled</t>
        </is>
      </c>
    </row>
    <row r="14" ht="61.5" customHeight="1" s="189">
      <c r="A14" s="27" t="inlineStr">
        <is>
          <t>Beating GPS accuracy from a phone-class receiver, standalone</t>
        </is>
      </c>
      <c r="B14" s="28" t="inlineStr">
        <is>
          <t>Ionospheric delay (metres, weather-dependent) + multipath: single-frequency receivers can't separate the atmosphere's lie from geometry — an unmodeled-medium wall</t>
        </is>
      </c>
      <c r="C14" s="28" t="inlineStr">
        <is>
          <t>The atmosphere is part of every long-baseline measurement; removing it needs a second frequency or a second receiver (someone must measure the medium)</t>
        </is>
      </c>
      <c r="D14" s="28" t="inlineStr">
        <is>
          <t>RTK: a base station 10km away measures the same atmosphere and subtracts it (differential pair, planetary edition) — cm for $200, the wall crossed by PAIRING, not power</t>
        </is>
      </c>
    </row>
    <row r="15" ht="61.5" customHeight="1" s="189">
      <c r="A15" s="27" t="inlineStr">
        <is>
          <t>Perpetual motion-adjacent: 'self-powered' sensors beyond their harvest</t>
        </is>
      </c>
      <c r="B15" s="28" t="inlineStr">
        <is>
          <t>Every measurement dissipates energy (Landauer floor is tiny, but radios/µCs are 10¹⁰ above it) — the budget wall: a node cannot spend more than its harvest, ever, and marketing cannot amend thermodynamics</t>
        </is>
      </c>
      <c r="C15" s="28" t="inlineStr">
        <is>
          <t>'Batteryless' = 'harvest-budgeted': the µW arithmetic (Estimation row 12) is the whole truth. Any spec violating it is describing a different product than the one shipping</t>
        </is>
      </c>
      <c r="D15" s="28" t="inlineStr">
        <is>
          <t>Genuine µW-budget designs: RFID-style backscatter (the reader pays!), harvest+supercap burst duty, environmental-memory materials that record unpowered and are READ powered (CC#25)</t>
        </is>
      </c>
    </row>
    <row r="16" ht="61.5" customHeight="1" s="189">
      <c r="A16" s="27" t="inlineStr">
        <is>
          <t>The metrology ceiling: trusting a chain no one anchored</t>
        </is>
      </c>
      <c r="B16" s="28" t="inlineStr">
        <is>
          <t>Not a physics wall but the meta-wall: every calibrated measurement traces to a reference, which traces to another — an unanchored chain measures only itself (the Knowing Ladder's rung 6, at civilization scale)</t>
        </is>
      </c>
      <c r="C16" s="28" t="inlineStr">
        <is>
          <t>The SI system exists because this wall is real: somewhere a cesium atom, a fixed constant, an ice bath. Your fleet's honesty ends at its best reference's honesty</t>
        </is>
      </c>
      <c r="D16" s="28" t="inlineStr">
        <is>
          <t>Anchor deliberately: physical constants (0°C, 420ppm, gravity, mains 50Hz, boiling point) are FREE traceable references scattered through this atlas — the Cookbook is your national metrology institute</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17.xml><?xml version="1.0" encoding="utf-8"?>
<worksheet xmlns="http://schemas.openxmlformats.org/spreadsheetml/2006/main">
  <sheetPr>
    <tabColor rgb="FF7A9E7E"/>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8" customWidth="1" style="189" min="2" max="2"/>
    <col width="50" customWidth="1" style="189" min="3" max="4"/>
    <col width="30" customWidth="1" style="189" min="5" max="5"/>
    <col width="28" customWidth="1" style="189" min="6" max="6"/>
    <col width="8.710000000000001" customWidth="1" style="189" min="7" max="26"/>
  </cols>
  <sheetData>
    <row r="1" ht="33.75" customHeight="1" s="189">
      <c r="A1" s="193" t="inlineStr">
        <is>
          <t>🗂 CATEGORY GUIDE — the sensor families</t>
        </is>
      </c>
    </row>
    <row r="2" ht="25.5" customHeight="1" s="189">
      <c r="A2" s="30" t="inlineStr">
        <is>
          <t>Every family in the catalog: counts, purpose, entry points. Click a category, then filter the Catalog.</t>
        </is>
      </c>
    </row>
    <row r="3">
      <c r="A3" s="31" t="inlineStr">
        <is>
          <t>Category</t>
        </is>
      </c>
      <c r="B3" s="31" t="inlineStr">
        <is>
          <t>Sensors</t>
        </is>
      </c>
      <c r="C3" s="31" t="inlineStr">
        <is>
          <t>What this family does</t>
        </is>
      </c>
      <c r="D3" s="31" t="inlineStr">
        <is>
          <t>Reach for it when…</t>
        </is>
      </c>
      <c r="E3" s="31" t="inlineStr">
        <is>
          <t>Cheapest entry</t>
        </is>
      </c>
      <c r="F3" s="31" t="inlineStr">
        <is>
          <t>Deepest cut</t>
        </is>
      </c>
    </row>
    <row r="4" ht="42" customHeight="1" s="189">
      <c r="A4" s="34" t="inlineStr">
        <is>
          <t>🌡️ Temperature</t>
        </is>
      </c>
      <c r="B4" s="136" t="n">
        <v>10</v>
      </c>
      <c r="C4" s="137" t="inlineStr">
        <is>
          <t>Contact and non-contact temperature from -200°C cryo to +1350°C kilns.</t>
        </is>
      </c>
      <c r="D4" s="137" t="inlineStr">
        <is>
          <t>The universal first signal: almost every system reveals itself through temperature.</t>
        </is>
      </c>
      <c r="E4" s="137" t="inlineStr">
        <is>
          <t>NTC thermistor 10k ($0.3)</t>
        </is>
      </c>
      <c r="F4" s="137" t="inlineStr">
        <is>
          <t>MAX31865 RTD amplifier (lvl 2)</t>
        </is>
      </c>
    </row>
    <row r="5" ht="42" customHeight="1" s="189">
      <c r="A5" s="43" t="inlineStr">
        <is>
          <t>💧 Humidity + Temp</t>
        </is>
      </c>
      <c r="B5" s="136" t="n">
        <v>8</v>
      </c>
      <c r="C5" s="137" t="inlineStr">
        <is>
          <t>Relative humidity (with temp) — comfort, condensation, mould, drying.</t>
        </is>
      </c>
      <c r="D5" s="137" t="inlineStr">
        <is>
          <t>Whenever air 'feels' wrong, or anything needs to dry, cure, ferment or not-rot.</t>
        </is>
      </c>
      <c r="E5" s="137" t="inlineStr">
        <is>
          <t>AHT20 temp/humidity ($2)</t>
        </is>
      </c>
      <c r="F5" s="137" t="inlineStr">
        <is>
          <t>SHT31 weatherproof probe (lvl 1)</t>
        </is>
      </c>
    </row>
    <row r="6" ht="42" customHeight="1" s="189">
      <c r="A6" s="46" t="inlineStr">
        <is>
          <t>⛰️ Pressure &amp; Altitude</t>
        </is>
      </c>
      <c r="B6" s="136" t="n">
        <v>8</v>
      </c>
      <c r="C6" s="137" t="inlineStr">
        <is>
          <t>Barometric and ported pressure: altitude, weather trends, airflow, depth.</t>
        </is>
      </c>
      <c r="D6" s="137" t="inlineStr">
        <is>
          <t>Height changes, weather prediction, airflow through filters, liquid depth via tubes.</t>
        </is>
      </c>
      <c r="E6" s="137" t="inlineStr">
        <is>
          <t>BMP280 budget barometer ($1.5)</t>
        </is>
      </c>
      <c r="F6" s="137" t="inlineStr">
        <is>
          <t>SDP810 differential pressure (lvl 2)</t>
        </is>
      </c>
    </row>
    <row r="7" ht="42" customHeight="1" s="189">
      <c r="A7" s="49" t="inlineStr">
        <is>
          <t>☣️ Gas &amp; VOC</t>
        </is>
      </c>
      <c r="B7" s="136" t="n">
        <v>17</v>
      </c>
      <c r="C7" s="137" t="inlineStr">
        <is>
          <t>Chemical sniffing: combustibles, solvents, odors, specific toxics.</t>
        </is>
      </c>
      <c r="D7" s="137" t="inlineStr">
        <is>
          <t>Leaks, smells, off-gassing, combustion quality — when the nose needs numbers.</t>
        </is>
      </c>
      <c r="E7" s="137" t="inlineStr">
        <is>
          <t>MQ-2 smoke/LPG gas ($2)</t>
        </is>
      </c>
      <c r="F7" s="137" t="inlineStr">
        <is>
          <t>Electrochemical gas cells (lvl 4)</t>
        </is>
      </c>
    </row>
    <row r="8" ht="42" customHeight="1" s="189">
      <c r="A8" s="52" t="inlineStr">
        <is>
          <t>🫁 CO2 (true)</t>
        </is>
      </c>
      <c r="B8" s="136" t="n">
        <v>4</v>
      </c>
      <c r="C8" s="137" t="inlineStr">
        <is>
          <t>Real NDIR/photoacoustic CO2 — ventilation truth and plant fuel.</t>
        </is>
      </c>
      <c r="D8" s="137" t="inlineStr">
        <is>
          <t>Stuffy rooms, ventilation control, greenhouses, fermentation. Don't accept eCO2 estimates.</t>
        </is>
      </c>
      <c r="E8" s="137" t="inlineStr">
        <is>
          <t>MH-Z19C budget NDIR CO2 ($18)</t>
        </is>
      </c>
      <c r="F8" s="137" t="inlineStr">
        <is>
          <t>SenseAir S8 CO2 (lvl 2)</t>
        </is>
      </c>
    </row>
    <row r="9" ht="42" customHeight="1" s="189">
      <c r="A9" s="55" t="inlineStr">
        <is>
          <t>🌫️ Particulate (PM)</t>
        </is>
      </c>
      <c r="B9" s="136" t="n">
        <v>4</v>
      </c>
      <c r="C9" s="137" t="inlineStr">
        <is>
          <t>Laser particle counters: smoke, dust, pollen, pollution.</t>
        </is>
      </c>
      <c r="D9" s="137" t="inlineStr">
        <is>
          <t>Wildfire seasons, kitchens, allergies, purifier control, citizen air networks.</t>
        </is>
      </c>
      <c r="E9" s="137" t="inlineStr">
        <is>
          <t>Ikea VINDRIKTNING hack ($13)</t>
        </is>
      </c>
      <c r="F9" s="137" t="inlineStr">
        <is>
          <t>SPS30 premium PM (lvl 2)</t>
        </is>
      </c>
    </row>
    <row r="10" ht="42" customHeight="1" s="189">
      <c r="A10" s="58" t="inlineStr">
        <is>
          <t>☀️ Light &amp; UV</t>
        </is>
      </c>
      <c r="B10" s="136" t="n">
        <v>10</v>
      </c>
      <c r="C10" s="137" t="inlineStr">
        <is>
          <t>Illuminance from starlight to sunburn, plus UV dosimetry.</t>
        </is>
      </c>
      <c r="D10" s="137" t="inlineStr">
        <is>
          <t>Circadian projects, grow lights, solar exposure, day/night logic done right.</t>
        </is>
      </c>
      <c r="E10" s="137" t="inlineStr">
        <is>
          <t>Photoresistor (LDR) ($0.2)</t>
        </is>
      </c>
      <c r="F10" s="137" t="inlineStr">
        <is>
          <t>AS7331 spectral UV (lvl 2)</t>
        </is>
      </c>
    </row>
    <row r="11" ht="42" customHeight="1" s="189">
      <c r="A11" s="61" t="inlineStr">
        <is>
          <t>🌈 Color &amp; Spectral</t>
        </is>
      </c>
      <c r="B11" s="136" t="n">
        <v>5</v>
      </c>
      <c r="C11" s="137" t="inlineStr">
        <is>
          <t>RGB through 11-band spectrometry — color as chemistry and identity.</t>
        </is>
      </c>
      <c r="D11" s="137" t="inlineStr">
        <is>
          <t>Sorting, colorimetry, ripeness, material ID, light-quality auditing.</t>
        </is>
      </c>
      <c r="E11" s="137" t="inlineStr">
        <is>
          <t>APDS-9960 gesture/color/prox ($6)</t>
        </is>
      </c>
      <c r="F11" s="137" t="inlineStr">
        <is>
          <t>AS7263 NIR spectral (lvl 2)</t>
        </is>
      </c>
    </row>
    <row r="12" ht="42" customHeight="1" s="189">
      <c r="A12" s="64" t="inlineStr">
        <is>
          <t>📏 Distance &amp; Ranging</t>
        </is>
      </c>
      <c r="B12" s="136" t="n">
        <v>12</v>
      </c>
      <c r="C12" s="137" t="inlineStr">
        <is>
          <t>Ultrasonic, IR, laser ToF, LiDAR — from 1mm to 40m.</t>
        </is>
      </c>
      <c r="D12" s="137" t="inlineStr">
        <is>
          <t>Levels, presence, navigation, counting, gesture — distance is the most versatile primitive.</t>
        </is>
      </c>
      <c r="E12" s="137" t="inlineStr">
        <is>
          <t>HC-SR04 ultrasonic ($1.5)</t>
        </is>
      </c>
      <c r="F12" s="137" t="inlineStr">
        <is>
          <t>RPLIDAR / LD19 scanning LiDAR (lvl 4)</t>
        </is>
      </c>
    </row>
    <row r="13" ht="42" customHeight="1" s="189">
      <c r="A13" s="68" t="inlineStr">
        <is>
          <t>👤 Presence &amp; Occupancy</t>
        </is>
      </c>
      <c r="B13" s="136" t="n">
        <v>9</v>
      </c>
      <c r="C13" s="137" t="inlineStr">
        <is>
          <t>PIR, mmWave radar, thermal blobs — is someone (still) there?</t>
        </is>
      </c>
      <c r="D13" s="137" t="inlineStr">
        <is>
          <t>The smart-home keystone. mmWave changed everything: stillness is now visible.</t>
        </is>
      </c>
      <c r="E13" s="137" t="inlineStr">
        <is>
          <t>RCWL-0516 doppler radar ($1.2)</t>
        </is>
      </c>
      <c r="F13" s="137" t="inlineStr">
        <is>
          <t>Seeed MR60BHA2 vital-sign radar (lvl 3)</t>
        </is>
      </c>
    </row>
    <row r="14" ht="42" customHeight="1" s="189">
      <c r="A14" s="71" t="inlineStr">
        <is>
          <t>🌀 Motion &amp; IMU</t>
        </is>
      </c>
      <c r="B14" s="136" t="n">
        <v>12</v>
      </c>
      <c r="C14" s="137" t="inlineStr">
        <is>
          <t>Accelerometers, gyros, fusion — orientation, gesture, vibration, impact.</t>
        </is>
      </c>
      <c r="D14" s="137" t="inlineStr">
        <is>
          <t>Anything that moves, shakes, tilts, falls, swings or dances.</t>
        </is>
      </c>
      <c r="E14" s="137" t="inlineStr">
        <is>
          <t>MPU-6050 6-axis IMU ($2)</t>
        </is>
      </c>
      <c r="F14" s="137" t="inlineStr">
        <is>
          <t>ADXL355 low-noise accel (lvl 3)</t>
        </is>
      </c>
    </row>
    <row r="15" ht="42" customHeight="1" s="189">
      <c r="A15" s="74" t="inlineStr">
        <is>
          <t>🧲 Magnetic &amp; Compass</t>
        </is>
      </c>
      <c r="B15" s="136" t="n">
        <v>6</v>
      </c>
      <c r="C15" s="137" t="inlineStr">
        <is>
          <t>Heading, magnet tracking, Hall switches, field anomalies.</t>
        </is>
      </c>
      <c r="D15" s="137" t="inlineStr">
        <is>
          <t>Contactless position through walls/plastic, RPM, door state, hidden-wire finding.</t>
        </is>
      </c>
      <c r="E15" s="137" t="inlineStr">
        <is>
          <t>A3144 / SS49E Hall switches ($0.4)</t>
        </is>
      </c>
      <c r="F15" s="137" t="inlineStr">
        <is>
          <t>MLX90393 wide-range 3D mag (lvl 2)</t>
        </is>
      </c>
    </row>
    <row r="16" ht="42" customHeight="1" s="189">
      <c r="A16" s="77" t="inlineStr">
        <is>
          <t>🎤 Sound &amp; Audio</t>
        </is>
      </c>
      <c r="B16" s="136" t="n">
        <v>9</v>
      </c>
      <c r="C16" s="137" t="inlineStr">
        <is>
          <t>MEMS mics, contact pickups, SPL meters, ultrasound.</t>
        </is>
      </c>
      <c r="D16" s="137" t="inlineStr">
        <is>
          <t>Voice, events (glass/bark/knock), machine hums, the entire acoustic world.</t>
        </is>
      </c>
      <c r="E16" s="137" t="inlineStr">
        <is>
          <t>Piezo contact mic / disc ($0.5)</t>
        </is>
      </c>
      <c r="F16" s="137" t="inlineStr">
        <is>
          <t>Ultrasonic mic experiments (lvl 4)</t>
        </is>
      </c>
    </row>
    <row r="17" ht="42" customHeight="1" s="189">
      <c r="A17" s="80" t="inlineStr">
        <is>
          <t>📳 Vibration &amp; Shock</t>
        </is>
      </c>
      <c r="B17" s="136" t="n">
        <v>4</v>
      </c>
      <c r="C17" s="137" t="inlineStr">
        <is>
          <t>From crude shake switches to seismometer-grade sensing.</t>
        </is>
      </c>
      <c r="D17" s="137" t="inlineStr">
        <is>
          <t>Machine health trends, tamper, earthquakes, footsteps through floors.</t>
        </is>
      </c>
      <c r="E17" s="137" t="inlineStr">
        <is>
          <t>SW-420 vibration switch ($1)</t>
        </is>
      </c>
      <c r="F17" s="137" t="inlineStr">
        <is>
          <t>Geophone SM-24 (lvl 4)</t>
        </is>
      </c>
    </row>
    <row r="18" ht="42" customHeight="1" s="189">
      <c r="A18" s="83" t="inlineStr">
        <is>
          <t>⚖️ Force &amp; Weight</t>
        </is>
      </c>
      <c r="B18" s="136" t="n">
        <v>6</v>
      </c>
      <c r="C18" s="137" t="inlineStr">
        <is>
          <t>Load cells, FSRs, strain gauges — grams to tonnes.</t>
        </is>
      </c>
      <c r="D18" s="137" t="inlineStr">
        <is>
          <t>Depletion tracking (weight-over-time), occupancy, grip, structural load.</t>
        </is>
      </c>
      <c r="E18" s="137" t="inlineStr">
        <is>
          <t>Strain gauge + amp ($4)</t>
        </is>
      </c>
      <c r="F18" s="137" t="inlineStr">
        <is>
          <t>Velostat pressure sheets (lvl 4)</t>
        </is>
      </c>
    </row>
    <row r="19" ht="42" customHeight="1" s="189">
      <c r="A19" s="86" t="inlineStr">
        <is>
          <t>👆 Touch &amp; Capacitive</t>
        </is>
      </c>
      <c r="B19" s="136" t="n">
        <v>5</v>
      </c>
      <c r="C19" s="137" t="inlineStr">
        <is>
          <t>Touch on anything conductive — including 10 free ESP32 pins.</t>
        </is>
      </c>
      <c r="D19" s="137" t="inlineStr">
        <is>
          <t>Invisible buttons, sealed controls, liquid levels through walls, fruit pianos.</t>
        </is>
      </c>
      <c r="E19" s="137" t="inlineStr">
        <is>
          <t>TTP223 single touch ($0.5)</t>
        </is>
      </c>
      <c r="F19" s="137" t="inlineStr">
        <is>
          <t>Trill flexible touch sliders (lvl 2)</t>
        </is>
      </c>
    </row>
    <row r="20" ht="42" customHeight="1" s="189">
      <c r="A20" s="89" t="inlineStr">
        <is>
          <t>🪢 Flex &amp; Stretch</t>
        </is>
      </c>
      <c r="B20" s="136" t="n">
        <v>3</v>
      </c>
      <c r="C20" s="137" t="inlineStr">
        <is>
          <t>Bend and elongation — joints, fabrics, soft robots.</t>
        </is>
      </c>
      <c r="D20" s="137" t="inlineStr">
        <is>
          <t>Gloves, breathing bands, posture, anything soft that moves.</t>
        </is>
      </c>
      <c r="E20" s="137" t="inlineStr">
        <is>
          <t>Flex sensor 2.2" ($8)</t>
        </is>
      </c>
      <c r="F20" s="137" t="inlineStr">
        <is>
          <t>Bend Labs digital flex (1-axis) (lvl 2)</t>
        </is>
      </c>
    </row>
    <row r="21" ht="42" customHeight="1" s="189">
      <c r="A21" s="92" t="inlineStr">
        <is>
          <t>❤️ Biometric &amp; Health</t>
        </is>
      </c>
      <c r="B21" s="136" t="n">
        <v>11</v>
      </c>
      <c r="C21" s="137" t="inlineStr">
        <is>
          <t>Pulse, SpO2, ECG, EMG, EDA, body temp, respiration.</t>
        </is>
      </c>
      <c r="D21" s="137" t="inlineStr">
        <is>
          <t>Wearables, biofeedback, accessibility interfaces, quantified recovery.</t>
        </is>
      </c>
      <c r="E21" s="137" t="inlineStr">
        <is>
          <t>Thermistor airflow (nasal) kit ($3)</t>
        </is>
      </c>
      <c r="F21" s="137" t="inlineStr">
        <is>
          <t>BioAmp EXG Pill (lvl 4)</t>
        </is>
      </c>
    </row>
    <row r="22" ht="42" customHeight="1" s="189">
      <c r="A22" s="95" t="inlineStr">
        <is>
          <t>🌦️ Weather &amp; Outdoor</t>
        </is>
      </c>
      <c r="B22" s="136" t="n">
        <v>8</v>
      </c>
      <c r="C22" s="137" t="inlineStr">
        <is>
          <t>Wind, rain, lightning, solar irradiance, snow, leaf wetness.</t>
        </is>
      </c>
      <c r="D22" s="137" t="inlineStr">
        <is>
          <t>Weather stations are the gateway drug; storm logic protects property.</t>
        </is>
      </c>
      <c r="E22" s="137" t="inlineStr">
        <is>
          <t>ML8511 / VEML6075 UV outdoor ($6)</t>
        </is>
      </c>
      <c r="F22" s="137" t="inlineStr">
        <is>
          <t>AS3935 lightning detector (lvl 3)</t>
        </is>
      </c>
    </row>
    <row r="23" ht="42" customHeight="1" s="189">
      <c r="A23" s="98" t="inlineStr">
        <is>
          <t>🌱 Soil &amp; Agriculture</t>
        </is>
      </c>
      <c r="B23" s="136" t="n">
        <v>5</v>
      </c>
      <c r="C23" s="137" t="inlineStr">
        <is>
          <t>Soil moisture/temp/chemistry, compost, plant-direct sensing.</t>
        </is>
      </c>
      <c r="D23" s="137" t="inlineStr">
        <is>
          <t>Irrigation truth, planting timing, compost safety, agronomy at home.</t>
        </is>
      </c>
      <c r="E23" s="137" t="inlineStr">
        <is>
          <t>Capacitive soil moisture v2 ($2)</t>
        </is>
      </c>
      <c r="F23" s="137" t="inlineStr">
        <is>
          <t>RS-485 soil NPK/EC probe (lvl 3)</t>
        </is>
      </c>
    </row>
    <row r="24" ht="42" customHeight="1" s="189">
      <c r="A24" s="101" t="inlineStr">
        <is>
          <t>🌊 Water &amp; Liquid</t>
        </is>
      </c>
      <c r="B24" s="136" t="n">
        <v>12</v>
      </c>
      <c r="C24" s="137" t="inlineStr">
        <is>
          <t>Levels, flow, leaks, pH/EC/DO/ORP chemistry.</t>
        </is>
      </c>
      <c r="D24" s="137" t="inlineStr">
        <is>
          <t>Tanks, pools, aquariums, hydroponics, leak insurance, stream science.</t>
        </is>
      </c>
      <c r="E24" s="137" t="inlineStr">
        <is>
          <t>YF-S201 flow sensor ($5)</t>
        </is>
      </c>
      <c r="F24" s="137" t="inlineStr">
        <is>
          <t>Dissolved oxygen kit (lvl 3)</t>
        </is>
      </c>
    </row>
    <row r="25" ht="42" customHeight="1" s="189">
      <c r="A25" s="104" t="inlineStr">
        <is>
          <t>⚡ Power &amp; Energy</t>
        </is>
      </c>
      <c r="B25" s="136" t="n">
        <v>9</v>
      </c>
      <c r="C25" s="137" t="inlineStr">
        <is>
          <t>Current, voltage, power, energy — DC rails to mains.</t>
        </is>
      </c>
      <c r="D25" s="137" t="inlineStr">
        <is>
          <t>Battery budgets, solar audits, appliance fingerprints, stall detection.</t>
        </is>
      </c>
      <c r="E25" s="137" t="inlineStr">
        <is>
          <t>INA219 current/power monitor ($2.5)</t>
        </is>
      </c>
      <c r="F25" s="137" t="inlineStr">
        <is>
          <t>SCT-013 CT clamp (lvl 3)</t>
        </is>
      </c>
    </row>
    <row r="26" ht="42" customHeight="1" s="189">
      <c r="A26" s="107" t="inlineStr">
        <is>
          <t>🎛️ Position &amp; Rotation</t>
        </is>
      </c>
      <c r="B26" s="136" t="n">
        <v>9</v>
      </c>
      <c r="C26" s="137" t="inlineStr">
        <is>
          <t>Encoders, absolute angle, tilt, linear travel.</t>
        </is>
      </c>
      <c r="D26" s="137" t="inlineStr">
        <is>
          <t>Knobs, robot joints, machine feedback, anything that rotates or slides.</t>
        </is>
      </c>
      <c r="E26" s="137" t="inlineStr">
        <is>
          <t>KY-040 rotary encoder ($1)</t>
        </is>
      </c>
      <c r="F26" s="137" t="inlineStr">
        <is>
          <t>Inclinometer SCL3300 (lvl 3)</t>
        </is>
      </c>
    </row>
    <row r="27" ht="42" customHeight="1" s="189">
      <c r="A27" s="110" t="inlineStr">
        <is>
          <t>🛰️ GPS &amp; Positioning</t>
        </is>
      </c>
      <c r="B27" s="136" t="n">
        <v>4</v>
      </c>
      <c r="C27" s="137" t="inlineStr">
        <is>
          <t>Metre-class GNSS to centimetre RTK, plus nanosecond time.</t>
        </is>
      </c>
      <c r="D27" s="137" t="inlineStr">
        <is>
          <t>Tracking, geofencing, surveying, robot navigation, distributed time-sync.</t>
        </is>
      </c>
      <c r="E27" s="137" t="inlineStr">
        <is>
          <t>NEO-6M GPS ($8)</t>
        </is>
      </c>
      <c r="F27" s="137" t="inlineStr">
        <is>
          <t>ZED-F9P RTK centimetre GNSS (lvl 4)</t>
        </is>
      </c>
    </row>
    <row r="28" ht="42" customHeight="1" s="189">
      <c r="A28" s="113" t="inlineStr">
        <is>
          <t>🔥 Thermal Imaging</t>
        </is>
      </c>
      <c r="B28" s="136" t="n">
        <v>4</v>
      </c>
      <c r="C28" s="137" t="inlineStr">
        <is>
          <t>Heat pictures: 16 to 19,200 thermal pixels.</t>
        </is>
      </c>
      <c r="D28" s="137" t="inlineStr">
        <is>
          <t>Insulation hunting, people-counting, equipment hotspots, night wildlife.</t>
        </is>
      </c>
      <c r="E28" s="137" t="inlineStr">
        <is>
          <t>D6T thermal presence ($25)</t>
        </is>
      </c>
      <c r="F28" s="137" t="inlineStr">
        <is>
          <t>FLIR Lepton 3.5 (lvl 5)</t>
        </is>
      </c>
    </row>
    <row r="29" ht="42" customHeight="1" s="189">
      <c r="A29" s="116" t="inlineStr">
        <is>
          <t>📷 Cameras &amp; Vision</t>
        </is>
      </c>
      <c r="B29" s="136" t="n">
        <v>5</v>
      </c>
      <c r="C29" s="137" t="inlineStr">
        <is>
          <t>From $8 cameras to on-device neural vision modules.</t>
        </is>
      </c>
      <c r="D29" s="137" t="inlineStr">
        <is>
          <t>When the answer needs a picture — or a model watching one for you.</t>
        </is>
      </c>
      <c r="E29" s="137" t="inlineStr">
        <is>
          <t>OV2640 camera (ESP32-CAM) ($8)</t>
        </is>
      </c>
      <c r="F29" s="137" t="inlineStr">
        <is>
          <t>Grove Vision AI v2 (lvl 3)</t>
        </is>
      </c>
    </row>
    <row r="30" ht="42" customHeight="1" s="189">
      <c r="A30" s="119" t="inlineStr">
        <is>
          <t>☢️ Radiation &amp; EM</t>
        </is>
      </c>
      <c r="B30" s="136" t="n">
        <v>4</v>
      </c>
      <c r="C30" s="137" t="inlineStr">
        <is>
          <t>Geiger tubes, radon, RF power, sub-GHz traffic.</t>
        </is>
      </c>
      <c r="D30" s="137" t="inlineStr">
        <is>
          <t>Invisible-world instrumentation: dose rates, radon health, RF forensics.</t>
        </is>
      </c>
      <c r="E30" s="137" t="inlineStr">
        <is>
          <t>SI4432/CC1101 sub-GHz sniffer ($4)</t>
        </is>
      </c>
      <c r="F30" s="137" t="inlineStr">
        <is>
          <t>SI4432/CC1101 sub-GHz sniffer (lvl 4)</t>
        </is>
      </c>
    </row>
    <row r="31" ht="42" customHeight="1" s="189">
      <c r="A31" s="122" t="inlineStr">
        <is>
          <t>🪪 RFID &amp; NFC</t>
        </is>
      </c>
      <c r="B31" s="136" t="n">
        <v>3</v>
      </c>
      <c r="C31" s="137" t="inlineStr">
        <is>
          <t>Tag reading/writing — identity for objects and access.</t>
        </is>
      </c>
      <c r="D31" s="137" t="inlineStr">
        <is>
          <t>Tangible interfaces, access control, inventory, tap-to-configure UX.</t>
        </is>
      </c>
      <c r="E31" s="137" t="inlineStr">
        <is>
          <t>RC522 RFID reader ($2)</t>
        </is>
      </c>
      <c r="F31" s="137" t="inlineStr">
        <is>
          <t>PN532 NFC controller (lvl 2)</t>
        </is>
      </c>
    </row>
    <row r="32" ht="42" customHeight="1" s="189">
      <c r="A32" s="125" t="inlineStr">
        <is>
          <t>🏭 Industrial Sensing</t>
        </is>
      </c>
      <c r="B32" s="136" t="n">
        <v>6</v>
      </c>
      <c r="C32" s="137" t="inlineStr">
        <is>
          <t>Sealed, threaded, 24V-world sensors that shrug off grime.</t>
        </is>
      </c>
      <c r="D32" s="137" t="inlineStr">
        <is>
          <t>When hobby breakouts die: conveyors, machines, vehicles, outdoors-forever.</t>
        </is>
      </c>
      <c r="E32" s="137" t="inlineStr">
        <is>
          <t>Through-beam slot / photo-interrupter ($1)</t>
        </is>
      </c>
      <c r="F32" s="137" t="inlineStr">
        <is>
          <t>O2 sensor (automotive narrowband) (lvl 4)</t>
        </is>
      </c>
    </row>
    <row r="33" ht="42" customHeight="1" s="189">
      <c r="A33" s="128" t="inlineStr">
        <is>
          <t>🧵 E-Textile &amp; Materials</t>
        </is>
      </c>
      <c r="B33" s="136" t="n">
        <v>3</v>
      </c>
      <c r="C33" s="137" t="inlineStr">
        <is>
          <t>Sewn, printed and material-embedded sensing.</t>
        </is>
      </c>
      <c r="D33" s="137" t="inlineStr">
        <is>
          <t>Garments, plush interfaces, surfaces-as-sensors, color-change chemistry.</t>
        </is>
      </c>
      <c r="E33" s="137" t="inlineStr">
        <is>
          <t>Frustration-free moisture: plant leaf clip ($5)</t>
        </is>
      </c>
      <c r="F33" s="137" t="inlineStr">
        <is>
          <t>Color-changing material readers (lvl 3)</t>
        </is>
      </c>
    </row>
    <row r="34" ht="42" customHeight="1" s="189">
      <c r="A34" s="131" t="inlineStr">
        <is>
          <t>🚀 Frontier Sensing</t>
        </is>
      </c>
      <c r="B34" s="136" t="n">
        <v>11</v>
      </c>
      <c r="C34" s="137" t="inlineStr">
        <is>
          <t>CSI Wi-Fi, e-noses, acoustic emission, atmospheric electricity.</t>
        </is>
      </c>
      <c r="D34" s="137" t="inlineStr">
        <is>
          <t>Research-flavoured projects: senses that barely exist commercially yet.</t>
        </is>
      </c>
      <c r="E34" s="137" t="inlineStr">
        <is>
          <t>Capacitive rain/condensation plate ($3)</t>
        </is>
      </c>
      <c r="F34" s="137" t="inlineStr">
        <is>
          <t>Soil/water nitrate ion-selective (lvl 5)</t>
        </is>
      </c>
    </row>
    <row r="35" ht="42" customHeight="1" s="189">
      <c r="A35" s="134" t="inlineStr">
        <is>
          <t>🔮 Specialty &amp; Exotic</t>
        </is>
      </c>
      <c r="B35" s="136" t="n">
        <v>12</v>
      </c>
      <c r="C35" s="137" t="inlineStr">
        <is>
          <t>The wonderful weirdos: muons, gamma spectra, air velocity, H2.</t>
        </is>
      </c>
      <c r="D35" s="137" t="inlineStr">
        <is>
          <t>When you want a project nobody at the meetup has ever seen.</t>
        </is>
      </c>
      <c r="E35" s="137" t="inlineStr">
        <is>
          <t>AS7331+photodiode flame/UV-C ($2)</t>
        </is>
      </c>
      <c r="F35" s="137" t="inlineStr">
        <is>
          <t>Scintillating gamma spectrometer (lvl 5)</t>
        </is>
      </c>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35"/>
  <mergeCells count="2">
    <mergeCell ref="A2:F2"/>
    <mergeCell ref="A1:F1"/>
  </mergeCells>
  <pageMargins left="0.75" right="0.75" top="1" bottom="1" header="0" footer="0"/>
  <pageSetup orientation="landscape"/>
</worksheet>
</file>

<file path=xl/worksheets/sheet18.xml><?xml version="1.0" encoding="utf-8"?>
<worksheet xmlns="http://schemas.openxmlformats.org/spreadsheetml/2006/main">
  <sheetPr>
    <tabColor rgb="FFB86FA2"/>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15" customWidth="1" style="189" min="1" max="1"/>
    <col width="44" customWidth="1" style="189" min="2" max="2"/>
    <col width="36" customWidth="1" style="189" min="3" max="3"/>
    <col width="9" customWidth="1" style="189" min="4" max="4"/>
    <col width="38" customWidth="1" style="189" min="5" max="5"/>
    <col width="52" customWidth="1" style="189" min="6" max="6"/>
    <col width="8.710000000000001" customWidth="1" style="189" min="7" max="26"/>
  </cols>
  <sheetData>
    <row r="1" ht="33.75" customHeight="1" s="189">
      <c r="A1" s="193" t="inlineStr">
        <is>
          <t>🎨 INVENTION THEMES — 16 territories to explore</t>
        </is>
      </c>
    </row>
    <row r="2" ht="25.5" customHeight="1" s="189">
      <c r="A2" s="30" t="inlineStr">
        <is>
          <t>Themes are creative lenses, not categories. Pick a question that itches, then filter the Catalog's Themes column by the tag.</t>
        </is>
      </c>
    </row>
    <row r="3" ht="25.5" customHeight="1" s="189">
      <c r="A3" s="31" t="inlineStr">
        <is>
          <t>Theme</t>
        </is>
      </c>
      <c r="B3" s="31" t="inlineStr">
        <is>
          <t>Territory</t>
        </is>
      </c>
      <c r="C3" s="31" t="inlineStr">
        <is>
          <t>The question it asks</t>
        </is>
      </c>
      <c r="D3" s="31" t="inlineStr">
        <is>
          <t>Sensors tagged</t>
        </is>
      </c>
      <c r="E3" s="31" t="inlineStr">
        <is>
          <t>Star sensors</t>
        </is>
      </c>
      <c r="F3" s="31" t="inlineStr">
        <is>
          <t>Example inventions</t>
        </is>
      </c>
    </row>
    <row r="4" ht="45.75" customHeight="1" s="189">
      <c r="A4" s="138" t="inlineStr">
        <is>
          <t>Home</t>
        </is>
      </c>
      <c r="B4" s="137" t="inlineStr">
        <is>
          <t>Living Spaces — Make rooms aware, comfortable, and quietly helpful.</t>
        </is>
      </c>
      <c r="C4" s="139" t="inlineStr">
        <is>
          <t>What would this room do if it could feel?</t>
        </is>
      </c>
      <c r="D4" s="136" t="n">
        <v>111</v>
      </c>
      <c r="E4" s="137" t="inlineStr">
        <is>
          <t>LD2410 mmWave, SCD41, SHT41, VL53L1X, reed switches</t>
        </is>
      </c>
      <c r="F4" s="137" t="inlineStr">
        <is>
          <t>Rooms that breathe (CO2-driven vents) · lights that know you're reading · doors that report</t>
        </is>
      </c>
    </row>
    <row r="5" ht="45.75" customHeight="1" s="189">
      <c r="A5" s="138" t="inlineStr">
        <is>
          <t>Health</t>
        </is>
      </c>
      <c r="B5" s="137" t="inlineStr">
        <is>
          <t>Body &amp; Health — Sense the human body — vitals, movement, stress, recovery.</t>
        </is>
      </c>
      <c r="C5" s="139" t="inlineStr">
        <is>
          <t>What is my body saying that I can't hear?</t>
        </is>
      </c>
      <c r="D5" s="136" t="n">
        <v>65</v>
      </c>
      <c r="E5" s="137" t="inlineStr">
        <is>
          <t>MAX30102, AD8232, MyoWare, MLX90632, radar respiration</t>
        </is>
      </c>
      <c r="F5" s="137" t="inlineStr">
        <is>
          <t>Contactless sleep labs · tremor-aware utensils · blink-controlled switches</t>
        </is>
      </c>
    </row>
    <row r="6" ht="45.75" customHeight="1" s="189">
      <c r="A6" s="138" t="inlineStr">
        <is>
          <t>Wild</t>
        </is>
      </c>
      <c r="B6" s="137" t="inlineStr">
        <is>
          <t>Outdoors &amp; Earth — Instrument nature: weather, wildlife, rivers, sky, quakes.</t>
        </is>
      </c>
      <c r="C6" s="139" t="inlineStr">
        <is>
          <t>What is happening out there when nobody is watching?</t>
        </is>
      </c>
      <c r="D6" s="136" t="n">
        <v>59</v>
      </c>
      <c r="E6" s="137" t="inlineStr">
        <is>
          <t>AS3935, SPS30, geophone, TSL2591, GPS, snow LiDAR</t>
        </is>
      </c>
      <c r="F6" s="137" t="inlineStr">
        <is>
          <t>Lightning-triggered cameras · bat census stations · neighbourhood seismic mesh</t>
        </is>
      </c>
    </row>
    <row r="7" ht="45.75" customHeight="1" s="189">
      <c r="A7" s="138" t="inlineStr">
        <is>
          <t>Grow</t>
        </is>
      </c>
      <c r="B7" s="137" t="inlineStr">
        <is>
          <t>Food &amp; Plants — Close the loop on growing things — soil, leaf, climate, harvest.</t>
        </is>
      </c>
      <c r="C7" s="139" t="inlineStr">
        <is>
          <t>What does this plant actually want right now?</t>
        </is>
      </c>
      <c r="D7" s="136" t="n">
        <v>42</v>
      </c>
      <c r="E7" s="137" t="inlineStr">
        <is>
          <t>Capacitive soil, SCD30, leaf clip, tensiometer, pH/EC</t>
        </is>
      </c>
      <c r="F7" s="137" t="inlineStr">
        <is>
          <t>Hydroponic autopilots · mildew-hour predictors · beehive scales</t>
        </is>
      </c>
    </row>
    <row r="8" ht="45.75" customHeight="1" s="189">
      <c r="A8" s="138" t="inlineStr">
        <is>
          <t>Water</t>
        </is>
      </c>
      <c r="B8" s="137" t="inlineStr">
        <is>
          <t>Water Worlds — Levels, flows, chemistry, leaks — liquid intelligence.</t>
        </is>
      </c>
      <c r="C8" s="139" t="inlineStr">
        <is>
          <t>Where is water going, and what is it carrying?</t>
        </is>
      </c>
      <c r="D8" s="136" t="n">
        <v>33</v>
      </c>
      <c r="E8" s="137" t="inlineStr">
        <is>
          <t>pH/EC/DO probes, flow meters, eTape, leak ropes, XKC-Y25</t>
        </is>
      </c>
      <c r="F8" s="137" t="inlineStr">
        <is>
          <t>Self-dosing pools · flood early-warning · whole-house leak brains</t>
        </is>
      </c>
    </row>
    <row r="9" ht="45.75" customHeight="1" s="189">
      <c r="A9" s="138" t="inlineStr">
        <is>
          <t>Air</t>
        </is>
      </c>
      <c r="B9" s="137" t="inlineStr">
        <is>
          <t>Air &amp; Breath — The invisible stuff you inhale 20,000 times a day.</t>
        </is>
      </c>
      <c r="C9" s="139" t="inlineStr">
        <is>
          <t>What's in this breath?</t>
        </is>
      </c>
      <c r="D9" s="136" t="n">
        <v>28</v>
      </c>
      <c r="E9" s="137" t="inlineStr">
        <is>
          <t>SCD41, PMS5003, SGP41, BME688, electrochemical cells</t>
        </is>
      </c>
      <c r="F9" s="137" t="inlineStr">
        <is>
          <t>CO2 honesty lights · pre-emptive purifiers · pollution-exposure badges</t>
        </is>
      </c>
    </row>
    <row r="10" ht="45.75" customHeight="1" s="189">
      <c r="A10" s="138" t="inlineStr">
        <is>
          <t>Energy</t>
        </is>
      </c>
      <c r="B10" s="137" t="inlineStr">
        <is>
          <t>Power &amp; Energy — Watts, joules, batteries, solar — energy made visible.</t>
        </is>
      </c>
      <c r="C10" s="139" t="inlineStr">
        <is>
          <t>Where does the energy actually go?</t>
        </is>
      </c>
      <c r="D10" s="136" t="n">
        <v>31</v>
      </c>
      <c r="E10" s="137" t="inlineStr">
        <is>
          <t>INA228, SCT-013, PZEM-004T, pyranometer, ZMPT101B</t>
        </is>
      </c>
      <c r="F10" s="137" t="inlineStr">
        <is>
          <t>Appliance fingerprinting · solar truth meters · phantom-load hunters</t>
        </is>
      </c>
    </row>
    <row r="11" ht="45.75" customHeight="1" s="189">
      <c r="A11" s="138" t="inlineStr">
        <is>
          <t>Motion</t>
        </is>
      </c>
      <c r="B11" s="137" t="inlineStr">
        <is>
          <t>Movement &amp; Space — Position, orientation, distance, presence — bodies in space.</t>
        </is>
      </c>
      <c r="C11" s="139" t="inlineStr">
        <is>
          <t>What moved, where, how fast, and why?</t>
        </is>
      </c>
      <c r="D11" s="136" t="n">
        <v>41</v>
      </c>
      <c r="E11" s="137" t="inlineStr">
        <is>
          <t>IMUs, ToF arrays, UWB, encoders, barometers</t>
        </is>
      </c>
      <c r="F11" s="137" t="inlineStr">
        <is>
          <t>Fall detectors · swing analysers · doorway people counters</t>
        </is>
      </c>
    </row>
    <row r="12" ht="45.75" customHeight="1" s="189">
      <c r="A12" s="138" t="inlineStr">
        <is>
          <t>Sound</t>
        </is>
      </c>
      <c r="B12" s="137" t="inlineStr">
        <is>
          <t>Sound &amp; Vibration — Airborne audio and structure-borne vibration as signals.</t>
        </is>
      </c>
      <c r="C12" s="139" t="inlineStr">
        <is>
          <t>What can I learn just by listening?</t>
        </is>
      </c>
      <c r="D12" s="136" t="n">
        <v>14</v>
      </c>
      <c r="E12" s="137" t="inlineStr">
        <is>
          <t>INMP441, piezo discs, geophone, dB meters, ultrasonic mics</t>
        </is>
      </c>
      <c r="F12" s="137" t="inlineStr">
        <is>
          <t>Appliance-hum recognisers · leak listeners · noise-justice loggers</t>
        </is>
      </c>
    </row>
    <row r="13" ht="45.75" customHeight="1" s="189">
      <c r="A13" s="138" t="inlineStr">
        <is>
          <t>Light</t>
        </is>
      </c>
      <c r="B13" s="137" t="inlineStr">
        <is>
          <t>Light &amp; Color — Lux, spectra, color, UV — reading and shaping light.</t>
        </is>
      </c>
      <c r="C13" s="139" t="inlineStr">
        <is>
          <t>What is light telling me that eyes miss?</t>
        </is>
      </c>
      <c r="D13" s="136" t="n">
        <v>18</v>
      </c>
      <c r="E13" s="137" t="inlineStr">
        <is>
          <t>AS7341, VEML7700, TCS34725, LTR-390, thermal cams</t>
        </is>
      </c>
      <c r="F13" s="137" t="inlineStr">
        <is>
          <t>Circadian auto-lighting · ripeness scanners · light-pollution observatories</t>
        </is>
      </c>
    </row>
    <row r="14" ht="45.75" customHeight="1" s="189">
      <c r="A14" s="138" t="inlineStr">
        <is>
          <t>Touch</t>
        </is>
      </c>
      <c r="B14" s="137" t="inlineStr">
        <is>
          <t>Touch &amp; Materials — Surfaces, force, stretch, capacitance — the haptic layer.</t>
        </is>
      </c>
      <c r="C14" s="139" t="inlineStr">
        <is>
          <t>What if this surface were an interface?</t>
        </is>
      </c>
      <c r="D14" s="136" t="n">
        <v>20</v>
      </c>
      <c r="E14" s="137" t="inlineStr">
        <is>
          <t>MPR121, ESP32 touch pins, Velostat, FSR, Trill, TLV493D</t>
        </is>
      </c>
      <c r="F14" s="137" t="inlineStr">
        <is>
          <t>Conductive-paint murals · sealed magnetic knobs · pressure-map mats</t>
        </is>
      </c>
    </row>
    <row r="15" ht="45.75" customHeight="1" s="189">
      <c r="A15" s="138" t="inlineStr">
        <is>
          <t>Safety</t>
        </is>
      </c>
      <c r="B15" s="137" t="inlineStr">
        <is>
          <t>Guardians — Sensors that watch for the bad day: fire, gas, leaks, falls.</t>
        </is>
      </c>
      <c r="C15" s="139" t="inlineStr">
        <is>
          <t>What failure would hurt most, and what's its earliest signal?</t>
        </is>
      </c>
      <c r="D15" s="136" t="n">
        <v>56</v>
      </c>
      <c r="E15" s="137" t="inlineStr">
        <is>
          <t>MQ gas, flame, leak ropes, AS3935, CO cells, fall radar</t>
        </is>
      </c>
      <c r="F15" s="137" t="inlineStr">
        <is>
          <t>Stove sentinels · hay-fire lances · CO migration mappers</t>
        </is>
      </c>
    </row>
    <row r="16" ht="45.75" customHeight="1" s="189">
      <c r="A16" s="138" t="inlineStr">
        <is>
          <t>MachineHealth</t>
        </is>
      </c>
      <c r="B16" s="137" t="inlineStr">
        <is>
          <t>Machine Whisperer — Hear machines age: vibration, current, temperature, wear.</t>
        </is>
      </c>
      <c r="C16" s="139" t="inlineStr">
        <is>
          <t>What is this machine trying to tell me before it breaks?</t>
        </is>
      </c>
      <c r="D16" s="136" t="n">
        <v>54</v>
      </c>
      <c r="E16" s="137" t="inlineStr">
        <is>
          <t>KX132 (FFT), ACS712, IR thermometers, inductive prox, AE piezo</t>
        </is>
      </c>
      <c r="F16" s="137" t="inlineStr">
        <is>
          <t>Bearing-FFT prognosis · compressed-air leak audits · tool-state dashboards</t>
        </is>
      </c>
    </row>
    <row r="17" ht="45.75" customHeight="1" s="189">
      <c r="A17" s="138" t="inlineStr">
        <is>
          <t>Robots</t>
        </is>
      </c>
      <c r="B17" s="137" t="inlineStr">
        <is>
          <t>Robots &amp; Vehicles — Perception for things that move themselves.</t>
        </is>
      </c>
      <c r="C17" s="139" t="inlineStr">
        <is>
          <t>What does my machine need to sense to act alone?</t>
        </is>
      </c>
      <c r="D17" s="136" t="n">
        <v>22</v>
      </c>
      <c r="E17" s="137" t="inlineStr">
        <is>
          <t>LiDAR, encoders, IMU, RTK GPS, ToF arrays, CAN sniffing</t>
        </is>
      </c>
      <c r="F17" s="137" t="inlineStr">
        <is>
          <t>RTK mowers · echolocation belts · teach-and-replay arms</t>
        </is>
      </c>
    </row>
    <row r="18" ht="45.75" customHeight="1" s="189">
      <c r="A18" s="138" t="inlineStr">
        <is>
          <t>Play</t>
        </is>
      </c>
      <c r="B18" s="137" t="inlineStr">
        <is>
          <t>Play &amp; Art — Instruments, installations, toys, magic tricks with physics.</t>
        </is>
      </c>
      <c r="C18" s="139" t="inlineStr">
        <is>
          <t>What would make someone gasp or grin?</t>
        </is>
      </c>
      <c r="D18" s="136" t="n">
        <v>69</v>
      </c>
      <c r="E18" s="137" t="inlineStr">
        <is>
          <t>Trill, gesture radar, LDR harps, RFID tokens, person sensor</t>
        </is>
      </c>
      <c r="F18" s="137" t="inlineStr">
        <is>
          <t>Laser harps · heartbeat rooms · art that performs only when watched</t>
        </is>
      </c>
    </row>
    <row r="19" ht="45.75" customHeight="1" s="189">
      <c r="A19" s="138" t="inlineStr">
        <is>
          <t>Invisible</t>
        </is>
      </c>
      <c r="B19" s="137" t="inlineStr">
        <is>
          <t>Invisible Worlds — Radiation, RF, fields, cosmic rays — senses humans never had.</t>
        </is>
      </c>
      <c r="C19" s="139" t="inlineStr">
        <is>
          <t>What invisible layer of reality can I make visible?</t>
        </is>
      </c>
      <c r="D19" s="136" t="n">
        <v>29</v>
      </c>
      <c r="E19" s="137" t="inlineStr">
        <is>
          <t>Geiger tubes, CSI Wi-Fi, CC1101, muon detectors, EMF probes</t>
        </is>
      </c>
      <c r="F19" s="137" t="inlineStr">
        <is>
          <t>Through-wall presence · isotope identifiers · cosmic-ray flight logs</t>
        </is>
      </c>
    </row>
    <row r="20">
      <c r="A20" s="4" t="n"/>
      <c r="B20" s="4" t="n"/>
      <c r="C20" s="4" t="n"/>
      <c r="D20" s="4" t="n"/>
      <c r="E20" s="4" t="n"/>
      <c r="F20" s="4" t="n"/>
    </row>
    <row r="21" ht="15.75" customHeight="1" s="189">
      <c r="A21" s="4" t="n"/>
      <c r="B21" s="4" t="n"/>
      <c r="C21" s="4" t="n"/>
      <c r="D21" s="4" t="n"/>
      <c r="E21" s="4" t="n"/>
      <c r="F21" s="4" t="n"/>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19"/>
  <mergeCells count="2">
    <mergeCell ref="A2:F2"/>
    <mergeCell ref="A1:F1"/>
  </mergeCells>
  <pageMargins left="0.75" right="0.75" top="1" bottom="1" header="0" footer="0"/>
  <pageSetup orientation="landscape"/>
</worksheet>
</file>

<file path=xl/worksheets/sheet19.xml><?xml version="1.0" encoding="utf-8"?>
<worksheet xmlns="http://schemas.openxmlformats.org/spreadsheetml/2006/main">
  <sheetPr>
    <tabColor rgb="FFC75B39"/>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15" customWidth="1" style="189" min="1" max="1"/>
    <col width="22" customWidth="1" style="189" min="2" max="2"/>
    <col width="33" customWidth="1" style="189" min="3" max="3"/>
    <col width="44" customWidth="1" style="189" min="4" max="4"/>
    <col width="60" customWidth="1" style="189" min="5" max="5"/>
    <col width="38" customWidth="1" style="189" min="6" max="6"/>
    <col width="8.710000000000001" customWidth="1" style="189" min="7" max="26"/>
  </cols>
  <sheetData>
    <row r="1" ht="33.75" customHeight="1" s="189">
      <c r="A1" s="192" t="inlineStr">
        <is>
          <t>🧬 COMBINATION GRAMMAR — 30 operators that generate inventions</t>
        </is>
      </c>
    </row>
    <row r="2" ht="43.5" customHeight="1" s="189">
      <c r="A2" s="25" t="inlineStr">
        <is>
          <t>Combos in the wild are instances; these are the RULES that generate them, now in 7 families: how to PAIR sensors (Structural), how to EXTRACT buried signals (Signal Extraction), how to INTERROGATE the world (Active), how to use SPACE &amp; TIME, how to COMPUTE identity and new quantities, how to make MATTER do the work (Embodied), and how to build LEVERAGE (Loops). To invent: take any hand of sensors and walk the operators until one fires. This sheet is the mental model — The Apprenticeship sheet teaches it stage by stage.</t>
        </is>
      </c>
    </row>
    <row r="3">
      <c r="A3" s="26" t="inlineStr">
        <is>
          <t>Family</t>
        </is>
      </c>
      <c r="B3" s="26" t="inlineStr">
        <is>
          <t>Operator</t>
        </is>
      </c>
      <c r="C3" s="26" t="inlineStr">
        <is>
          <t>The rule</t>
        </is>
      </c>
      <c r="D3" s="26" t="inlineStr">
        <is>
          <t>Why it works</t>
        </is>
      </c>
      <c r="E3" s="26" t="inlineStr">
        <is>
          <t>Worked examples</t>
        </is>
      </c>
      <c r="F3" s="26" t="inlineStr">
        <is>
          <t>Spot it in the wild</t>
        </is>
      </c>
    </row>
    <row r="4" ht="78" customHeight="1" s="189">
      <c r="A4" s="140" t="inlineStr">
        <is>
          <t>Structural Pairing</t>
        </is>
      </c>
      <c r="B4" s="27" t="inlineStr">
        <is>
          <t>COINCIDENCE GATE</t>
        </is>
      </c>
      <c r="C4" s="28" t="inlineStr">
        <is>
          <t>Two noisy detectors, one truth: demand simultaneity. Uncorrelated false alarms multiply into nothing; real events survive.</t>
        </is>
      </c>
      <c r="D4" s="28" t="inlineStr">
        <is>
          <t>If each channel false-triggers 1% of the time independently, the AND fires falsely 0.01% of the time — a 100× specificity gain that costs one more cheap sensor. Physics used this to discover particles; you can use it to stop your alarm crying wolf.</t>
        </is>
      </c>
      <c r="E4" s="28" t="inlineStr">
        <is>
          <t>· Two stacked Geiger tubes/CosmicWatch: only through-going muons hit both within microseconds — background gammas can't fake it
· Piezo (structure crack) AND mic (airborne smash) within 50ms = real glass break; thunder and door slams only fire one
· Flame IR flicker AND smoke PM rise AND temp slope: three cheap 'maybes' gated together outperform one expensive 'certainty'</t>
        </is>
      </c>
      <c r="F4" s="28" t="inlineStr">
        <is>
          <t>Any detector that cries wolf is missing its second, different-physics witness and a timestamp comparison.</t>
        </is>
      </c>
    </row>
    <row r="5" ht="78" customHeight="1" s="189">
      <c r="A5" s="140" t="inlineStr">
        <is>
          <t>Structural Pairing</t>
        </is>
      </c>
      <c r="B5" s="27" t="inlineStr">
        <is>
          <t>COMPENSATION PAIR</t>
        </is>
      </c>
      <c r="C5" s="28" t="inlineStr">
        <is>
          <t>Sensor B measures sensor A's confound; math removes it.</t>
        </is>
      </c>
      <c r="D5" s="28" t="inlineStr">
        <is>
          <t>Every sensor measures its target PLUS its environment. Measure the environment separately and subtract — B turns A from a trend-guesser into an instrument.</t>
        </is>
      </c>
      <c r="E5" s="28" t="inlineStr">
        <is>
          <t>· CosmicWatch muon detector + BMP390 barometer: true cosmic-ray flux — air pressure modulates muon counts ~0.2%/hPa; subtract it or you're logging weather
· HX711 load cell + DS18B20: a beehive scale that doesn't 'gain weight' at dawn — load-cell zero drifts with temperature; log it and subtract
· HC-SR04 + SHT41: cm-true tank level — speed of sound shifts ~0.17%/°C, so air temp turns echo time into honest distance</t>
        </is>
      </c>
      <c r="F5" s="28" t="inlineStr">
        <is>
          <t>RH+T beside every gas/VOC sensor · IMU beside radar (subtract your own motion) · temp beside everything (see Cheat Codes)</t>
        </is>
      </c>
    </row>
    <row r="6" ht="78" customHeight="1" s="189">
      <c r="A6" s="140" t="inlineStr">
        <is>
          <t>Structural Pairing</t>
        </is>
      </c>
      <c r="B6" s="27" t="inlineStr">
        <is>
          <t>CROSS-PHYSICS VALIDATION</t>
        </is>
      </c>
      <c r="C6" s="28" t="inlineStr">
        <is>
          <t>Two different physical principles must agree before you believe.</t>
        </is>
      </c>
      <c r="D6" s="28" t="inlineStr">
        <is>
          <t>Different physics have UNCORRELATED failure modes — heat ghosts fool PIR, fans fool radar, but almost nothing fools both simultaneously. AND-ing kills false positives.</t>
        </is>
      </c>
      <c r="E6" s="28" t="inlineStr">
        <is>
          <t>· MQ-2 smoke + PMS5003 particulate: fire that's really fire — combustion makes gases AND particles; deodorant spray only fools the optics
· Reed switch + BMP390 barometer: spoof-proof door events — the magnet-break must coincide with the indoor pressure blip a real opening makes
· MQ-4 methane + ultrasonic mic: confirmed leak — chemistry smells the gas while ultrasound hears the pressurized hiss and points at it</t>
        </is>
      </c>
      <c r="F6" s="28" t="inlineStr">
        <is>
          <t>PIR + mmWave = true presence · smoke + CO + heat = real fire · reed + current = door truly closed</t>
        </is>
      </c>
    </row>
    <row r="7" ht="78" customHeight="1" s="189">
      <c r="A7" s="140" t="inlineStr">
        <is>
          <t>Structural Pairing</t>
        </is>
      </c>
      <c r="B7" s="27" t="inlineStr">
        <is>
          <t>DIFFERENTIAL PAIR</t>
        </is>
      </c>
      <c r="C7" s="28" t="inlineStr">
        <is>
          <t>Two identical sensors, subtract the readings.</t>
        </is>
      </c>
      <c r="D7" s="28" t="inlineStr">
        <is>
          <t>Subtraction cancels everything common (weather, drift, calibration error) and keeps only the DIFFERENCE — direction, flux, gradient. The cheapest noise-cancellation there is.</t>
        </is>
      </c>
      <c r="E7" s="28" t="inlineStr">
        <is>
          <t>· 2× MLX90614 IR thermometer (sky + ground): a cloud-cover meter — clear sky reads 20–40°C colder than ambient in IR; the ΔT collapses as clouds roll in
· 2× SGP40 VOC index (kitchen vs hallway): odor plume direction — the gradient's sign points at the source while subtraction cancels each sensor's baseline drift
· 2× capacitive soil moisture (5cm + 20cm depth): a wetting-front tracker — the lag between traces shows whether irrigation actually reached the roots</t>
        </is>
      </c>
      <c r="F7" s="28" t="inlineStr">
        <is>
          <t>Indoor/outdoor anything · sky/ground · upstream/downstream · before/after a filter</t>
        </is>
      </c>
    </row>
    <row r="8" ht="78" customHeight="1" s="189">
      <c r="A8" s="140" t="inlineStr">
        <is>
          <t>Structural Pairing</t>
        </is>
      </c>
      <c r="B8" s="27" t="inlineStr">
        <is>
          <t>GRACEFUL DEGRADATION ARRAY</t>
        </is>
      </c>
      <c r="C8" s="28" t="inlineStr">
        <is>
          <t>Deploy many cheap identical sensors arranged so failures are outvoted, and drift is exposed as disagreement.</t>
        </is>
      </c>
      <c r="D8" s="28" t="inlineStr">
        <is>
          <t>Median-of-N is immune to any minority of liars, and an array self-diagnoses: the sensor that walks away from its siblings has announced its own death. Reliability by redundancy is linear in cost; reliability by component quality is exponential.</t>
        </is>
      </c>
      <c r="E8" s="28" t="inlineStr">
        <is>
          <t>· 3× DS18B20 potted in one probe, median wins: a $6 sensor with industrial credibility and a built-in obituary service
· A 16-thermistor grid behind a panel: one dead cell = a hole in the image, not a lie in the alarm
· Six capacitive soil probes per zone voting on irrigation: probe corrosion (their known killer) becomes visible drift, not silent overwatering</t>
        </is>
      </c>
      <c r="F8" s="28" t="inlineStr">
        <is>
          <t>When one sensor's word would trigger an expensive or dangerous action, buy two more of it — not one better one.</t>
        </is>
      </c>
    </row>
    <row r="9" ht="78" customHeight="1" s="189">
      <c r="A9" s="140" t="inlineStr">
        <is>
          <t>Structural Pairing</t>
        </is>
      </c>
      <c r="B9" s="27" t="inlineStr">
        <is>
          <t>WAKE CHAIN</t>
        </is>
      </c>
      <c r="C9" s="28" t="inlineStr">
        <is>
          <t>A cheap always-on sensor gates an expensive, power-hungry one.</t>
        </is>
      </c>
      <c r="D9" s="28" t="inlineStr">
        <is>
          <t>Watt-hours and attention are budgets. A µA-class tripwire spends them only when something is actually happening — months of battery, terabytes never recorded.</t>
        </is>
      </c>
      <c r="E9" s="28" t="inlineStr">
        <is>
          <t>· Geophone SM-24 + RPLIDAR: footsteps in the soil spin up the perimeter scan — ground vibration is nearly free, a spinning LiDAR isn't
· Reed switch + HX711 load cell: a mailbox that weighs its mail — the flap's magnet-break wakes the scale, so a parcel is a mass delta, not a guess
· KY-038 sound comparator + INMP441 I2S mic: dawn-chorus recorder — the µA analog gate triggers full I2S capture, so it runs months on one battery</t>
        </is>
      </c>
      <c r="F9" s="28" t="inlineStr">
        <is>
          <t>PIR wakes camera · vibration wakes GPS tracker · sound level wakes recorder</t>
        </is>
      </c>
    </row>
    <row r="10" ht="78" customHeight="1" s="189">
      <c r="A10" s="141" t="inlineStr">
        <is>
          <t>Signal Extraction</t>
        </is>
      </c>
      <c r="B10" s="27" t="inlineStr">
        <is>
          <t>HETERODYNE SHIFT</t>
        </is>
      </c>
      <c r="C10" s="28" t="inlineStr">
        <is>
          <t>Multiply a too-fast signal against a local oscillator; the difference frequency carries the same information in a band you can afford to process.</t>
        </is>
      </c>
      <c r="D10" s="28" t="inlineStr">
        <is>
          <t>Mixing preserves information while relocating it — a 40kHz world slides down to 1kHz where cheap ADCs, headphones and human ears work. Bandwidth is expensive; frequency-shifting is a multiplication.</t>
        </is>
      </c>
      <c r="E10" s="28" t="inlineStr">
        <is>
          <t>· 40kHz bat calls × 39kHz oscillator = 1kHz audible chirps — the classic bat detector, and the compressed-air leak wand in Invention Seeds
· Ultrasonic bearing squeal heterodyned to audio: machine-health listening with $2 headphones instead of a $2k analyzer
· Two slightly-detuned oscillators on flex/capacitive sensors: the beat frequency between them IS the difference signal, pre-amplified for free</t>
        </is>
      </c>
      <c r="F10" s="28" t="inlineStr">
        <is>
          <t>'Too fast to sample' usually means 'unmixed'. Ask what happens if you multiply it against something you control.</t>
        </is>
      </c>
    </row>
    <row r="11" ht="78" customHeight="1" s="189">
      <c r="A11" s="141" t="inlineStr">
        <is>
          <t>Signal Extraction</t>
        </is>
      </c>
      <c r="B11" s="27" t="inlineStr">
        <is>
          <t>LOCK-IN DETECTION</t>
        </is>
      </c>
      <c r="C11" s="28" t="inlineStr">
        <is>
          <t>Modulate your source at a known frequency; multiply-and-average the receiver at exactly that frequency. Everything not dancing to your beat averages to zero.</t>
        </is>
      </c>
      <c r="D11" s="28" t="inlineStr">
        <is>
          <t>Correlation over time trades bandwidth for signal-to-noise — signals buried 1000× under noise walk out clean, because noise at OTHER frequencies and phases integrates to nothing. This one trick is behind most 'impossible' measurements in science.</t>
        </is>
      </c>
      <c r="E11" s="28" t="inlineStr">
        <is>
          <t>· Blink an IR LED at 1kHz + photodiode: reflectance sensing that works in full sunlight — the sun is DC and 100Hz flicker, your 1kHz beat isn't
· Pulse a heat pad at 0.1Hz + DS18B20 on the far side: wall thermal response through days of weather noise — the weather doesn't know your rhythm
· Every NDIR CO2 sensor chops its lamp for exactly this reason — you already own lock-in instruments without knowing</t>
        </is>
      </c>
      <c r="F11" s="28" t="inlineStr">
        <is>
          <t>Any sensor that 'chops', 'pulses' or 'modulates' is a lock-in in disguise. When a signal drowns in ambient, stop amplifying — start modulating.</t>
        </is>
      </c>
    </row>
    <row r="12" ht="78" customHeight="1" s="189">
      <c r="A12" s="141" t="inlineStr">
        <is>
          <t>Signal Extraction</t>
        </is>
      </c>
      <c r="B12" s="27" t="inlineStr">
        <is>
          <t>NULL / BRIDGE MEASUREMENT</t>
        </is>
      </c>
      <c r="C12" s="28" t="inlineStr">
        <is>
          <t>Arrange two half-circuits so the output is ZERO at balance; measure the imbalance, not the value.</t>
        </is>
      </c>
      <c r="D12" s="28" t="inlineStr">
        <is>
          <t>Zero is the one number every amplifier, ADC and supply agrees on — gain error, drift and supply wobble all multiply against zero and vanish. That's why a $0.50 strain gauge in a bridge resolves parts-per-million that a direct reading never could.</t>
        </is>
      </c>
      <c r="E12" s="28" t="inlineStr">
        <is>
          <t>· Every load cell is already a Wheatstone bridge — you've been using this operator every time you weigh anything
· Reference LDR vs sensing LDR in a divider: a light detector that ignores supply voltage, temperature and aging because both halves drift together
· Two matched thermistors, one on the machine, one on the wall: the bridge output IS machine-above-ambient, drift-free, no software subtraction</t>
        </is>
      </c>
      <c r="F12" s="28" t="inlineStr">
        <is>
          <t>Whenever you care about a tiny change riding on a huge baseline, don't measure the baseline better — cancel it in hardware.</t>
        </is>
      </c>
    </row>
    <row r="13" ht="78" customHeight="1" s="189">
      <c r="A13" s="141" t="inlineStr">
        <is>
          <t>Signal Extraction</t>
        </is>
      </c>
      <c r="B13" s="27" t="inlineStr">
        <is>
          <t>OVERSAMPLE + DITHER</t>
        </is>
      </c>
      <c r="C13" s="28" t="inlineStr">
        <is>
          <t>Sample far faster than the phenomenon, let (or make) tiny noise wobble the reading, and average: resolution grows beyond your ADC's bits.</t>
        </is>
      </c>
      <c r="D13" s="28" t="inlineStr">
        <is>
          <t>Noise decorrelates the quantization steps so the average lands BETWEEN them — every 4× oversampling buys one extra bit. Slow phenomena mean you have millions of spare samples; that's free precision sitting in time.</t>
        </is>
      </c>
      <c r="E13" s="28" t="inlineStr">
        <is>
          <t>· ESP32's mediocre 12-bit ADC → honest ~16-bit slow measurements: average 4096 reads of a thermistor divider in 100ms
· Soil-moisture micro-changes (root drinking curves) invisible at 12 bits, obvious after 1-second averaging windows
· Load-cell creep watching: HX711 at 80SPS averaged per-minute resolves the gram-per-hour evaporation of a pot plant (the lysimeter trick)</t>
        </is>
      </c>
      <c r="F13" s="28" t="inlineStr">
        <is>
          <t>The phenomenon's time-constant tells you how many free samples you have. Hours-slow signal + kHz ADC = four extra bits you're not using.</t>
        </is>
      </c>
    </row>
    <row r="14" ht="78" customHeight="1" s="189">
      <c r="A14" s="141" t="inlineStr">
        <is>
          <t>Signal Extraction</t>
        </is>
      </c>
      <c r="B14" s="27" t="inlineStr">
        <is>
          <t>PHASE BEATS AMPLITUDE</t>
        </is>
      </c>
      <c r="C14" s="28" t="inlineStr">
        <is>
          <t>Measure WHEN and at what ANGLE, not how BIG. Phase, frequency and timing survive the attenuation, dirt and drift that destroy amplitude.</t>
        </is>
      </c>
      <c r="D14" s="28" t="inlineStr">
        <is>
          <t>Amplitude decays with distance, fouling and component aging; phase and frequency only corrupt with timing jitter — and crystals give you parts-per-million timing for cents. The information that survives the journey is the information to measure.</t>
        </is>
      </c>
      <c r="E14" s="28" t="inlineStr">
        <is>
          <t>· Capacitive sensing via RC-oscillator FREQUENCY instead of voltage: the ESP32 touch peripheral works this way — that's why it's stable through humidity and supply sag
· mmWave radar reads 0.1mm chest motion as PHASE at 60GHz — amplitude at that precision would be hopeless
· Ultrasonic ToF ranging beats IR-intensity ranging for exactly this reason: time doesn't care that the target is black</t>
        </is>
      </c>
      <c r="F14" s="28" t="inlineStr">
        <is>
          <t>If your reading drifts with dust, distance or supply voltage, ask what the frequency/phase/timing version of the same measurement is.</t>
        </is>
      </c>
    </row>
    <row r="15" ht="78" customHeight="1" s="189">
      <c r="A15" s="142" t="inlineStr">
        <is>
          <t>Active Interrogation</t>
        </is>
      </c>
      <c r="B15" s="27" t="inlineStr">
        <is>
          <t>ACTIVE SENSING</t>
        </is>
      </c>
      <c r="C15" s="28" t="inlineStr">
        <is>
          <t>Actuate, then listen: inject a known disturbance and measure the response.</t>
        </is>
      </c>
      <c r="D15" s="28" t="inlineStr">
        <is>
          <t>A known input turns an unknown system into a measurable one (system identification). You control timing and shape, so lock-in tricks reject all noise that isn't your echo.</t>
        </is>
      </c>
      <c r="E15" s="28" t="inlineStr">
        <is>
          <t>· UV LED pulse + AS7341 spectral: fluorescence fingerprints — optical brighteners in 'spring' water and chlorophyll in leaves glow at telltale bands
· Solenoid thumper + Geophone SM-24: backyard seismic survey — the timing and ring-down of the ground's response reveal soil compaction and buried voids
· Air-pump puff + MPRLS ported pressure: a leak-down tester — pressurize the vessel, fit the decay curve; the time constant IS the leak size</t>
        </is>
      </c>
      <c r="F15" s="28" t="inlineStr">
        <is>
          <t>Speaker chirp + mic = sonar/material ID · self-heated thermistor = wind · LED pulse + photodiode = turbidity · tap + ring-down = mass</t>
        </is>
      </c>
    </row>
    <row r="16" ht="78" customHeight="1" s="189">
      <c r="A16" s="142" t="inlineStr">
        <is>
          <t>Active Interrogation</t>
        </is>
      </c>
      <c r="B16" s="27" t="inlineStr">
        <is>
          <t>CARRIER HIJACK</t>
        </is>
      </c>
      <c r="C16" s="28" t="inlineStr">
        <is>
          <t>The world is already flooded with transmitters. Measure how your target disturbs SOMEONE ELSE'S signal — mains hum, Wi-Fi, GPS, broadcast — and skip building the expensive half.</t>
        </is>
      </c>
      <c r="D16" s="28" t="inlineStr">
        <is>
          <t>In active sensing the transmitter is the costly, power-hungry, licensed half. Power grids, routers, satellites and stars run 24/7 illuminators for free; a receiver plus cleverness completes a bistatic sensor.</t>
        </is>
      </c>
      <c r="E16" s="28" t="inlineStr">
        <is>
          <t>· Wi-Fi CSI presence sensing: the router illuminates the room, bodies modulate the multipath — the catalog's through-wall trick
· GPS signal-to-noise dips = snow depth, soil moisture, tree canopy (GPS reflectometry — satellites you didn't launch, doing soil science)
· 50Hz hum amplitude on a floating wire = distance to hidden mains wiring; the grid is a building-wide transmitter you never switch off</t>
        </is>
      </c>
      <c r="F16" s="28" t="inlineStr">
        <is>
          <t>List the strongest signals already passing through your target — RF, light, vibration, hum. Each one is a free transmitter waiting for its receiver.</t>
        </is>
      </c>
    </row>
    <row r="17" ht="78" customHeight="1" s="189">
      <c r="A17" s="142" t="inlineStr">
        <is>
          <t>Active Interrogation</t>
        </is>
      </c>
      <c r="B17" s="27" t="inlineStr">
        <is>
          <t>RESONANCE PROBE</t>
        </is>
      </c>
      <c r="C17" s="28" t="inlineStr">
        <is>
          <t>Drive a system AT its natural frequency and watch the response bloom; tiny changes in mass, stiffness or damping de-tune it dramatically.</t>
        </is>
      </c>
      <c r="D17" s="28" t="inlineStr">
        <is>
          <t>At resonance the response is Q-multiplied — often 100× — so a mediocre transducer becomes exquisite inside its resonant band. And the resonant frequency itself is set by physical properties, so drift in the peak IS the measurement.</t>
        </is>
      </c>
      <c r="E17" s="28" t="inlineStr">
        <is>
          <t>· Ping a shelf bracket with its own piezo, FFT the ring-down: frequency drop = added mass (a contactless scale), widening peak = loosening joint
· Tuning-fork level switches: liquid touching the fork kills the Q instantly — that's the whole product
· A wine glass rings at a pitch set by its fill level; a $0.5 piezo and a tap turns any rigid container into its own level gauge</t>
        </is>
      </c>
      <c r="F17" s="28" t="inlineStr">
        <is>
          <t>If it rings, it weighs, and it reports its own stiffness. Excite things on purpose and listen to the note, not the volume.</t>
        </is>
      </c>
    </row>
    <row r="18" ht="78" customHeight="1" s="189">
      <c r="A18" s="142" t="inlineStr">
        <is>
          <t>Active Interrogation</t>
        </is>
      </c>
      <c r="B18" s="27" t="inlineStr">
        <is>
          <t>STIMULUS SWEEP</t>
        </is>
      </c>
      <c r="C18" s="28" t="inlineStr">
        <is>
          <t>Don't poke once — sweep the stimulus across a range and record the whole response CURVE. The curve is a fingerprint; the single point was just a number.</t>
        </is>
      </c>
      <c r="D18" s="28" t="inlineStr">
        <is>
          <t>A spectrum carries ~N points of information where a reading carries one; resonances, knees, thresholds and hysteresis all live BETWEEN the points you'd have picked. Sweeping turns any actuator+sensor pair into a spectrometer for whatever couples them.</t>
        </is>
      </c>
      <c r="E18" s="28" t="inlineStr">
        <is>
          <t>· Sweep a surface exciter 20Hz–2kHz on a shelf, mic the response: the resonance map is a structural fingerprint — cracks shift it before eyes see them
· Sweep LED brightness and log the photodiode curve: slope = reflectivity, curvature = specularity/translucency — material ID from a two-part sensor
· Sweep the MOX gas-sensor heater through temperatures: each gas has a different resistance-vs-temperature signature — this IS the BME688 AI-Studio trick</t>
        </is>
      </c>
      <c r="F18" s="28" t="inlineStr">
        <is>
          <t>Any single-point measurement you trust is hiding a curve you haven't looked at. If you own the stimulus, you own the sweep.</t>
        </is>
      </c>
    </row>
    <row r="19" ht="78" customHeight="1" s="189">
      <c r="A19" s="143" t="inlineStr">
        <is>
          <t>Space &amp; Time</t>
        </is>
      </c>
      <c r="B19" s="27" t="inlineStr">
        <is>
          <t>BASELINE + ANOMALY</t>
        </is>
      </c>
      <c r="C19" s="28" t="inlineStr">
        <is>
          <t>Any sensor + time + statistics = a story; the deviation is the signal.</t>
        </is>
      </c>
      <c r="D19" s="28" t="inlineStr">
        <is>
          <t>Absolute accuracy is expensive; CHANGE detection is nearly free. A $2 sensor with a 30-day baseline outperforms a $200 sensor read once.</t>
        </is>
      </c>
      <c r="E19" s="28" t="inlineStr">
        <is>
          <t>· SCT-013 CT clamp + DS18B20: fridge health — learn compressor duty vs ambient; duty creep at the same ambient means a dying door seal
· Geophone SM-24 + timestamps: elder wellness — weeks of footfall rhythm; the silent morning is the alarm, not any single step
· YF-S201 flow + LD2410 presence: leak sentinel — baseline is zero flow when nobody's home; any pulse while unoccupied means a burst pipe</t>
        </is>
      </c>
      <c r="F19" s="28" t="inlineStr">
        <is>
          <t>Fridge drift · machine hum change · gait change · 'quieter than usual' — the anomaly, not the value</t>
        </is>
      </c>
    </row>
    <row r="20" ht="78" customHeight="1" s="189">
      <c r="A20" s="143" t="inlineStr">
        <is>
          <t>Space &amp; Time</t>
        </is>
      </c>
      <c r="B20" s="27" t="inlineStr">
        <is>
          <t>FLEET → FIELD</t>
        </is>
      </c>
      <c r="C20" s="28" t="inlineStr">
        <is>
          <t>N cheap nodes sample space; the map is the instrument.</t>
        </is>
      </c>
      <c r="D20" s="28" t="inlineStr">
        <is>
          <t>Physical fields (heat, CO2, noise) have SHAPE. One perfect sensor sees a point; ten mediocre ones see the plume, the island, the front. Shape is where causes live.</t>
        </is>
      </c>
      <c r="E20" s="28" t="inlineStr">
        <is>
          <t>· N× QMC5883L compass, one buried per parking bay: a car-park occupancy field — each vehicle's steel warps Earth's magnetic field over its own node
· 10× DS18B20 on one 1-Wire bus: a compost core or pond thermocline as a live depth profile — one wire in, a whole curve out
· N× tipping-bucket rain gauges across a suburb + AS3935: storm-cell tracking — km-scale rain cells get shape, speed, and heading</t>
        </is>
      </c>
      <c r="F20" s="28" t="inlineStr">
        <is>
          <t>Street heat quilts · room-by-room CO2 · vineyard frost pockets — see Fleet &amp; Data Leverage sheet</t>
        </is>
      </c>
    </row>
    <row r="21" ht="78" customHeight="1" s="189">
      <c r="A21" s="143" t="inlineStr">
        <is>
          <t>Space &amp; Time</t>
        </is>
      </c>
      <c r="B21" s="27" t="inlineStr">
        <is>
          <t>SLOW IS SMOOTH</t>
        </is>
      </c>
      <c r="C21" s="28" t="inlineStr">
        <is>
          <t>Trade time for everything: precision (averaging), power (duty-cycling), longevity (rest), cost (one sensor moved around). Time is the only free axis — spend it deliberately.</t>
        </is>
      </c>
      <c r="D21" s="28" t="inlineStr">
        <is>
          <t>Most phenomena worth watching (moisture, corrosion, growth, drift, seasons) evolve over hours-to-months. Sampling them at 1Hz buys nothing but noise and dead batteries; sampling at the phenomenon's own tempo buys years of unattended operation.</t>
        </is>
      </c>
      <c r="E21" s="28" t="inlineStr">
        <is>
          <t>· MCP9808 alert-pin freezer guard: 0.1µA sleep, wake ONLY on threshold — months become years on a coin cell
· MQ gas sensors duty-cycled 1-min-per-hour: 60× heater-life extension and the reading stabilizes better than always-on
· One PM badge walked around town weekly (time-staggered census) = the pollution map a 20-node fleet would give, for 1/20th the cost</t>
        </is>
      </c>
      <c r="F21" s="28" t="inlineStr">
        <is>
          <t>Ask the phenomenon its own time-constant, then sample at a tenth of it — not at 1Hz because the loop() runs that fast.</t>
        </is>
      </c>
    </row>
    <row r="22" ht="78" customHeight="1" s="189">
      <c r="A22" s="143" t="inlineStr">
        <is>
          <t>Space &amp; Time</t>
        </is>
      </c>
      <c r="B22" s="27" t="inlineStr">
        <is>
          <t>TDOA / TRIANGULATION</t>
        </is>
      </c>
      <c r="C22" s="28" t="inlineStr">
        <is>
          <t>N synced sensors + arrival-time differences = the event's location.</t>
        </is>
      </c>
      <c r="D22" s="28" t="inlineStr">
        <is>
          <t>Signals travel at known speed; time differences are distance differences. Three timestamps convert 'something happened' into 'IT HAPPENED THERE'.</t>
        </is>
      </c>
      <c r="E22" s="28" t="inlineStr">
        <is>
          <t>· 2× GPS PPS + 2× Geophone SM-24: a neighborhood seismo array — µs-synced nodes turn a quarry blast's arrival lag into a bearing
· 3× piezo discs under a tabletop: the table becomes a touchscreen — tap TDOA through the wood localizes any knock to centimetres
· 2× weight-in-motion piezo cables across a driveway: hit-time gap gives speed and direction; axle spacing then classifies the vehicle</t>
        </is>
      </c>
      <c r="F22" s="28" t="inlineStr">
        <is>
          <t>3 mics locate thunder/bangs · 2 beams = speed+direction · UWB anchors = cm indoor position</t>
        </is>
      </c>
    </row>
    <row r="23" ht="78" customHeight="1" s="189">
      <c r="A23" s="144" t="inlineStr">
        <is>
          <t>Computation &amp; Identity</t>
        </is>
      </c>
      <c r="B23" s="27" t="inlineStr">
        <is>
          <t>DERIVED QUANTITY</t>
        </is>
      </c>
      <c r="C23" s="28" t="inlineStr">
        <is>
          <t>Math on A and B yields a THIRD quantity neither sensor measures.</t>
        </is>
      </c>
      <c r="D23" s="28" t="inlineStr">
        <is>
          <t>Physics is equations; sensors supply the variables. Solve for the term nobody sells a sensor for — dew point, thermal watts, occupant count. (Whole catalog: Derived Quantities sheet.)</t>
        </is>
      </c>
      <c r="E23" s="28" t="inlineStr">
        <is>
          <t>· HX711 load cell + SHT41: pot-plant lysimeter — weight lost per hour IS evapotranspiration rate, a quantity neither part measures
· INA219 power monitor + HX711 load cell: thrust-stand grams-per-watt — electrical power in, thrust out; the ratio is propeller efficiency
· SDP810 differential pressure + BME280: true mass airflow in kg/h — orifice ΔP corrected by air density from T/P/RH, not just a speed</t>
        </is>
      </c>
      <c r="F23" s="28" t="inlineStr">
        <is>
          <t>Flow × ΔT = power · RH + T = dew point · CO2 rate = people</t>
        </is>
      </c>
    </row>
    <row r="24" ht="78" customHeight="1" s="189">
      <c r="A24" s="144" t="inlineStr">
        <is>
          <t>Computation &amp; Identity</t>
        </is>
      </c>
      <c r="B24" s="27" t="inlineStr">
        <is>
          <t>FINGERPRINTING</t>
        </is>
      </c>
      <c r="C24" s="28" t="inlineStr">
        <is>
          <t>Raw waveform + small ML = identity, not just intensity.</t>
        </is>
      </c>
      <c r="D24" s="28" t="inlineStr">
        <is>
          <t>The SHAPE of a signal (spectrum, envelope, rhythm) encodes WHICH thing made it — every appliance, machine, knock, and voice has a signature. Averages discard exactly this.</t>
        </is>
      </c>
      <c r="E24" s="28" t="inlineStr">
        <is>
          <t>· MPRLS on the main water line + tiny ML: fixture ID — every valve's water-hammer transient is unique; one tap point disaggregates the whole house
· Piezo disc on a hive wall + FFT: colony-state ID — pre-swarm and queenless bees buzz at distinct spectra; beekeeping by ear
· LDC1612 inductive + HX711 load cell: a coin validator — the eddy-current signature IDs the alloy, mass confirms it; two fingerprints beat one</t>
        </is>
      </c>
      <c r="F24" s="28" t="inlineStr">
        <is>
          <t>Appliance from current FFT · person from knock · bearing state from vibration · bat species from chirp</t>
        </is>
      </c>
    </row>
    <row r="25" ht="78" customHeight="1" s="189">
      <c r="A25" s="144" t="inlineStr">
        <is>
          <t>Computation &amp; Identity</t>
        </is>
      </c>
      <c r="B25" s="27" t="inlineStr">
        <is>
          <t>SECOND-LIFE SUBSTITUTION</t>
        </is>
      </c>
      <c r="C25" s="28" t="inlineStr">
        <is>
          <t>Use a sensor's off-label mode instead of buying the 'right' sensor.</t>
        </is>
      </c>
      <c r="D25" s="28" t="inlineStr">
        <is>
          <t>Transducers respond to more than their headline quantity (see Physics Cheat Codes). The Second Life column exists so you can shop your own parts bin first.</t>
        </is>
      </c>
      <c r="E25" s="28" t="inlineStr">
        <is>
          <t>· Piezo disc + SHT41 gate: drum-skin rain gauge — each drop pings the disc, replacing a tipping bucket; the RH channel rejects debris hits
· QMC5883L compass + RCWL-0516 radar: driveway car detector — a tonne of steel bends Earth's field like an inductive loop you never trenched
· INA219 power monitor + AS5600 angle: sensorless end-stops — the stall-current spike IS the limit switch you never bought</t>
        </is>
      </c>
      <c r="F25" s="28" t="inlineStr">
        <is>
          <t>Humidity sensor as touch · barometer as door sensor · accelerometer as microphone</t>
        </is>
      </c>
    </row>
    <row r="26" ht="78" customHeight="1" s="189">
      <c r="A26" s="145" t="inlineStr">
        <is>
          <t>Embodied / Material</t>
        </is>
      </c>
      <c r="B26" s="27" t="inlineStr">
        <is>
          <t>ENVIRONMENTAL MEMORY</t>
        </is>
      </c>
      <c r="C26" s="28" t="inlineStr">
        <is>
          <t>Let the medium record itself: some physical states hold their max, min or history without power. Read the recording later with one measurement.</t>
        </is>
      </c>
      <c r="D26" s="28" t="inlineStr">
        <is>
          <t>Hysteresis is free non-volatile storage. A material that won't relax back is a datalogger with no battery, no firmware and no failure mode — and it was recording before you arrived.</t>
        </is>
      </c>
      <c r="E26" s="28" t="inlineStr">
        <is>
          <t>· Wax-based time-temperature indicators on vaccine boxes: melted-and-migrated = the cold chain broke, and roughly how badly
· A magnet + steel washer arrangement that snaps position above a g-threshold: a $0.30 'did it get dropped?' witness inside any parcel
· Freeze indicators: water + a fragile vessel = a one-bit frost recorder trusted more than electronics (also: the Watermark tensiometer's frost signature)</t>
        </is>
      </c>
      <c r="F26" s="28" t="inlineStr">
        <is>
          <t>To log where electronics can't live (heat, wet, years, no battery), find a material whose state won't relax — then read the state on return.</t>
        </is>
      </c>
    </row>
    <row r="27" ht="78" customHeight="1" s="189">
      <c r="A27" s="145" t="inlineStr">
        <is>
          <t>Embodied / Material</t>
        </is>
      </c>
      <c r="B27" s="27" t="inlineStr">
        <is>
          <t>MECHANICAL PRE-AMPLIFIER</t>
        </is>
      </c>
      <c r="C27" s="28" t="inlineStr">
        <is>
          <t>Put a lever, horn, membrane, dish or mass AHEAD of the transducer. Gain applied before electronics is gain applied before noise.</t>
        </is>
      </c>
      <c r="D27" s="28" t="inlineStr">
        <is>
          <t>Mechanical advantage amplifies the signal AND spatially filters the junk before a single electron is involved — the SNR improvement is often 20-40dB, which is four orders of magnitude cheaper than getting it electronically.</t>
        </is>
      </c>
      <c r="E27" s="28" t="inlineStr">
        <is>
          <t>· A $2 parabolic reflector in front of an ultrasonic mic: the leak wand hears at 10m what a bare capsule hears at 1m
· A sail on a load cell = anemometer; a vane on a pot = wind direction — force sensors become flow sensors via geometry
· A sewing needle on a piezo disc = stethoscope/vibration probe that touches ONE point instead of averaging a surface</t>
        </is>
      </c>
      <c r="F27" s="28" t="inlineStr">
        <is>
          <t>Before buying a more sensitive sensor, ask what SHAPE would concentrate the signal onto the one you already own.</t>
        </is>
      </c>
    </row>
    <row r="28" ht="78" customHeight="1" s="189">
      <c r="A28" s="145" t="inlineStr">
        <is>
          <t>Embodied / Material</t>
        </is>
      </c>
      <c r="B28" s="27" t="inlineStr">
        <is>
          <t>OCCLUSION AS SIGNAL</t>
        </is>
      </c>
      <c r="C28" s="28" t="inlineStr">
        <is>
          <t>What blocks, dims, or delays the beam IS the measurement.</t>
        </is>
      </c>
      <c r="D28" s="28" t="inlineStr">
        <is>
          <t>You don't sense the object — you sense its shadow on a signal you control. Works through walls, liquids, and distance, and needs no cooperation from the target.</t>
        </is>
      </c>
      <c r="E28" s="28" t="inlineStr">
        <is>
          <t>· E18-D80NK beam + HX711 hive scale: bee traffic counter — each forager breaks the entrance beam; weight gain confirms the nectar haul
· CosmicWatch muon detector + snow-depth laser: snowpack water content — cosmic muons attenuate with mass overhead; SWE ÷ laser depth = density
· CC1101 sub-GHz link + SHT41: firewood moisture — RSSI through the stack drops as water absorbs RF; the RH channel removes ambient drift</t>
        </is>
      </c>
      <c r="F28" s="28" t="inlineStr">
        <is>
          <t>Beam-break counting · RSSI through walls · light through fermenting beer · GPS SNR under snow</t>
        </is>
      </c>
    </row>
    <row r="29" ht="78" customHeight="1" s="189">
      <c r="A29" s="145" t="inlineStr">
        <is>
          <t>Embodied / Material</t>
        </is>
      </c>
      <c r="B29" s="27" t="inlineStr">
        <is>
          <t>PHYSICS DOES THE MATH</t>
        </is>
      </c>
      <c r="C29" s="28" t="inlineStr">
        <is>
          <t>Arrange matter so the computation happens physically: thermal mass integrates, reservoirs average, orifices differentiate, bimetal compares.</t>
        </is>
      </c>
      <c r="D29" s="28" t="inlineStr">
        <is>
          <t>A bottle of water IS a low-pass filter with a 6-hour time constant — no samples, no code, no power, no bugs. Analog computation by material properties is free, continuous and runs during power cuts.</t>
        </is>
      </c>
      <c r="E29" s="28" t="inlineStr">
        <is>
          <t>· Strap the thermostat sensor to a water bottle: it now reads the daily AVERAGE your plants/food actually experienced, ignoring door-open spikes
· A small hole in a rain-collecting cup = leaky integrator: water level reads rain-rate-recently, self-resetting, chosen by drill-bit diameter
· Sensor in a white vented box (Stevenson screen) = spatial + spectral averaging computed by geometry — meteorology's 150-year-old analog filter</t>
        </is>
      </c>
      <c r="F29" s="28" t="inlineStr">
        <is>
          <t>Every software filter has a physical twin: pick a mass, volume or orifice whose time-constant IS your algorithm, then delete the code.</t>
        </is>
      </c>
    </row>
    <row r="30" ht="78" customHeight="1" s="189">
      <c r="A30" s="145" t="inlineStr">
        <is>
          <t>Embodied / Material</t>
        </is>
      </c>
      <c r="B30" s="27" t="inlineStr">
        <is>
          <t>SACRIFICIAL SENSOR</t>
        </is>
      </c>
      <c r="C30" s="28" t="inlineStr">
        <is>
          <t>Measure by letting something die at a known rate. The corpse is the datalog.</t>
        </is>
      </c>
      <c r="D30" s="28" t="inlineStr">
        <is>
          <t>Cumulative damage physically integrates exposure with zero power and perfect non-volatility — chemistry does the bookkeeping while your electronics sleep or don't exist. You read the integral once, at the end.</t>
        </is>
      </c>
      <c r="E30" s="28" t="inlineStr">
        <is>
          <t>· Copper coupon by the electronics cabinet, photographed monthly with the TCS34725: tarnish rate = corrosive-gas dose (this is how data centers audit air)
· A thin fuse wire as peak-current witness in a cheap installation: blown = the surge happened, no logger required
· UV-fading construction paper strips = light-dose maps of a greenhouse; swap weekly, photograph, done</t>
        </is>
      </c>
      <c r="F30" s="28" t="inlineStr">
        <is>
          <t>When you need DOSE rather than RATE, ask what cheap material accumulates the damage — then read the material, not the moment.</t>
        </is>
      </c>
    </row>
    <row r="31" ht="78" customHeight="1" s="189">
      <c r="A31" s="146" t="inlineStr">
        <is>
          <t>Loops &amp; Leverage</t>
        </is>
      </c>
      <c r="B31" s="27" t="inlineStr">
        <is>
          <t>CLOSED LOOP</t>
        </is>
      </c>
      <c r="C31" s="28" t="inlineStr">
        <is>
          <t>Sense → act → sense again: the actuator and sensor make each other smarter.</t>
        </is>
      </c>
      <c r="D31" s="28" t="inlineStr">
        <is>
          <t>Acting on the world and re-measuring turns open-ended monitoring into convergent CONTROL — and the re-measure step verifies the actuator actually worked (see Physical AI Loops).</t>
        </is>
      </c>
      <c r="E31" s="28" t="inlineStr">
        <is>
          <t>· Capacitive soil moisture + YF-S201 flow: irrigation that audits itself — moisture opens the valve, flow confirms litres delivered; stuck valves can't lie
· SGP40 VOC + FS3000 air velocity: honest range hood — fan speed chases VOC level; FS3000 verifies real airflow so a clogging filter raises duty by itself
· Pyranometer + BH1750 at leaf level: constant-DLI greenhouse — LEDs dim against free sunlight; leaf-level lux closes the loop on the actual dose</t>
        </is>
      </c>
      <c r="F31" s="28" t="inlineStr">
        <is>
          <t>Thermostats · pH dosing · solar trackers · anything with a setpoint</t>
        </is>
      </c>
    </row>
    <row r="32" ht="78" customHeight="1" s="189">
      <c r="A32" s="146" t="inlineStr">
        <is>
          <t>Loops &amp; Leverage</t>
        </is>
      </c>
      <c r="B32" s="27" t="inlineStr">
        <is>
          <t>ESCALATION LADDER</t>
        </is>
      </c>
      <c r="C32" s="28" t="inlineStr">
        <is>
          <t>Same parts, rising altitude: signal → logged → fleet → loop → learning loop.</t>
        </is>
      </c>
      <c r="D32" s="28" t="inlineStr">
        <is>
          <t>Leverage lives in the ARCHITECTURE, not the parts. Each rung multiplies the value of identical hardware (the full ladder: 1000x Playbook sheet).</t>
        </is>
      </c>
      <c r="E32" s="28" t="inlineStr">
        <is>
          <t>· Capacitive soil moisture + soil temp spear: one beeping pot → season log → 50-pot map → auto-valves → model learns each plant's dry-down curve
· SCT-013 + ZMPT101B: wattage glance → kWh log → per-circuit fleet → peak-shaving relays → NILM learns each appliance's signature
· HX711 hive scale + BME280: weight ping → nectar-flow log → apiary fleet → auto vent control → model learns swarm precursors days ahead</t>
        </is>
      </c>
      <c r="F32" s="28" t="inlineStr">
        <is>
          <t>Every legendary maker project climbed this ladder; iSpindel went from tilt sensor to industry standard</t>
        </is>
      </c>
    </row>
    <row r="33" ht="78" customHeight="1" s="189">
      <c r="A33" s="146" t="inlineStr">
        <is>
          <t>Loops &amp; Leverage</t>
        </is>
      </c>
      <c r="B33" s="27" t="inlineStr">
        <is>
          <t>HUMAN IN THE LOOP</t>
        </is>
      </c>
      <c r="C33" s="28" t="inlineStr">
        <is>
          <t>Sensor → haptic/light/sound → a human changes behavior → sensor confirms.</t>
        </is>
      </c>
      <c r="D33" s="28" t="inlineStr">
        <is>
          <t>The most capable actuator in any building is a person. Feedback at the right moment (not a dashboard later) closes loops no servo can.</t>
        </is>
      </c>
      <c r="E33" s="28" t="inlineStr">
        <is>
          <t>· GSR/EDA + MAX30102: stress pacer wristband — rising skin conductance + heart rate triggers a haptic breathing rhythm that ends the spiral
· Flex sensor + BNO055 IMU: squat-form coach — knee flex plus torso pitch; a buzz the instant your back rounds retrains form faster than video
· Thermistor nasal airflow + MPU-6050: anti-snore nudge — an airflow pause while lying supine triggers a gentle pillow buzz to roll the sleeper</t>
        </is>
      </c>
      <c r="F33" s="28" t="inlineStr">
        <is>
          <t>CO2 traffic lights · posture buzzers · echolocation belts · speed-display signs</t>
        </is>
      </c>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33"/>
  <mergeCells count="2">
    <mergeCell ref="A2:F2"/>
    <mergeCell ref="A1:F1"/>
  </mergeCells>
  <pageMargins left="0.75" right="0.75" top="1" bottom="1" header="0" footer="0"/>
  <pageSetup orientation="landscape"/>
</worksheet>
</file>

<file path=xl/worksheets/sheet20.xml><?xml version="1.0" encoding="utf-8"?>
<worksheet xmlns="http://schemas.openxmlformats.org/spreadsheetml/2006/main">
  <sheetPr>
    <tabColor rgb="FF205E52"/>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0" customWidth="1" style="189" min="2" max="2"/>
    <col width="44" customWidth="1" style="189" min="3" max="3"/>
    <col width="34" customWidth="1" style="189" min="4" max="4"/>
    <col width="8.710000000000001" customWidth="1" style="189" min="5" max="26"/>
  </cols>
  <sheetData>
    <row r="1" ht="33.75" customHeight="1" s="189">
      <c r="A1" s="192" t="inlineStr">
        <is>
          <t>🪜 THE QUESTION LADDER — interrogating phenomena until they confess</t>
        </is>
      </c>
    </row>
    <row r="2" ht="60" customHeight="1" s="189">
      <c r="A2" s="25" t="inlineStr">
        <is>
          <t>Cheat codes are answers; these are the QUESTIONS that summon them. Facing anything you want to sense — a machine, a process, a mystery — walk this ladder aloud. Each question, honestly asked, either yields a measurement route or eliminates a class of them; by rung 15 the phenomenon has usually confessed two or three. This is the sheet to eventually not need: when the questions fire automatically at everything you look at, you've become the instrument-designer the atlas was building. (Drill: interrogate one household object per day; two weeks rewires how you see.)</t>
        </is>
      </c>
    </row>
    <row r="3">
      <c r="A3" s="4" t="n"/>
      <c r="B3" s="4" t="n"/>
      <c r="C3" s="4" t="n"/>
      <c r="D3" s="4" t="n"/>
    </row>
    <row r="4">
      <c r="A4" s="26" t="inlineStr">
        <is>
          <t>Question</t>
        </is>
      </c>
      <c r="B4" s="26" t="inlineStr">
        <is>
          <t>What it's really asking</t>
        </is>
      </c>
      <c r="C4" s="26" t="inlineStr">
        <is>
          <t>Where a YES leads</t>
        </is>
      </c>
      <c r="D4" s="26" t="inlineStr">
        <is>
          <t>Cheat codes it summons</t>
        </is>
      </c>
    </row>
    <row r="5" ht="57.75" customHeight="1" s="189">
      <c r="A5" s="27" t="inlineStr">
        <is>
          <t>1 · What flows here?</t>
        </is>
      </c>
      <c r="B5" s="28" t="inlineStr">
        <is>
          <t>Energy, matter, charge, heat, information — every process is flows; flows have rates, and rates are measurable</t>
        </is>
      </c>
      <c r="C5" s="28" t="inlineStr">
        <is>
          <t>Meter the flow directly (effort×flow pair, Units Rosetta 3) or its side effects; no flow at all = a static property question (jump to rung 8)</t>
        </is>
      </c>
      <c r="D5" s="28" t="inlineStr">
        <is>
          <t>Power is effort×flow · Waste is the signal</t>
        </is>
      </c>
    </row>
    <row r="6" ht="57.75" customHeight="1" s="189">
      <c r="A6" s="27" t="inlineStr">
        <is>
          <t>2 · What accumulates or depletes?</t>
        </is>
      </c>
      <c r="B6" s="28" t="inlineStr">
        <is>
          <t>Stocks integrate flows: levels, charges, doses, wear — often easier to read than the flow itself (physics does the integration)</t>
        </is>
      </c>
      <c r="C6" s="28" t="inlineStr">
        <is>
          <t>Read the stock (weight, level, voltage) and DIFFERENTIATE for the flow — or read dose where rate is too small (sacrificial routes)</t>
        </is>
      </c>
      <c r="D6" s="28" t="inlineStr">
        <is>
          <t>Time turns one sensor into four · Chemistry keeps receipts · Sacrificial sensor</t>
        </is>
      </c>
    </row>
    <row r="7" ht="57.75" customHeight="1" s="189">
      <c r="A7" s="27" t="inlineStr">
        <is>
          <t>3 · What oscillates, rotates or repeats?</t>
        </is>
      </c>
      <c r="B7" s="28" t="inlineStr">
        <is>
          <t>Periodicity is the most machine-readable structure in nature: frequencies survive noise, distance and dirt</t>
        </is>
      </c>
      <c r="C7" s="28" t="inlineStr">
        <is>
          <t>FFT/counting routes; eigenfrequency health; rhythm anomalies. A period is a free clock AND a free identity</t>
        </is>
      </c>
      <c r="D7" s="28" t="inlineStr">
        <is>
          <t>The universe hums · Convert to frequency · Doppler dividend · Fingerprinting operator</t>
        </is>
      </c>
    </row>
    <row r="8" ht="57.75" customHeight="1" s="189">
      <c r="A8" s="27" t="inlineStr">
        <is>
          <t>4 · What's hot (or making heat)?</t>
        </is>
      </c>
      <c r="B8" s="28" t="inlineStr">
        <is>
          <t>All action leaves thermal fingerprints — heat is the universal exhaust and the universal leak</t>
        </is>
      </c>
      <c r="C8" s="28" t="inlineStr">
        <is>
          <t>IR glow reading, ΔT budgets, thermal transients (structure!), duty cycles from warmth</t>
        </is>
      </c>
      <c r="D8" s="28" t="inlineStr">
        <is>
          <t>Everything glows · Waste is the signal · Heat walks · Everything is a thermometer</t>
        </is>
      </c>
    </row>
    <row r="9" ht="57.75" customHeight="1" s="189">
      <c r="A9" s="27" t="inlineStr">
        <is>
          <t>5 · What moves — and what does the moving?</t>
        </is>
      </c>
      <c r="B9" s="28" t="inlineStr">
        <is>
          <t>Motion, force and their ratio (mechanics) — plus the frame question: moving relative to WHAT?</t>
        </is>
      </c>
      <c r="C9" s="28" t="inlineStr">
        <is>
          <t>IMU/encoder/Doppler routes; force via stiffness; and frame choice may delete the problem (mount ON the mover)</t>
        </is>
      </c>
      <c r="D9" s="28" t="inlineStr">
        <is>
          <t>Choose your frame · Doppler dividend · Spin remembers · Down is free truth</t>
        </is>
      </c>
    </row>
    <row r="10" ht="57.75" customHeight="1" s="189">
      <c r="A10" s="27" t="inlineStr">
        <is>
          <t>6 · What does it block, reflect or shadow?</t>
        </is>
      </c>
      <c r="B10" s="28" t="inlineStr">
        <is>
          <t>You don't need to touch what you can silhouette: occlusion, echoes and shadows measure without cooperation</t>
        </is>
      </c>
      <c r="C10" s="28" t="inlineStr">
        <is>
          <t>Beam gates, echo timing, RF attenuation, shadow geometry — pick the wave whose λ matches (Waves Guide)</t>
        </is>
      </c>
      <c r="D10" s="28" t="inlineStr">
        <is>
          <t>Occlusion is measurement · Impedance mismatches echo · Shadows do math · Wavelength picks target</t>
        </is>
      </c>
    </row>
    <row r="11" ht="57.75" customHeight="1" s="189">
      <c r="A11" s="27" t="inlineStr">
        <is>
          <t>7 · What is it made of (and what's it touching)?</t>
        </is>
      </c>
      <c r="B11" s="28" t="inlineStr">
        <is>
          <t>Material identity and interfaces: composition, moisture, layers, coatings — the Materials Table's columns as questions</t>
        </is>
      </c>
      <c r="C11" s="28" t="inlineStr">
        <is>
          <t>Dielectric/eddy/spectral/acoustic-impedance interrogation; interfaces are where the signals live</t>
        </is>
      </c>
      <c r="D11" s="28" t="inlineStr">
        <is>
          <t>Capacitance leaks · Eddy fingers · Matter glows its name · Interfaces are where signals live</t>
        </is>
      </c>
    </row>
    <row r="12" ht="57.75" customHeight="1" s="189">
      <c r="A12" s="27" t="inlineStr">
        <is>
          <t>8 · What changed vs yesterday (or vs its twin)?</t>
        </is>
      </c>
      <c r="B12" s="28" t="inlineStr">
        <is>
          <t>The differential question: change and difference are cheaper to measure than absolutes, and usually more meaningful</t>
        </is>
      </c>
      <c r="C12" s="28" t="inlineStr">
        <is>
          <t>Baselines, twins, before/after — the whole Structural Pairing family; if nothing changes, why measure at all?</t>
        </is>
      </c>
      <c r="D12" s="28" t="inlineStr">
        <is>
          <t>Symmetry is the cheapest reference · Baseline+anomaly · Differential pair operator</t>
        </is>
      </c>
    </row>
    <row r="13" ht="57.75" customHeight="1" s="189">
      <c r="A13" s="27" t="inlineStr">
        <is>
          <t>9 · What would poking it reveal?</t>
        </is>
      </c>
      <c r="B13" s="28" t="inlineStr">
        <is>
          <t>The active question: you control a stimulus — inject and listen (the phenomenon answers questions it never volunteers)</t>
        </is>
      </c>
      <c r="C13" s="28" t="inlineStr">
        <is>
          <t>Chirps, heat pulses, pressure puffs, sweeps — response curves, ring-downs, echoes: system identification for makers</t>
        </is>
      </c>
      <c r="D13" s="28" t="inlineStr">
        <is>
          <t>Active sensing · Stimulus sweep · Resonance probe · Distortion is diagnosis</t>
        </is>
      </c>
    </row>
    <row r="14" ht="57.75" customHeight="1" s="189">
      <c r="A14" s="27" t="inlineStr">
        <is>
          <t>10 · What free signals already pass through it?</t>
        </is>
      </c>
      <c r="B14" s="28" t="inlineStr">
        <is>
          <t>The passive-hijack question: sun, mains hum, Wi-Fi, GPS, ambient vibration — illumination someone else pays for</t>
        </is>
      </c>
      <c r="C14" s="28" t="inlineStr">
        <is>
          <t>Receiver-only builds: CSI, hum antennas, GPS-reflectometry, ambient-excitation modal analysis</t>
        </is>
      </c>
      <c r="D14" s="28" t="inlineStr">
        <is>
          <t>Carrier hijack · Every wire is an antenna · The universe hums (ambient edition)</t>
        </is>
      </c>
    </row>
    <row r="15" ht="57.75" customHeight="1" s="189">
      <c r="A15" s="27" t="inlineStr">
        <is>
          <t>11 · Where does it break symmetry?</t>
        </is>
      </c>
      <c r="B15" s="28" t="inlineStr">
        <is>
          <t>Asymmetry points at causes: lopsided wear, one-sided flows, direction-dependent responses — the forensic question</t>
        </is>
      </c>
      <c r="C15" s="28" t="inlineStr">
        <is>
          <t>The asymmetry's AXIS is an arrow to the mechanism; two-angle/two-point measurements read the lopsidedness</t>
        </is>
      </c>
      <c r="D15" s="28" t="inlineStr">
        <is>
          <t>Symmetry breaking points at causes · Fields obey distance laws (gradients point home)</t>
        </is>
      </c>
    </row>
    <row r="16" ht="57.75" customHeight="1" s="189">
      <c r="A16" s="27" t="inlineStr">
        <is>
          <t>12 · What does it do at the extremes?</t>
        </is>
      </c>
      <c r="B16" s="28" t="inlineStr">
        <is>
          <t>Thresholds, saturations, phase changes — behavior at the edges is often binary, loud, and self-calibrating</t>
        </is>
      </c>
      <c r="C16" s="28" t="inlineStr">
        <is>
          <t>Phase-change references (0°C!), buckling thresholds, Curie points, clipping-duration measurements</t>
        </is>
      </c>
      <c r="D16" s="28" t="inlineStr">
        <is>
          <t>Phase changes are free amplifiers · Buckling snaps · Magnetism has a fever point</t>
        </is>
      </c>
    </row>
    <row r="17" ht="57.75" customHeight="1" s="189">
      <c r="A17" s="27" t="inlineStr">
        <is>
          <t>13 · What's the smallest number that would answer the REAL question?</t>
        </is>
      </c>
      <c r="B17" s="28" t="inlineStr">
        <is>
          <t>The information question: do you need a waveform, a number, a trend, or one honest BIT? (Most builds over-sense and under-answer)</t>
        </is>
      </c>
      <c r="C17" s="28" t="inlineStr">
        <is>
          <t>Bit-sized designs: coincidence gates, threshold witnesses, duty-ratios — cheaper, more robust, more battery</t>
        </is>
      </c>
      <c r="D17" s="28" t="inlineStr">
        <is>
          <t>Slow is smooth · Aliases (avoid asking too fast) · The whole Interfaces-of-Truth glance logic</t>
        </is>
      </c>
    </row>
    <row r="18" ht="57.75" customHeight="1" s="189">
      <c r="A18" s="27" t="inlineStr">
        <is>
          <t>14 · What would fool this measurement?</t>
        </is>
      </c>
      <c r="B18" s="28" t="inlineStr">
        <is>
          <t>The adversarial question, asked BEFORE building: enumerate the impostors now and the Gettier audit later is already half-done</t>
        </is>
      </c>
      <c r="C18" s="28" t="inlineStr">
        <is>
          <t>Cross-physics witnesses, compensation channels, and honest scope statements — designed in, not patched on</t>
        </is>
      </c>
      <c r="D18" s="28" t="inlineStr">
        <is>
          <t>The confound IS a sensor (its dark side) · Illusions &amp; Artifacts gallery · Knowing rung 10</t>
        </is>
      </c>
    </row>
    <row r="19" ht="57.75" customHeight="1" s="189">
      <c r="A19" s="27" t="inlineStr">
        <is>
          <t>15 · Who acts on the answer — and within what time?</t>
        </is>
      </c>
      <c r="B19" s="28" t="inlineStr">
        <is>
          <t>The purpose question that sizes everything: latency, precision, display and price all follow from WHO does WHAT, WHEN</t>
        </is>
      </c>
      <c r="C19" s="28" t="inlineStr">
        <is>
          <t>The 1000x Filter, the Interfaces sheet, and the Game Layer — because a measurement no one acts on is a rock with better marketing</t>
        </is>
      </c>
      <c r="D19" s="28" t="inlineStr">
        <is>
          <t>(Summons no physics — it summons the REST of the atlas. Ask it first and last.)</t>
        </is>
      </c>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9"/>
  <mergeCells count="2">
    <mergeCell ref="A1:D1"/>
    <mergeCell ref="A2:D2"/>
  </mergeCells>
  <pageMargins left="0.75" right="0.75" top="1" bottom="1" header="0" footer="0"/>
  <pageSetup orientation="landscape"/>
</worksheet>
</file>

<file path=xl/worksheets/sheet21.xml><?xml version="1.0" encoding="utf-8"?>
<worksheet xmlns="http://schemas.openxmlformats.org/spreadsheetml/2006/main">
  <sheetPr>
    <tabColor rgb="FF34495E"/>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4" customWidth="1" style="189" min="2" max="3"/>
    <col width="32" customWidth="1" style="189" min="4" max="4"/>
    <col width="8.710000000000001" customWidth="1" style="189" min="5" max="26"/>
  </cols>
  <sheetData>
    <row r="1" ht="33.75" customHeight="1" s="189">
      <c r="A1" s="192" t="inlineStr">
        <is>
          <t>🧠 THOUGHT EXPERIMENT GYM — imagination as laboratory</t>
        </is>
      </c>
    </row>
    <row r="2" ht="60" customHeight="1" s="189">
      <c r="A2" s="25" t="inlineStr">
        <is>
          <t>Einstein's real instrument was the gedankenexperiment: ride the light beam, fall with the elevator — imagination configured as apparatus. These ten drills do the same for sensing. Each takes 5-10 minutes of GENUINE imagining (not reading — the reading is just the setup), and each ends by unlocking a concrete design insight you'll use within the month. Do one per week as the Notebook's warm-up; they compound like the physical drills in the Apprenticeship. The skill being trained: simulating physics in your head faster than you could breadboard it.</t>
        </is>
      </c>
    </row>
    <row r="3">
      <c r="A3" s="4" t="n"/>
      <c r="B3" s="4" t="n"/>
      <c r="C3" s="4" t="n"/>
      <c r="D3" s="4" t="n"/>
    </row>
    <row r="4">
      <c r="A4" s="26" t="inlineStr">
        <is>
          <t>Drill</t>
        </is>
      </c>
      <c r="B4" s="26" t="inlineStr">
        <is>
          <t>The imagining (do it, 5 minutes, eyes closed if needed)</t>
        </is>
      </c>
      <c r="C4" s="26" t="inlineStr">
        <is>
          <t>What it should reveal</t>
        </is>
      </c>
      <c r="D4" s="26" t="inlineStr">
        <is>
          <t>The build insight it unlocks</t>
        </is>
      </c>
    </row>
    <row r="5" ht="61.5" customHeight="1" s="189">
      <c r="A5" s="27" t="inlineStr">
        <is>
          <t>Ride the signal path</t>
        </is>
      </c>
      <c r="B5" s="28" t="inlineStr">
        <is>
          <t>BE one photon leaving your IR LED: feel the emission cone spread you thin, the target absorb half of you, the return spread again, the photodiode's tiny face catching almost none of you. Count your surviving siblings at each stage</t>
        </is>
      </c>
      <c r="C5" s="28" t="inlineStr">
        <is>
          <t>Signal budgets are MULTIPLIED losses — and the biggest loss is usually geometric spread (1/r² twice!), not absorption. Aperture and distance dominate everything</t>
        </is>
      </c>
      <c r="D5" s="28" t="inlineStr">
        <is>
          <t>Before amplifying, shrink the path or grow the catcher's area — the Estimation Dojo's laser row, now felt from inside</t>
        </is>
      </c>
    </row>
    <row r="6" ht="61.5" customHeight="1" s="189">
      <c r="A6" s="27" t="inlineStr">
        <is>
          <t>Shrink to sensor size</t>
        </is>
      </c>
      <c r="B6" s="28" t="inlineStr">
        <is>
          <t>You are 3mm tall, standing on the SHT41's die. Feel the boundary-layer air around you: still, warm from the PCB below, humid from the enclosure's plastic breathing. The 'room' you're supposed to measure is a distant weather system</t>
        </is>
      </c>
      <c r="C6" s="28" t="inlineStr">
        <is>
          <t>The sensor lives in its OWN microclimate (the boundary-layer lie); its truth is local truth. Mounting decisions ARE measurement decisions</t>
        </is>
      </c>
      <c r="D6" s="28" t="inlineStr">
        <is>
          <t>Thermal standoffs, vent paths, and the waving test become instinct — you've SEEN the microclimate from inside it</t>
        </is>
      </c>
    </row>
    <row r="7" ht="61.5" customHeight="1" s="189">
      <c r="A7" s="27" t="inlineStr">
        <is>
          <t>Slow time by a million</t>
        </is>
      </c>
      <c r="B7" s="28" t="inlineStr">
        <is>
          <t>Watch a knock on the table at 1-million× slow motion: the wood's surface waves rippling outward like a pond, reflecting off edges, re-crossing, the piezo disc surfing the interference. THEN watch your ADC take one lazy snapshot per wave-crossing</t>
        </is>
      </c>
      <c r="C7" s="28" t="inlineStr">
        <is>
          <t>Transients are rich, structured, and FAST — and undersampling doesn't blur them, it fabricates fictions (aliasing, felt viscerally)</t>
        </is>
      </c>
      <c r="D7" s="28" t="inlineStr">
        <is>
          <t>Sample-rate respect + the value of transient-shape features (TinyML knock cards) — and why the piezo's position on the table changes everything</t>
        </is>
      </c>
    </row>
    <row r="8" ht="61.5" customHeight="1" s="189">
      <c r="A8" s="27" t="inlineStr">
        <is>
          <t>Become the electron in the wire</t>
        </is>
      </c>
      <c r="B8" s="28" t="inlineStr">
        <is>
          <t>Travel your sensor's signal wire from probe to ADC as a slow electron drifting through copper. Feel every field you pass: the mains cable 10cm away pushing you back and forth 50 times a second, the Wi-Fi burst rattling you, the ground plane's calm pull</t>
        </is>
      </c>
      <c r="C8" s="28" t="inlineStr">
        <is>
          <t>Wires are field-swimmers, not pipes — interference isn't 'noise from nowhere', it's geometry you can SEE once you've swum the route</t>
        </is>
      </c>
      <c r="D8" s="28" t="inlineStr">
        <is>
          <t>Twisted pairs, shields and short runs become spatial intuition; and the hum you can't remove becomes the antenna you exploit (CC#14)</t>
        </is>
      </c>
    </row>
    <row r="9" ht="61.5" customHeight="1" s="189">
      <c r="A9" s="27" t="inlineStr">
        <is>
          <t>The elevator drill (Einstein's own)</t>
        </is>
      </c>
      <c r="B9" s="28" t="inlineStr">
        <is>
          <t>Your IMU node rides a free-falling elevator. What does the accelerometer read? (Zero — free-fall is weightless.) Now the elevator accelerates upward: the IMU can't distinguish that from stronger gravity. Sit with the equivalence</t>
        </is>
      </c>
      <c r="C9" s="28" t="inlineStr">
        <is>
          <t>Accelerometers measure SUPPORT FORCE, not motion — gravity and acceleration are one thing to them (the actual equivalence principle, on a $2 chip)</t>
        </is>
      </c>
      <c r="D9" s="28" t="inlineStr">
        <is>
          <t>Why tilt sensing works at rest and lies during motion; why fusion with gyros exists (Grammar: complementary); what 'zero-g detection' in your IMU's registers really detects</t>
        </is>
      </c>
    </row>
    <row r="10" ht="61.5" customHeight="1" s="189">
      <c r="A10" s="27" t="inlineStr">
        <is>
          <t>Heat as honey</t>
        </is>
      </c>
      <c r="B10" s="28" t="inlineStr">
        <is>
          <t>Pour imaginary honey (heat) onto your build's enclosure: watch it seep through walls at different rates (Materials Table's k column as viscosity), pool in the thermal masses, drip off fins, ooze along copper like superhighways</t>
        </is>
      </c>
      <c r="C10" s="28" t="inlineStr">
        <is>
          <t>Thermal design becomes fluid intuition: conduction paths, bottlenecks and reservoirs are VISIBLE once heat has texture</t>
        </is>
      </c>
      <c r="D10" s="28" t="inlineStr">
        <is>
          <t>Sensor placement relative to heat sources stops being trial-and-error; the τ∝L² law (Scaling) gets a body feel</t>
        </is>
      </c>
    </row>
    <row r="11" ht="61.5" customHeight="1" s="189">
      <c r="A11" s="27" t="inlineStr">
        <is>
          <t>The two-slit doorway</t>
        </is>
      </c>
      <c r="B11" s="28" t="inlineStr">
        <is>
          <t>Sound waves from the neighbor's music pass your doorway: watch the wavefronts squeeze through and FAN OUT (diffraction), bass spreading wide, treble beaming straight. Now shrink the door to a window crack: bass barely notices, treble is blocked</t>
        </is>
      </c>
      <c r="C11" s="28" t="inlineStr">
        <is>
          <t>λ-vs-opening geometry decides what bends around obstacles — why bass goes everywhere, why 2.4GHz shadows behind walls but 433MHz doesn't, all one picture</t>
        </is>
      </c>
      <c r="D11" s="28" t="inlineStr">
        <is>
          <t>Antenna placement, mic positioning for leaky-room sensing, and the Waves Guide's diffraction column — installed as a single visual</t>
        </is>
      </c>
    </row>
    <row r="12" ht="61.5" customHeight="1" s="189">
      <c r="A12" s="27" t="inlineStr">
        <is>
          <t>Freeze the field</t>
        </is>
      </c>
      <c r="B12" s="28" t="inlineStr">
        <is>
          <t>Snap-freeze the room and walk through the invisible: Wi-Fi standing waves like frozen ripples (nodes every 6cm), the mains hum's field cloud around each cable, thermal plumes rising off every warm thing, CO2 pooling in the corner</t>
        </is>
      </c>
      <c r="C12" s="28" t="inlineStr">
        <is>
          <t>The room is FULL of structured invisible fields with geometry — and every one is a sensing opportunity or an artifact source (Illusions gallery)</t>
        </is>
      </c>
      <c r="D12" s="28" t="inlineStr">
        <is>
          <t>Site-survey intuition: where to put nodes, why RSSI jumps when furniture moves, what the CSI presence sensor actually 'sees'</t>
        </is>
      </c>
    </row>
    <row r="13" ht="61.5" customHeight="1" s="189">
      <c r="A13" s="27" t="inlineStr">
        <is>
          <t>Run it for ten years</t>
        </is>
      </c>
      <c r="B13" s="28" t="inlineStr">
        <is>
          <t>Time-lapse your deployed node at one year per second: UV chalks the case, gaskets breathe in and out daily, the battery's voltage staircase descends, calibration drifts like a glacier, spiders arrive (they always arrive), your attention fades</t>
        </is>
      </c>
      <c r="C13" s="28" t="inlineStr">
        <is>
          <t>Deployment is a RACE between the mission and a dozen slow decays (Failure Museum + Deployment Reality, felt as one timeline)</t>
        </is>
      </c>
      <c r="D13" s="28" t="inlineStr">
        <is>
          <t>The maintenance schedule, spares shelf and sunset plan stop being paperwork and become the OBVIOUS response to what you just watched</t>
        </is>
      </c>
    </row>
    <row r="14" ht="61.5" customHeight="1" s="189">
      <c r="A14" s="27" t="inlineStr">
        <is>
          <t>Design from the phenomenon's side</t>
        </is>
      </c>
      <c r="B14" s="28" t="inlineStr">
        <is>
          <t>Reverse the chair: you ARE the water leak under the floor. What do you emit, disturb, or change that could betray you? Sound (hiss), moisture (spreading), temperature (cold line), conductivity (wet path), mass (meter creep)… list your own confessions</t>
        </is>
      </c>
      <c r="C14" s="28" t="inlineStr">
        <is>
          <t>Every phenomenon broadcasts on MULTIPLE channels (the Measurement Index's whole structure) — and thinking from the target's side finds channels the catalog view misses</t>
        </is>
      </c>
      <c r="D14" s="28" t="inlineStr">
        <is>
          <t>The cross-physics validation pair chooses itself: pick the two confessions with independent physics. This drill IS the Question Ladder, run in reverse — and it's how new Second Lives get discovered</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22.xml><?xml version="1.0" encoding="utf-8"?>
<worksheet xmlns="http://schemas.openxmlformats.org/spreadsheetml/2006/main">
  <sheetPr>
    <tabColor rgb="FF7A9E7E"/>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2" customWidth="1" style="189" min="2" max="2"/>
    <col width="52" customWidth="1" style="189" min="3" max="3"/>
    <col width="46" customWidth="1" style="189" min="4" max="4"/>
    <col width="38" customWidth="1" style="189" min="5" max="5"/>
    <col width="8.710000000000001" customWidth="1" style="189" min="6" max="26"/>
  </cols>
  <sheetData>
    <row r="1" ht="33.75" customHeight="1" s="189">
      <c r="A1" s="1" t="inlineStr">
        <is>
          <t>🧪 PHYSICS CHEAT CODES — 90 meta-rules that generate second lives</t>
        </is>
      </c>
    </row>
    <row r="2" ht="30" customHeight="1" s="189">
      <c r="A2" s="3" t="inlineStr">
        <is>
          <t>Learn these and DERIVE hidden sensors instead of memorizing them. 1-13 transducer · 14-25 physics · 26-40 Tesla · 41-50 Einstein · 51-60 Matter · 61-70 Fluids · 71-80 Electrochemistry · 81-90 GEOMETRY &amp; OPTICS (v34): how shape, angle and shadow do measurement for free. Apprenticeship stage 6 makes them yours.</t>
        </is>
      </c>
    </row>
    <row r="3">
      <c r="A3" s="32" t="inlineStr">
        <is>
          <t>Cheat Code</t>
        </is>
      </c>
      <c r="B3" s="32" t="inlineStr">
        <is>
          <t>The physics (one line)</t>
        </is>
      </c>
      <c r="C3" s="32" t="inlineStr">
        <is>
          <t>Catalog exploits</t>
        </is>
      </c>
      <c r="D3" s="32" t="inlineStr">
        <is>
          <t>Build it this weekend</t>
        </is>
      </c>
      <c r="E3" s="32" t="inlineStr">
        <is>
          <t>How to spot the next one</t>
        </is>
      </c>
    </row>
    <row r="4" ht="63.75" customHeight="1" s="189">
      <c r="A4" s="148" t="inlineStr">
        <is>
          <t>⚡ Every emitter is a detector</t>
        </is>
      </c>
      <c r="B4" s="39" t="inlineStr">
        <is>
          <t>Transduction runs both ways: the same structure that turns electricity into light/sound/motion turns light/sound/motion back into electricity.</t>
        </is>
      </c>
      <c r="C4" s="39" t="inlineStr">
        <is>
          <t>LED = wavelength-selective photodiode · speaker = microphone · piezo buzzer = knock sensor · DC motor = tachometer/generator · solar panel = giant light sensor that powers itself</t>
        </is>
      </c>
      <c r="D4" s="39" t="inlineStr">
        <is>
          <t>Wire a bare LED to an ADC: it reads light — preferentially the color it emits. Two LEDs face-to-face = free optical link + proximity sensor.</t>
        </is>
      </c>
      <c r="E4" s="39" t="inlineStr">
        <is>
          <t>Look at any OUTPUT device and ask: what do I get if I read it instead of drive it?</t>
        </is>
      </c>
    </row>
    <row r="5" ht="63.75" customHeight="1" s="189">
      <c r="A5" s="148" t="inlineStr">
        <is>
          <t>🌡️ Everything is a thermometer</t>
        </is>
      </c>
      <c r="B5" s="39" t="inlineStr">
        <is>
          <t>Every physical property drifts with temperature — every 'temperature error' in a datasheet is a temperature sensor wearing a disguise.</t>
        </is>
      </c>
      <c r="C5" s="39" t="inlineStr">
        <is>
          <t>Any diode/LED forward voltage (−2mV/°C) · resistance of any wire or trace · MEMS oscillator drift · the ESP32's own die sensor · thermistor beads in everything</t>
        </is>
      </c>
      <c r="D5" s="39" t="inlineStr">
        <is>
          <t>Use a $0.02 diode as a −55…+150°C probe: analogRead its forward drop, calibrate in ice water and boiling water. Done.</t>
        </is>
      </c>
      <c r="E5" s="39" t="inlineStr">
        <is>
          <t>Read the 'temperature coefficient' line in any datasheet — that's the spec sheet for a free thermometer.</t>
        </is>
      </c>
    </row>
    <row r="6" ht="63.75" customHeight="1" s="189">
      <c r="A6" s="148" t="inlineStr">
        <is>
          <t>🫳 Capacitance leaks through everything</t>
        </is>
      </c>
      <c r="B6" s="39" t="inlineStr">
        <is>
          <t>Any two conductors plus any dielectric form a capacitor; anything that changes the geometry or the dielectric (water, flesh, food, rain) changes C.</t>
        </is>
      </c>
      <c r="C6" s="39" t="inlineStr">
        <is>
          <t>ESP32 touch pins through 3mm plastic · FDC1004 liquid level through tank walls · humidity sensors ARE capacitors (hence the finger-touch trick) · Velostat sheets · MPR121 behind paint</t>
        </is>
      </c>
      <c r="D6" s="39" t="inlineStr">
        <is>
          <t>Foil tape + one ESP32 touch pin behind any surface = invisible button. Two foil strips up a plastic tube = water level gauge. Zero extra parts.</t>
        </is>
      </c>
      <c r="E6" s="39" t="inlineStr">
        <is>
          <t>Ask: did the geometry or the dielectric between two conductors change? If yes, capacitance saw it happen.</t>
        </is>
      </c>
    </row>
    <row r="7" ht="63.75" customHeight="1" s="189">
      <c r="A7" s="148" t="inlineStr">
        <is>
          <t>📡 All radios are motion detectors</t>
        </is>
      </c>
      <c r="B7" s="39" t="inlineStr">
        <is>
          <t>Moving objects — especially human-sized bags of water — change RF propagation: amplitude, phase, Doppler. Every radio link is a bistatic radar.</t>
        </is>
      </c>
      <c r="C7" s="39" t="inlineStr">
        <is>
          <t>ESP32 Wi-Fi CSI = through-wall presence · RSSI variance = room occupancy · mmWave radar reads breathing from stillness · CC1101 noise floor = RF activity census</t>
        </is>
      </c>
      <c r="D7" s="39" t="inlineStr">
        <is>
          <t>Log RSSI between two ESP32s across a room and watch the trace jump when someone walks through the beam. Zero extra parts, tonight.</t>
        </is>
      </c>
      <c r="E7" s="39" t="inlineStr">
        <is>
          <t>Any wireless link's 'signal quality' statistic is a free presence sensor pointed at everything between the antennas.</t>
        </is>
      </c>
    </row>
    <row r="8" ht="63.75" customHeight="1" s="189">
      <c r="A8" s="148" t="inlineStr">
        <is>
          <t>🔥 Self-heating turns sensors into flow meters</t>
        </is>
      </c>
      <c r="B8" s="39" t="inlineStr">
        <is>
          <t>Heat an element, then measure how fast the world steals the heat: still air insulates, moving fluid strips. This is hot-wire anemometry, and it's ancient.</t>
        </is>
      </c>
      <c r="C8" s="39" t="inlineStr">
        <is>
          <t>Thermistor + resistor = wind sensor · RH-sensor heaters double as condensation/flow probes · air-velocity sensors in the catalog are exactly this, productized</t>
        </is>
      </c>
      <c r="D8" s="39" t="inlineStr">
        <is>
          <t>Run current through a thermistor to hold it ~10°C above ambient; the power needed IS airspeed. Two of them behind baffles = direction too.</t>
        </is>
      </c>
      <c r="E8" s="39" t="inlineStr">
        <is>
          <t>Anything that knows its own temperature can measure whatever is carrying its heat away.</t>
        </is>
      </c>
    </row>
    <row r="9" ht="63.75" customHeight="1" s="189">
      <c r="A9" s="148" t="inlineStr">
        <is>
          <t>🎸 Resonance shifts betray mass and stiffness</t>
        </is>
      </c>
      <c r="B9" s="39" t="inlineStr">
        <is>
          <t>Everything that vibrates has a natural frequency; add mass, tension, or damping and the pitch moves. If it rings, it weighs.</t>
        </is>
      </c>
      <c r="C9" s="39" t="inlineStr">
        <is>
          <t>Piezo ring-down = weight on a shelf · string tension = force · tuning-fork level switches · QCM microbalances weigh nanograms this way</t>
        </is>
      </c>
      <c r="D9" s="39" t="inlineStr">
        <is>
          <t>Tape a piezo to anything springy, ping it (same piezo can do it), FFT the ring-down. Watch the frequency drop as you add grams.</t>
        </is>
      </c>
      <c r="E9" s="39" t="inlineStr">
        <is>
          <t>Tap it, listen. If the pitch changed, something physical changed — mass, tension, crack, or contents.</t>
        </is>
      </c>
    </row>
    <row r="10" ht="63.75" customHeight="1" s="189">
      <c r="A10" s="148" t="inlineStr">
        <is>
          <t>💨 Scattering reads the invisible small</t>
        </is>
      </c>
      <c r="B10" s="39" t="inlineStr">
        <is>
          <t>Particles too small to see still scatter light sideways; angle and intensity encode their size and count.</t>
        </is>
      </c>
      <c r="C10" s="39" t="inlineStr">
        <is>
          <t>PM sensors are laser scatterometers · turbidity probes = IR scatter in water · smoke detectors = scatter chambers · laser pointer + LDR = DIY version</t>
        </is>
      </c>
      <c r="D10" s="39" t="inlineStr">
        <is>
          <t>Laser pointer + LDR at 90° inside a dark box: blow smoke through and watch the side-scatter channel light up. That's most of a $20 PM sensor.</t>
        </is>
      </c>
      <c r="E10" s="39" t="inlineStr">
        <is>
          <t>If a beam's SIDE suddenly becomes visible, something small entered the air/water. The side-glow is the sensor.</t>
        </is>
      </c>
    </row>
    <row r="11" ht="63.75" customHeight="1" s="189">
      <c r="A11" s="148" t="inlineStr">
        <is>
          <t>🕳️ Occlusion is measurement</t>
        </is>
      </c>
      <c r="B11" s="39" t="inlineStr">
        <is>
          <t>What blocks, dims, or delays a signal tells you exactly what stands between emitter and receiver. The shadow is the data.</t>
        </is>
      </c>
      <c r="C11" s="39" t="inlineStr">
        <is>
          <t>Beam-break counters · RSSI attenuation = wall moisture/material · light through fermenting beer = yeast activity · GPS SNR dips = tree canopy, even snow depth</t>
        </is>
      </c>
      <c r="D11" s="39" t="inlineStr">
        <is>
          <t>IR LED + photodiode across a doorway = people counter. The same pair clipped on a brewing airlock = bubble counter = fermentation rate.</t>
        </is>
      </c>
      <c r="E11" s="39" t="inlineStr">
        <is>
          <t>Put any emitter/receiver pair AROUND the thing you care about, then watch for dimming, delay, or flicker.</t>
        </is>
      </c>
    </row>
    <row r="12" ht="63.75" customHeight="1" s="189">
      <c r="A12" s="148" t="inlineStr">
        <is>
          <t>🥁 Piezo works both ways at once</t>
        </is>
      </c>
      <c r="B12" s="39" t="inlineStr">
        <is>
          <t>Squeeze it → volts; volt it → squeeze. One ceramic disc is a knock sensor, contact mic, buzzer, ultrasonic emitter AND receiver.</t>
        </is>
      </c>
      <c r="C12" s="39" t="inlineStr">
        <is>
          <t>Piezo disc = contact mic + doorbell + crude shelf scale · HC-SR04's transducers are a 40kHz TX/RX pair you can repurpose · acoustic-emission sensors are fancy piezos</t>
        </is>
      </c>
      <c r="D12" s="39" t="inlineStr">
        <is>
          <t>Glue one piezo disc to a table: knock detector. Drive the same disc with PWM: it beeps acknowledgement. Sensor and UI in one $0.30 part.</t>
        </is>
      </c>
      <c r="E12" s="39" t="inlineStr">
        <is>
          <t>Every piezo part in your bin is at least three sensors and one actuator. Count yours.</t>
        </is>
      </c>
    </row>
    <row r="13" ht="63.75" customHeight="1" s="189">
      <c r="A13" s="148" t="inlineStr">
        <is>
          <t>⏱️ Time turns any sensor into a different instrument</t>
        </is>
      </c>
      <c r="B13" s="39" t="inlineStr">
        <is>
          <t>The rate, integral, variance, and lag of a boring signal are each a NEW physical quantity — four sensors hiding in one log file.</t>
        </is>
      </c>
      <c r="C13" s="39" t="inlineStr">
        <is>
          <t>Pressure rate = storm coming · CO2 rise-rate = occupancy count · current integral = energy bill · soil-moisture decay slope = plant water use</t>
        </is>
      </c>
      <c r="D13" s="39" t="inlineStr">
        <is>
          <t>Log ANY sensor at 1Hz for 48 hours, then plot derivative and variance next to the raw trace. You will find a second sensor in the data. Guaranteed.</t>
        </is>
      </c>
      <c r="E13" s="39" t="inlineStr">
        <is>
          <t>Ask of every signal: what do its slope, its area, its wobble, and its delay each measure?</t>
        </is>
      </c>
    </row>
    <row r="14" ht="63.75" customHeight="1" s="189">
      <c r="A14" s="148" t="inlineStr">
        <is>
          <t>🏁 Two points make a speedometer</t>
        </is>
      </c>
      <c r="B14" s="39" t="inlineStr">
        <is>
          <t>Two identical event sensors a known distance apart + timestamps = speed, direction, and length of whatever passed. Duplication is a new instrument.</t>
        </is>
      </c>
      <c r="C14" s="39" t="inlineStr">
        <is>
          <t>Two piezo strips = car speed · two beam-breaks = walk direction + package length · two mics = bearing of a bang · PIR pair = entry vs exit</t>
        </is>
      </c>
      <c r="D14" s="39" t="inlineStr">
        <is>
          <t>Two IR beams 1m apart across the driveway, ESP32 timestamps both: a speed camera for $8.</t>
        </is>
      </c>
      <c r="E14" s="39" t="inlineStr">
        <is>
          <t>Any event sensor, duplicated and separated, measures velocity. Any three localize.</t>
        </is>
      </c>
    </row>
    <row r="15" ht="63.75" customHeight="1" s="189">
      <c r="A15" s="148" t="inlineStr">
        <is>
          <t>🎭 The confound IS a sensor</t>
        </is>
      </c>
      <c r="B15" s="39" t="inlineStr">
        <is>
          <t>Every 'error source' and 'cross-sensitivity' in a datasheet is the device accidentally measuring something else. Flip the table and harvest it.</t>
        </is>
      </c>
      <c r="C15" s="39" t="inlineStr">
        <is>
          <t>MQ gas sensors 'suffer' humidity = free RH trend · LDRs 'suffer' temperature · GPS 'suffers' multipath = snow-depth reflectometry · IMUs 'suffer' vibration = machine health</t>
        </is>
      </c>
      <c r="D15" s="39" t="inlineStr">
        <is>
          <t>Open any datasheet's interference/cross-sensitivity section and rewrite each line as 'secondary measurement channel: ___'.</t>
        </is>
      </c>
      <c r="E15" s="39" t="inlineStr">
        <is>
          <t>The Key Specs &amp; Gotchas column of this very catalog is a shopping list of hidden sensors.</t>
        </is>
      </c>
    </row>
    <row r="16" ht="63.75" customHeight="1" s="189">
      <c r="A16" s="148" t="inlineStr">
        <is>
          <t>🧊 Phase changes are free amplifiers</t>
        </is>
      </c>
      <c r="B16" s="39" t="inlineStr">
        <is>
          <t>At a phase boundary (condensation, freezing, boiling) huge physical changes ride on tiny energy differences — nature's own signal amplifier.</t>
        </is>
      </c>
      <c r="C16" s="39" t="inlineStr">
        <is>
          <t>Condensation plate = dew/frost detector (capacitance or IR reflectivity jumps) · leaf-wetness sensors · fog on a mirror = classic dew-point instrument</t>
        </is>
      </c>
      <c r="D16" s="39" t="inlineStr">
        <is>
          <t>Two foil strips on a bare PCB pointed at the sky: when dew forms, conductance/capacitance jumps 100×. That's a frost oracle's front end.</t>
        </is>
      </c>
      <c r="E16" s="39" t="inlineStr">
        <is>
          <t>Anywhere water changes state, a small sensor sees a huge signal. Hunt the boundaries.</t>
        </is>
      </c>
    </row>
    <row r="17" ht="63.75" customHeight="1" s="189">
      <c r="A17" s="27" t="inlineStr">
        <is>
          <t>🔊 Noise IS a measurement</t>
        </is>
      </c>
      <c r="B17" s="28" t="inlineStr">
        <is>
          <t>The 'random' part of every signal has structure: its variance, spectrum and statistics encode temperature (Johnson), current granularity (shot), turbulence, and mechanical wear.</t>
        </is>
      </c>
      <c r="C17" s="28" t="inlineStr">
        <is>
          <t>RSSI variance = motion (the CSI trick's little sibling) · mic hiss floor tracks wind speed · ADC jitter on a strain bridge = vibration · MEMS gyro noise floor rises with temperature</t>
        </is>
      </c>
      <c r="D17" s="28" t="inlineStr">
        <is>
          <t>Log the VARIANCE of any sensor (not its mean) for 24h next to the mean. The variance channel will show events the mean smoothed away — footsteps, gusts, compressor kicks.</t>
        </is>
      </c>
      <c r="E17" s="28" t="inlineStr">
        <is>
          <t>Before filtering noise out, ask who's speaking. Every denoising step is a decision to hang up on a caller.</t>
        </is>
      </c>
    </row>
    <row r="18" ht="63.75" customHeight="1" s="189">
      <c r="A18" s="27" t="inlineStr">
        <is>
          <t>📻 Every wire is an antenna</t>
        </is>
      </c>
      <c r="B18" s="28" t="inlineStr">
        <is>
          <t>Unshielded conductors swim in mains hum, RF and static; the amplitude and spectrum of the pickup maps your distance to sources and what stands between.</t>
        </is>
      </c>
      <c r="C18" s="28" t="inlineStr">
        <is>
          <t>Floating wire on an ADC = live-wire finder (50Hz hum jumps near cables) · EMF/RF field probes are this, productized · AS3935 is a purpose-tuned lightning antenna · touch sensing partly rides hum coupling</t>
        </is>
      </c>
      <c r="D18" s="28" t="inlineStr">
        <is>
          <t>analogRead a 30cm loose wire at 1kHz tonight. Wave it near a power cord, a phone, a motor. You just built an EMI spectrometer front-end for $0.</t>
        </is>
      </c>
      <c r="E18" s="28" t="inlineStr">
        <is>
          <t>The 'interference' your scope shows is a map of every field in the room. Read the map instead of twisting the wires.</t>
        </is>
      </c>
    </row>
    <row r="19" ht="63.75" customHeight="1" s="189">
      <c r="A19" s="27" t="inlineStr">
        <is>
          <t>🕶️ Light remembers its angles</t>
        </is>
      </c>
      <c r="B19" s="28" t="inlineStr">
        <is>
          <t>Polarization survives where intensity lies: reflections off water/glass are polarized, mechanical stress makes plastics birefringent, and the sky is a giant polarization compass.</t>
        </is>
      </c>
      <c r="C19" s="28" t="inlineStr">
        <is>
          <t>Photoresistor behind a rotating polarizer film = glare/wet-road detector · polarizer pair + any camera = stress patterns glowing in clear plastic · bees navigate by exactly this channel</t>
        </is>
      </c>
      <c r="D19" s="28" t="inlineStr">
        <is>
          <t>Buy $3 of linear polarizer film. Rotate it in front of a lux sensor pointed at a laptop screen, a puddle, the blue sky 90° from the sun. Three hidden channels appear.</t>
        </is>
      </c>
      <c r="E19" s="28" t="inlineStr">
        <is>
          <t>Rotate a polarizer in front of any optical sensor: if the reading swings, there is an angle channel you've been discarding.</t>
        </is>
      </c>
    </row>
    <row r="20" ht="63.75" customHeight="1" s="189">
      <c r="A20" s="27" t="inlineStr">
        <is>
          <t>⏲️ Convert to frequency, then count</t>
        </is>
      </c>
      <c r="B20" s="28" t="inlineStr">
        <is>
          <t>Time and frequency are the cheapest precision in all of electronics: crystals give parts-per-million for cents while precision voltage references cost dollars for parts-per-thousand.</t>
        </is>
      </c>
      <c r="C20" s="28" t="inlineStr">
        <is>
          <t>Capacitive sensing via RC-oscillator frequency (how ESP32 touch pins actually work) · 555 timer + any R/C sensor = frequency output · PCNT peripheral counts pulses to effectively 20+ bits</t>
        </is>
      </c>
      <c r="D20" s="28" t="inlineStr">
        <is>
          <t>Wire a 555 with a capacitive plate as its timing element, feed the output to an ESP32 PCNT pin. You built a femtofarad-class capacitance meter from junk-drawer parts.</t>
        </is>
      </c>
      <c r="E20" s="28" t="inlineStr">
        <is>
          <t>Any sensor whose R or C changes can become an oscillator. Counting a frequency beats sampling a voltage almost every time.</t>
        </is>
      </c>
    </row>
    <row r="21" ht="63.75" customHeight="1" s="189">
      <c r="A21" s="27" t="inlineStr">
        <is>
          <t>🕸️ Wavelength picks your target</t>
        </is>
      </c>
      <c r="B21" s="28" t="inlineStr">
        <is>
          <t>Waves interact strongest with objects near their own size — choose your sensing wavelength like choosing a sieve: 60GHz (5mm) sees chest walls, 40kHz (8mm) sees furniture, blue light (0.4µm) sees smoke, 10µm IR sees body heat.</t>
        </is>
      </c>
      <c r="C21" s="28" t="inlineStr">
        <is>
          <t>Why PM sensors use blue/laser light (particle-sized) · why mmWave reads breathing but ignores curtains fluttering behind them · why sonar works in fog that blinds lidar · why your Wi-Fi (12cm) walks through walls that stop light</t>
        </is>
      </c>
      <c r="D21" s="28" t="inlineStr">
        <is>
          <t>Run HC-SR04 (8mm waves) and VL53L0X (940nm) side-by-side into steam from a kettle: the laser blinds, the ultrasound doesn't care. Same target, different sieve.</t>
        </is>
      </c>
      <c r="E21" s="28" t="inlineStr">
        <is>
          <t>When a sensor is 'unreliable', check the size mismatch first: the wave may simply not grip your target. Change wavelength, not vendor.</t>
        </is>
      </c>
    </row>
    <row r="22" ht="63.75" customHeight="1" s="189">
      <c r="A22" s="27" t="inlineStr">
        <is>
          <t>✨ Matter glows its name</t>
        </is>
      </c>
      <c r="B22" s="28" t="inlineStr">
        <is>
          <t>Excite matter and it re-emits at signature wavelengths — fluorescence, phosphorescence, flame color — a chemistry lab hiding in a UV LED and a spectral sensor.</t>
        </is>
      </c>
      <c r="C22" s="28" t="inlineStr">
        <is>
          <t>UV LED + AS7341 = optical brighteners (fake 'spring water', laundered fabrics), chlorophyll (red glow = living leaf), security inks, scorpions · gamma spectrometers are this code at MeV scale · flame-test colors ID metals</t>
        </is>
      </c>
      <c r="D22" s="28" t="inlineStr">
        <is>
          <t>Tonight: UV LED on tonic water (quinine glows blue), olive oil (red), a washed white shirt (brighteners scream). Read the glow with AS7341 channels — three material IDs, $8.</t>
        </is>
      </c>
      <c r="E22" s="28" t="inlineStr">
        <is>
          <t>If white light in ≠ the same spectrum out, the shift is composition talking. Excite at one wavelength, listen at the others.</t>
        </is>
      </c>
    </row>
    <row r="23" ht="63.75" customHeight="1" s="189">
      <c r="A23" s="27" t="inlineStr">
        <is>
          <t>🐾 Heat walks, and its gait is structure</t>
        </is>
      </c>
      <c r="B23" s="28" t="inlineStr">
        <is>
          <t>Push a heat pulse into anything and the arrival curve elsewhere encodes thickness, layers, voids, moisture and mass — active thermography with two thermometers.</t>
        </is>
      </c>
      <c r="C23" s="28" t="inlineStr">
        <is>
          <t>Heat pad + DS18B20 pair across a wall = insulation &amp; stud finding by lag · the leaf-thickness clip is a thermal-transit gauge · self-heated sensors read flow by heat theft · thermal mass audit: warm it, time the cooling</t>
        </is>
      </c>
      <c r="D23" s="28" t="inlineStr">
        <is>
          <t>Tape DS18B20s to opposite faces of three objects (book, pan, wall), press a hand-warmer to one face, log both curves. The lag and slope-ratio fingerprint each object's insides.</t>
        </is>
      </c>
      <c r="E23" s="28" t="inlineStr">
        <is>
          <t>Equilibrium temperatures are boring; TRANSIENTS carry the structure. Watch the first 60 seconds after any thermal event.</t>
        </is>
      </c>
    </row>
    <row r="24" ht="63.75" customHeight="1" s="189">
      <c r="A24" s="27" t="inlineStr">
        <is>
          <t>🧲 Fields obey distance laws</t>
        </is>
      </c>
      <c r="B24" s="28" t="inlineStr">
        <is>
          <t>Point sources fall as 1/r², dipoles as 1/r³ — so the RATIO of two readings at a known offset solves for distance, and the gradient points at the source.</t>
        </is>
      </c>
      <c r="C24" s="28" t="inlineStr">
        <is>
          <t>Two magnetometer readings 10cm apart = depth of the pipe/wire in the wall · near/far discrimination for mics (voice vs room) · AS3935 ranges lightning by field strength vs stroke statistics</t>
        </is>
      </c>
      <c r="D24" s="28" t="inlineStr">
        <is>
          <t>Take MLX90393 readings at 10cm and 20cm from a fridge magnet: verify the 8:1 ratio (1/r³). Now invert it — two sensors and you never guess 'strong = close' again.</t>
        </is>
      </c>
      <c r="E24" s="28" t="inlineStr">
        <is>
          <t>One sensor reads intensity; two sensors read GEOMETRY. Add a second sensor at a known offset and solve for where.</t>
        </is>
      </c>
    </row>
    <row r="25" ht="63.75" customHeight="1" s="189">
      <c r="A25" s="27" t="inlineStr">
        <is>
          <t>🫧 Interfaces are where signals live</t>
        </is>
      </c>
      <c r="B25" s="28" t="inlineStr">
        <is>
          <t>Boundaries — surfaces, meniscus, skin, dew films, layer interfaces — reflect, refract and concentrate energy. Bulk is boring; edges talk.</t>
        </is>
      </c>
      <c r="C25" s="28" t="inlineStr">
        <is>
          <t>TIR prism sensors read the water FILM, not the water · capacitive level senses the meniscus jump · fuel/water interface echoes in tanks · electrode half-cell potentials live at the metal-skin boundary · dew on a plate is a phase boundary amplifier</t>
        </is>
      </c>
      <c r="D25" s="28" t="inlineStr">
        <is>
          <t>Shine an IR LED lengthwise into a clear plastic sheet (edge-lit) with a photodiode at the far edge. Touch the surface: frustrated total-internal-reflection dumps light at your fingertip — a touchscreen's actual physics, on your desk.</t>
        </is>
      </c>
      <c r="E25" s="28" t="inlineStr">
        <is>
          <t>Aim sensors at boundaries, not bulk centers. When a signal seems weak, find the nearest interface — the interface is louder.</t>
        </is>
      </c>
    </row>
    <row r="26" ht="63.75" customHeight="1" s="189">
      <c r="A26" s="27" t="inlineStr">
        <is>
          <t>🪞 Symmetry is the cheapest reference</t>
        </is>
      </c>
      <c r="B26" s="28" t="inlineStr">
        <is>
          <t>Build two identical paths and expose only one: whatever differs is signal, and everything shared — drift, aging, supply, temperature — self-cancels. You can MANUFACTURE a reference for any sensor.</t>
        </is>
      </c>
      <c r="C26" s="28" t="inlineStr">
        <is>
          <t>Sealed thermistor vs open twin = airflow with drift immunity · covered LDR vs open = self-calibrating light sensing · dummy load cell in the same enclosure cancels creep · every instrumentation amp expects you to have done this</t>
        </is>
      </c>
      <c r="D26" s="28" t="inlineStr">
        <is>
          <t>Two LDRs from the drawer: tape over one completely, wire both as a divider. The pair now detects lamps in daylight and ignores seasons, aging and supply sag. Total cost: tape.</t>
        </is>
      </c>
      <c r="E26" s="28" t="inlineStr">
        <is>
          <t>Every expensive 'reference-grade' spec is a symmetry you could build. Ask: what twin, blinded, would cancel my drift?</t>
        </is>
      </c>
    </row>
    <row r="27" ht="63.75" customHeight="1" s="189">
      <c r="A27" s="27" t="inlineStr">
        <is>
          <t>⚡ Charge is patient, charge is fragile</t>
        </is>
      </c>
      <c r="B27" s="28" t="inlineStr">
        <is>
          <t>Static charge stores events for hours (electrets hold it for decades) and betrays events in microseconds (triboelectric spikes, ESD) — both timescales are sensors.</t>
        </is>
      </c>
      <c r="C27" s="28" t="inlineStr">
        <is>
          <t>Electret mics ARE trapped charge reading pressure · triboelectric strips = footstep/touch harvest-sensors · charge decay rate = humidity/ionizing-radiation dose (the oldest dosimeter design) · field mills read storm charge</t>
        </is>
      </c>
      <c r="D27" s="28" t="inlineStr">
        <is>
          <t>Rub PVC pipe with wool, wave it near your floating-wire ADC antenna from the other cheat code. Metres-range proximity sensing from friction — that's triboelectrics saying hello.</t>
        </is>
      </c>
      <c r="E27" s="28" t="inlineStr">
        <is>
          <t>Anything that crackles, clings or shocks is broadcasting data. Where charge accumulates, an event log is being written.</t>
        </is>
      </c>
    </row>
    <row r="28" ht="63.75" customHeight="1" s="189">
      <c r="A28" s="27" t="inlineStr">
        <is>
          <t>🧾 Chemistry keeps receipts</t>
        </is>
      </c>
      <c r="B28" s="28" t="inlineStr">
        <is>
          <t>Irreversible reactions integrate exposure into matter: color change, corrosion, swelling and pH shifts are non-volatile logs that survive years, heat, wet and total power loss.</t>
        </is>
      </c>
      <c r="C28" s="28" t="inlineStr">
        <is>
          <t>Cobalt-chloride humidity cards read by TCS34725 · copper/silver coupons = corrosive-gas dosimeters · UV-fade strips = light dose · the catalog's color-changing material readers exist to digitize exactly these receipts</t>
        </is>
      </c>
      <c r="D28" s="28" t="inlineStr">
        <is>
          <t>Tape a fresh copper strip where your electronics live; photograph it weekly with the color sensor under the same LED. The tarnish curve IS your air-quality integral, in $0.10 of metal.</t>
        </is>
      </c>
      <c r="E28" s="28" t="inlineStr">
        <is>
          <t>When electronics can't survive the place or the timespan, send chemistry in your place — then read the receipt when it comes home.</t>
        </is>
      </c>
    </row>
    <row r="29" ht="63.75" customHeight="1" s="189">
      <c r="A29" s="27" t="inlineStr">
        <is>
          <t>♨️ Waste is the signal</t>
        </is>
      </c>
      <c r="B29" s="28" t="inlineStr">
        <is>
          <t>Energy never disappears — inefficiency leaks out as heat, sound, vibration and EM, and every leak is stamped with the process that made it. The 10% a motor wastes tells you everything about the 90%.</t>
        </is>
      </c>
      <c r="C29" s="28" t="inlineStr">
        <is>
          <t>Motor heat = load history (MLX90614 on the casing) · bearing squeal = friction's autobiography (piezo/AE) · transformer hum = flux and load (magnetometer) · brake heat = energy the car just threw away</t>
        </is>
      </c>
      <c r="D29" s="28" t="inlineStr">
        <is>
          <t>IR-thermometer every appliance in the house while it works. Rank them by surface temperature. You just performed an energy audit by reading waste streams — no meter touched.</t>
        </is>
      </c>
      <c r="E29" s="28" t="inlineStr">
        <is>
          <t>Ask of any machine: where does its lost energy GO? Whatever carries the waste carries the diagnosis, for free.</t>
        </is>
      </c>
    </row>
    <row r="30" ht="63.75" customHeight="1" s="189">
      <c r="A30" s="27" t="inlineStr">
        <is>
          <t>⚙️ Power is effort × flow</t>
        </is>
      </c>
      <c r="B30" s="28" t="inlineStr">
        <is>
          <t>Every energy domain computes power the same way: voltage×current, force×velocity, pressure×flow, torque×speed, temperature-difference×heat-flow. Measure BOTH factors of any pair and you hold watts — the universal currency that lets you compare a pump to a heater to a muscle.</t>
        </is>
      </c>
      <c r="C30" s="28" t="inlineStr">
        <is>
          <t>V×I (INA219) = electrical · F×v (load cell + encoder) = mechanical · ΔP×Q (SDP810 + YF-S201) = hydraulic · ΔT×flow = thermal (the BTU meter row in Derived Quantities)</t>
        </is>
      </c>
      <c r="D30" s="28" t="inlineStr">
        <is>
          <t>Measure the same pump twice tonight: electrically (V×I in) and hydraulically (ΔP×Q out). Divide. You just measured efficiency with $10 of parts — and can now do it for ANY domain pair.</t>
        </is>
      </c>
      <c r="E30" s="28" t="inlineStr">
        <is>
          <t>When two domains meet (motor→pump, heater→room), measure effort×flow on both sides of the junction; the ratio is efficiency and the difference is the waste-signal above.</t>
        </is>
      </c>
    </row>
    <row r="31" ht="63.75" customHeight="1" s="189">
      <c r="A31" s="27" t="inlineStr">
        <is>
          <t>🪞 Impedance mismatches echo</t>
        </is>
      </c>
      <c r="B31" s="28" t="inlineStr">
        <is>
          <t>Every domain resists flow (electrical Z, acoustic Z, thermal R, optical n) — and wherever impedance changes ABRUPTLY, energy reflects. Echoes don't happen in the middle of things; they happen at boundaries. Find the echo, find the boundary.</t>
        </is>
      </c>
      <c r="C31" s="28" t="inlineStr">
        <is>
          <t>Ultrasound echoes at tissue/air and fuel/water interfaces · TDR: a pulse down any cable echoes at the break (and at moisture!) · thermal pulses 'reflect' at wall layers · light echoes at every glass surface</t>
        </is>
      </c>
      <c r="D31" s="28" t="inlineStr">
        <is>
          <t>Send an HC-SR04 ping at an open pipe end, then a capped one. Same distance, opposite echo phase-behavior. You've discovered why sonar can tell WHAT it hit, not just where.</t>
        </is>
      </c>
      <c r="E31" s="28" t="inlineStr">
        <is>
          <t>Any abrupt reading change is an impedance step announcing a boundary — material change, layer, crack, interface. Map the echoes and you map the hidden structure.</t>
        </is>
      </c>
    </row>
    <row r="32" ht="63.75" customHeight="1" s="189">
      <c r="A32" s="27" t="inlineStr">
        <is>
          <t>🌊 Interference is a finer ruler</t>
        </is>
      </c>
      <c r="B32" s="28" t="inlineStr">
        <is>
          <t>Waves add. Where two coherent waves overlap they make patterns — beats, fringes, standing waves — whose features move a LOT when the geometry moves a LITTLE. Interference measures fractions of a wavelength with whole-wavelength equipment.</t>
        </is>
      </c>
      <c r="C32" s="28" t="inlineStr">
        <is>
          <t>Two ultrasonic transducers make standing waves — a mic finds nodes every 4.3mm · beat frequency between two oscillators resolves ppm drift neither shows alone · Wi-Fi multipath fading = a room-sized interference pattern (CSI reads it)</t>
        </is>
      </c>
      <c r="D32" s="28" t="inlineStr">
        <is>
          <t>Drive two 40kHz transducers from one signal, walk a bare mic between them: nodes and antinodes every ~4mm. You built a sub-millimetre ruler out of 8mm waves.</t>
        </is>
      </c>
      <c r="E32" s="28" t="inlineStr">
        <is>
          <t>When one wave's resolution isn't enough, add a second coherent one and read the PATTERN. Precision lives in the difference, not the wave.</t>
        </is>
      </c>
    </row>
    <row r="33" ht="63.75" customHeight="1" s="189">
      <c r="A33" s="27" t="inlineStr">
        <is>
          <t>🚨 The Doppler dividend</t>
        </is>
      </c>
      <c r="B33" s="28" t="inlineStr">
        <is>
          <t>Anything that moves shifts the frequency of every wave that touches it — and frequency shifts survive the amplitude chaos (dirt, distance, angle, fading) that ruins intensity measurements. Motion is readable even when the signal is filthy.</t>
        </is>
      </c>
      <c r="C33" s="28" t="inlineStr">
        <is>
          <t>RCWL-0516 and every mmWave module = Doppler · ultrasonic Doppler reads flow from OUTSIDE the pipe (scatterers shift the echo) · laser speckle twinkle = surface velocity · a fan blade modulates any radio link at blade-pass frequency</t>
        </is>
      </c>
      <c r="D33" s="28" t="inlineStr">
        <is>
          <t>Point the RCWL-0516 at a fan. The output pulses at blade-related rates regardless of lighting, distance jitter or dust — amplitude lies, frequency doesn't.</t>
        </is>
      </c>
      <c r="E33" s="28" t="inlineStr">
        <is>
          <t>If your target MOVES, stop measuring how much signal returns and start measuring what frequency returns. The shift is proportional to velocity and immune to almost everything else.</t>
        </is>
      </c>
    </row>
    <row r="34" ht="63.75" customHeight="1" s="189">
      <c r="A34" s="27" t="inlineStr">
        <is>
          <t>🎸 Distortion is diagnosis</t>
        </is>
      </c>
      <c r="B34" s="28" t="inlineStr">
        <is>
          <t>Healthy linear systems answer a pure tone with the same pure tone. Cracks, looseness, corrosion, saturation and bad contacts answer with HARMONICS — new frequencies that weren't in the question. Distortion is the sound of nonlinearity, and nonlinearity is damage.</t>
        </is>
      </c>
      <c r="C34" s="28" t="inlineStr">
        <is>
          <t>A breathing crack doubles the excitation frequency (2f appears) · rusty/loose joints make intermodulation (the 'rusty bolt effect' in RF) · overdriven transformers spray odd harmonics · a failing amp bearing enriches the hum spectrum</t>
        </is>
      </c>
      <c r="D34" s="28" t="inlineStr">
        <is>
          <t>Drive a small speaker with a pure 200Hz tone against a cracked vs whole tile; mic the response and FFT. The cracked one answers at 400/600Hz. You just did nondestructive testing.</t>
        </is>
      </c>
      <c r="E34" s="28" t="inlineStr">
        <is>
          <t>Excite with ONE clean frequency and inspect the answer for frequencies you didn't send. Anything new is the system confessing a nonlinearity — a crack, a loose joint, a saturation.</t>
        </is>
      </c>
    </row>
    <row r="35" ht="63.75" customHeight="1" s="189">
      <c r="A35" s="27" t="inlineStr">
        <is>
          <t>⏳ Diffusion is a stopwatch</t>
        </is>
      </c>
      <c r="B35" s="28" t="inlineStr">
        <is>
          <t>Heat, moisture, scent and ink spread at rates set by the medium — diffusion time scales with distance SQUARED (t ≈ x²/D). Time how fast something spreads and you've measured porosity, moisture, viscosity or mixing.</t>
        </is>
      </c>
      <c r="C35" s="28" t="inlineStr">
        <is>
          <t>Heat-pulse spreading speed = soil moisture (wet soil conducts, dry insulates — the dual-probe heat-pulse method) · VOC arrival lag across a room = ventilation quality (SGP40 pair) · dye spreading = water stagnation zones</t>
        </is>
      </c>
      <c r="D35" s="28" t="inlineStr">
        <is>
          <t>Two DS18B20 probes 2cm apart in a pot; pulse a resistor at one. The arrival delay at the second differs measurably between wet and dry soil — you built a soil-moisture sensor from thermometers.</t>
        </is>
      </c>
      <c r="E35" s="28" t="inlineStr">
        <is>
          <t>The x² law is the tell: double the distance, quadruple the time. When you need a medium's properties, race something through it and read the clock.</t>
        </is>
      </c>
    </row>
    <row r="36" ht="63.75" customHeight="1" s="189">
      <c r="A36" s="27" t="inlineStr">
        <is>
          <t>🗝️ Tuning is a lock and key</t>
        </is>
      </c>
      <c r="B36" s="28" t="inlineStr">
        <is>
          <t>A resonant circuit or structure accepts energy ONLY at its own frequency and ignores everything else — selectivity so sharp it works as a filter, an identity tag, and a power channel all at once.</t>
        </is>
      </c>
      <c r="C36" s="28" t="inlineStr">
        <is>
          <t>RFID: the reader energizes ONLY coils tuned to 13.56MHz — the tag's tuning IS its existence · crystal filters pick one station from the whole spectrum · wireless charging couples only matched coils · every radio front-end is this code</t>
        </is>
      </c>
      <c r="D36" s="28" t="inlineStr">
        <is>
          <t>Wind two coils, tune one with a capacitor, sweep a signal generator (or PWM) across the other: power transfer spikes at exactly one frequency. Detune with a nearby metal object — the spike moves. That's both RFID and metal detection in one experiment.</t>
        </is>
      </c>
      <c r="E36" s="28" t="inlineStr">
        <is>
          <t>To address one thing among many without wires, give it a resonance and speak its frequency. To detect an intruder among things, watch for the resonance shifting.</t>
        </is>
      </c>
    </row>
    <row r="37" ht="63.75" customHeight="1" s="189">
      <c r="A37" s="27" t="inlineStr">
        <is>
          <t>🔥 Everything glows (you just can't see it)</t>
        </is>
      </c>
      <c r="B37" s="28" t="inlineStr">
        <is>
          <t>All matter above absolute zero broadcasts thermal radiation with total power scaling as T⁴ and spectrum shifting with temperature (Planck). The world is self-illuminating in infrared — no transmitter needed, ever.</t>
        </is>
      </c>
      <c r="C37" s="28" t="inlineStr">
        <is>
          <t>MLX90614/90640 read this glow · sky-vs-ground IR = cloud cover (clear sky is COLD in IR — the frost oracle's engine) · emissivity differences fingerprint materials at the same temperature (shiny metal 'lies' — reads cold)</t>
        </is>
      </c>
      <c r="D37" s="28" t="inlineStr">
        <is>
          <t>Point the MLX90614 at aluminium foil and black tape sitting on the same warm surface: same temperature, wildly different readings. You just discovered emissivity — the gotcha that becomes a material identifier.</t>
        </is>
      </c>
      <c r="E37" s="28" t="inlineStr">
        <is>
          <t>Every temperature difference is a free broadcast station. And every 'wrong' IR reading is an emissivity fingerprint — the error identifies the material.</t>
        </is>
      </c>
    </row>
    <row r="38" ht="63.75" customHeight="1" s="189">
      <c r="A38" s="27" t="inlineStr">
        <is>
          <t>🧵 di/dt broadcasts, coils listen</t>
        </is>
      </c>
      <c r="B38" s="28" t="inlineStr">
        <is>
          <t>Any CHANGING current makes a changing magnetic field, and any changing field induces voltage in any loop of wire (Faraday). Every switching device is an unlicensed transmitter; every coil is a free receiver.</t>
        </is>
      </c>
      <c r="C38" s="28" t="inlineStr">
        <is>
          <t>SCT-013 clamps read current without touching the wire · a coil near a motor hears commutation, load and bearing rhythm · guitar pickups = strings modulating a magnetic circuit · induction cooktops found their pan — or your coil</t>
        </is>
      </c>
      <c r="D38" s="28" t="inlineStr">
        <is>
          <t>Wind 50 turns around a nail, connect to the ADC via an amplifier (or just headphones): sweep it past the house's appliances. Each one sings its own switching song — you built an EM stethoscope for $1.</t>
        </is>
      </c>
      <c r="E38" s="28" t="inlineStr">
        <is>
          <t>Where current changes, a field radiates the current's whole story. A loop of wire in the right place is a non-contact ammeter, tachometer, and health monitor at once.</t>
        </is>
      </c>
    </row>
    <row r="39" ht="63.75" customHeight="1" s="189">
      <c r="A39" s="27" t="inlineStr">
        <is>
          <t>🫥 Eddy currents are touchless fingers</t>
        </is>
      </c>
      <c r="B39" s="28" t="inlineStr">
        <is>
          <t>A changing magnetic field induces swirling currents in ANY conductor nearby; those eddies push back on the field. The pushback reads conductivity, distance, thickness and cracks — through plastic, paint, glass and air.</t>
        </is>
      </c>
      <c r="C39" s="28" t="inlineStr">
        <is>
          <t>LDC1612 inductive sensing = this code productized · metal detectors · coin validators (each alloy pushes back differently) · induction cooktop pan-detection · crack detection: eddies detour around cracks, changing the pushback</t>
        </is>
      </c>
      <c r="D39" s="28" t="inlineStr">
        <is>
          <t>Hold the LDC1612 coil over coins of different metals at the same distance: distinct L/Rp signatures per alloy. Now through a plastic sheet: unchanged. Touchless material ID that ignores everything non-metal.</t>
        </is>
      </c>
      <c r="E39" s="28" t="inlineStr">
        <is>
          <t>Need to sense metal position, identity or integrity through a non-metal wall? Wave a driven coil at it and read the pushback — the eddies are your fingers.</t>
        </is>
      </c>
    </row>
    <row r="40" ht="63.75" customHeight="1" s="189">
      <c r="A40" s="27" t="inlineStr">
        <is>
          <t>🧪 Voltage is concentration</t>
        </is>
      </c>
      <c r="B40" s="28" t="inlineStr">
        <is>
          <t>Every electrochemical cell obeys Nernst: its voltage moves ~59mV (÷ ion charge) per tenfold concentration change. Batteries, probes, corroding metals and nerves are all concentration meters speaking volts.</t>
        </is>
      </c>
      <c r="C40" s="28" t="inlineStr">
        <is>
          <t>pH probes = H+ concentration as mV · ORP = oxidant/reductant balance · battery open-circuit voltage = state-of-charge (a lithium cell is a lithium-concentration gauge) · two different metals + any electrolyte = a corrosion/wetness cell</t>
        </is>
      </c>
      <c r="D40" s="28" t="inlineStr">
        <is>
          <t>Copper coin + galvanized screw in a lemon, then in tap water, then in soapy water: the voltage differences track ion content. You've built the crudest, most instructive chemistry meter on Earth.</t>
        </is>
      </c>
      <c r="E40" s="28" t="inlineStr">
        <is>
          <t>Wherever chemistry differs across a boundary, a voltage is waiting. Read it with a high-impedance ADC and you're doing analytical chemistry with electronics.</t>
        </is>
      </c>
    </row>
    <row r="41" ht="63.75" customHeight="1" s="189">
      <c r="A41" s="27" t="inlineStr">
        <is>
          <t>⬇️ Down is free truth</t>
        </is>
      </c>
      <c r="B41" s="28" t="inlineStr">
        <is>
          <t>Gravity supplies an absolute reference everywhere: a universal 'down' (plumb), a universal pressure-per-height (10.3kPa per metre of water), and a universal force on every mass. No calibration authority required — the planet is the standard.</t>
        </is>
      </c>
      <c r="C41" s="28" t="inlineStr">
        <is>
          <t>Accelerometers read tilt against gravity's 1g (every IMU's compass-of-down) · water in a clear hose finds level across a whole building site (the free laser level) · barometric ΔP = height (11cm resolution) · a pendulum's period = length only</t>
        </is>
      </c>
      <c r="D41" s="28" t="inlineStr">
        <is>
          <t>Run a water-filled hose between two rooms: the two surfaces are EXACTLY level — survey-grade truth from $2 of tubing. Then check what your phone's IMU calls 'flat' against it.</t>
        </is>
      </c>
      <c r="E41" s="28" t="inlineStr">
        <is>
          <t>When you need an absolute reference for angle, height or force, borrow the planet's. Gravity never drifts, never needs charging, and is always on.</t>
        </is>
      </c>
    </row>
    <row r="42" ht="63.75" customHeight="1" s="189">
      <c r="A42" s="27" t="inlineStr">
        <is>
          <t>🌀 Spin remembers direction</t>
        </is>
      </c>
      <c r="B42" s="28" t="inlineStr">
        <is>
          <t>A spinning mass holds its axis against the universe (conservation of angular momentum) — and resists tilting with a force proportional to how fast you tilt it. Spin is memory of orientation; precession is a torque meter.</t>
        </is>
      </c>
      <c r="C42" s="28" t="inlineStr">
        <is>
          <t>MEMS gyros = vibrating 'spin' sensing rotation rate · dead-reckoning through GPS-dead tunnels rides on this memory · a bike wheel's stubbornness IS the demo · reaction wheels steer satellites with pure spin bookkeeping</t>
        </is>
      </c>
      <c r="D42" s="28" t="inlineStr">
        <is>
          <t>Spin a bike wheel, hold the axle, try to tilt it — feel it push SIDEWAYS. Now watch the MPU-6050's gyro integrate your hand's rotations back to the same heading. Same physics, one in your hands, one on I2C.</t>
        </is>
      </c>
      <c r="E42" s="28" t="inlineStr">
        <is>
          <t>When landmarks vanish (tunnels, underwater, fog, inside machines), spin is the only witness of rotation that needs no outside view. Budget for its drift; harvest its memory.</t>
        </is>
      </c>
    </row>
    <row r="43" ht="63.75" customHeight="1" s="189">
      <c r="A43" s="27" t="inlineStr">
        <is>
          <t>🎼 The universe hums in eigenfrequencies</t>
        </is>
      </c>
      <c r="B43" s="28" t="inlineStr">
        <is>
          <t>Every structure has natural frequencies set purely by its mass and stiffness distribution — and ambient life (wind, traffic, footsteps, mains hum) is constantly, freely exciting them. You don't always need to strike the bell; the world already is.</t>
        </is>
      </c>
      <c r="C43" s="28" t="inlineStr">
        <is>
          <t>Bridges and towers sway at their eigenfrequencies under wind alone (accelerometer + patience = structural health) · a tree's swing period tracks its mass and root stiffness · guy-wires and fences sing their tension · floors reveal occupancy by how footsteps ring them</t>
        </is>
      </c>
      <c r="D43" s="28" t="inlineStr">
        <is>
          <t>Tape the ADXL345 to a bookshelf, a railing, a small tree. FFT a quiet hour of ambient vibration: each shows a stable spectral peak — its name-note. Load the shelf with books and watch the note drop.</t>
        </is>
      </c>
      <c r="E43" s="28" t="inlineStr">
        <is>
          <t>Before exciting anything, LISTEN — ambient excitation is already ringing every structure's bell. A drifting eigenfrequency is mass changing, stiffness failing, or tension letting go.</t>
        </is>
      </c>
    </row>
    <row r="44" ht="63.75" customHeight="1" s="189">
      <c r="A44" s="27" t="inlineStr">
        <is>
          <t>🕰️ Simultaneity is manufactured</t>
        </is>
      </c>
      <c r="B44" s="28" t="inlineStr">
        <is>
          <t>Two sensors with a shared clock are a fundamentally different instrument than two sensors alone — sync converts isolated readings into arrays that locate, coincide and correlate. Simultaneity doesn't exist until you build it.</t>
        </is>
      </c>
      <c r="C44" s="28" t="inlineStr">
        <is>
          <t>GPS PPS gives µs-truth anywhere on Earth for $8 · ESP-NOW round-trips sync a room to ~ms · every TDOA build, coincidence gate and cross-site correlation stands on this manufacturing step</t>
        </is>
      </c>
      <c r="D44" s="28" t="inlineStr">
        <is>
          <t>Sync two ESP32s over ESP-NOW (ping-pong, halve the round trip), then timestamp one hand-clap at both. The lag between them IS the geometry — you've manufactured simultaneity and immediately spent it.</t>
        </is>
      </c>
      <c r="E44" s="28" t="inlineStr">
        <is>
          <t>Before adding a better sensor, ask what a SECOND cheap one plus a shared clock would tell you. Time-sync is the cheapest instrument upgrade in this entire atlas.</t>
        </is>
      </c>
    </row>
    <row r="45" ht="63.75" customHeight="1" s="189">
      <c r="A45" s="27" t="inlineStr">
        <is>
          <t>📏 Light is a length standard</t>
        </is>
      </c>
      <c r="B45" s="28" t="inlineStr">
        <is>
          <t>The speed of light is the one constant the universe enforces everywhere: 1 nanosecond = 30cm, always. Every modern ranging technology is secretly just a clock — measure time, receive distance.</t>
        </is>
      </c>
      <c r="C45" s="28" t="inlineStr">
        <is>
          <t>VL53L0X times photon round-trips (ps-class electronics in a $3 part!) · GPS = four clocks triangulating you · UWB = ns timestamps as cm ranging · even ultrasonic ranging is this code at Mach 1 instead of c</t>
        </is>
      </c>
      <c r="D45" s="28" t="inlineStr">
        <is>
          <t>Compute what your VL53L0X must be doing: 1mm resolution = 6.7 picoseconds of timing. Sit with that number — a coin-sized part resolving trillionths of a second is on your desk.</t>
        </is>
      </c>
      <c r="E45" s="28" t="inlineStr">
        <is>
          <t>When you need distance, hunt for the time measurement hiding inside. When you need time, light will carry it further and straighter than anything else.</t>
        </is>
      </c>
    </row>
    <row r="46" ht="63.75" customHeight="1" s="189">
      <c r="A46" s="27" t="inlineStr">
        <is>
          <t>🐢 Slow signals travel far</t>
        </is>
      </c>
      <c r="B46" s="28" t="inlineStr">
        <is>
          <t>Shannon's law: capacity = bandwidth × log2(1+SNR). You can ALWAYS trade data rate for range or noise-immunity — halve the speed, gain distance, indefinitely. Slowness is a superpower, not a limitation.</t>
        </is>
      </c>
      <c r="C46" s="28" t="inlineStr">
        <is>
          <t>LoRa's spreading factors are literally this dial: SF12 = 300bps but 15km · lock-in detection = trading time for SNR (same law!) · GPS signals arrive BELOW the noise floor and decode anyway — 50bps of patience</t>
        </is>
      </c>
      <c r="D46" s="28" t="inlineStr">
        <is>
          <t>Send the same message between two LoRa nodes at SF7 then SF12, walking away until each dies. Map the range-vs-rate trade you just made — that's Shannon's equation drawn on your suburb.</t>
        </is>
      </c>
      <c r="E46" s="28" t="inlineStr">
        <is>
          <t>When a link or measurement fails, don't reach for power — reach for patience. Slow the symbol rate, lengthen the integration, repeat and average: range and certainty are bought with time.</t>
        </is>
      </c>
    </row>
    <row r="47" ht="63.75" customHeight="1" s="189">
      <c r="A47" s="27" t="inlineStr">
        <is>
          <t>🚪 Nature's one-way doors</t>
        </is>
      </c>
      <c r="B47" s="28" t="inlineStr">
        <is>
          <t>Some processes never run backwards: mixing, corrosion, diffusion into equilibrium, cumulative damage. Irreversibility is an EVENT RECORD physics itself refuses to erase — and a direction-of-time arrow in your data.</t>
        </is>
      </c>
      <c r="C47" s="28" t="inlineStr">
        <is>
          <t>A fuse blows once — that's testimony · corrosion coupons, UV-fade strips, TTIs: chemistry keeps receipts BECAUSE entropy is one-way · thermal mixing: 'the hot spot faded' proves when heat was applied</t>
        </is>
      </c>
      <c r="D47" s="28" t="inlineStr">
        <is>
          <t>Drop food dye in still water and film it: it spreads, never gathers. Every sacrificial sensor and environmental-memory trick in this atlas is you hiring that arrow as a witness.</t>
        </is>
      </c>
      <c r="E47" s="28" t="inlineStr">
        <is>
          <t>For tamper-proof event logging, prefer irreversible physics over erasable electronics — a one-way process can't be talked out of what it saw.</t>
        </is>
      </c>
    </row>
    <row r="48" ht="63.75" customHeight="1" s="189">
      <c r="A48" s="27" t="inlineStr">
        <is>
          <t>👻 Aliases impersonate</t>
        </is>
      </c>
      <c r="B48" s="28" t="inlineStr">
        <is>
          <t>Sample slower than twice a signal's frequency and it doesn't vanish — it comes back DISGUISED as a lower frequency (Nyquist). Aliases are lies with confident faces… and, mastered, a free downconverter.</t>
        </is>
      </c>
      <c r="C48" s="28" t="inlineStr">
        <is>
          <t>Wagon wheels 'spinning backwards' on film · a 50Hz hum sampled at 49Hz masquerades as a 1Hz drift you'll chase for a week · undersampling ON PURPOSE: sample a 40.1kHz signal at 8kHz and read its alias — heterodyning without a mixer</t>
        </is>
      </c>
      <c r="D48" s="28" t="inlineStr">
        <is>
          <t>Blink an LED at 10Hz, 'log' it by eye once per second: you'll see it steady, or slowly pulsing — anything but the truth. Now double your sensor loops' rates and watch which 'slow drifts' evaporate.</t>
        </is>
      </c>
      <c r="E48" s="28" t="inlineStr">
        <is>
          <t>Any mysterious slow oscillation in your data: FIRST suspect an alias of something fast (mains, PWM, rotation). Know the impersonator's formula (f_alias = |f − n·f_s|) and you can unmask — or exploit — it.</t>
        </is>
      </c>
    </row>
    <row r="49" ht="63.75" customHeight="1" s="189">
      <c r="A49" s="27" t="inlineStr">
        <is>
          <t>💡 Photons are countable</t>
        </is>
      </c>
      <c r="B49" s="28" t="inlineStr">
        <is>
          <t>Light arrives in discrete packets. At low levels, COUNTING events beats measuring current — and the counting noise obeys √N (shot noise), so the noise itself reports how many quanta you caught.</t>
        </is>
      </c>
      <c r="C49" s="28" t="inlineStr">
        <is>
          <t>SiPMs and Geiger tubes count single events — that's why a $30 board does particle physics · your gamma spectrometer bins photon-by-photon energies · shot-noise-limited means 'perfect, only physics left'</t>
        </is>
      </c>
      <c r="D49" s="28" t="inlineStr">
        <is>
          <t>The TSL2591 at its highest gain in a dark room is registering handfuls of photons per integration. Log the reading's variance vs its mean: variance ≈ mean is the √N signature — Poisson statistics on your desk.</t>
        </is>
      </c>
      <c r="E49" s="28" t="inlineStr">
        <is>
          <t>Starved for signal? Stop measuring an analog level and start counting discrete events — counts are immune to gain drift, and their √N noise tells you exactly how much longer to integrate.</t>
        </is>
      </c>
    </row>
    <row r="50" ht="63.75" customHeight="1" s="189">
      <c r="A50" s="27" t="inlineStr">
        <is>
          <t>🎥 Choose your frame</t>
        </is>
      </c>
      <c r="B50" s="28" t="inlineStr">
        <is>
          <t>Measurements are made IN a reference frame, and picking the right one is free signal processing: mount the sensor on the moving thing and the motion vanishes; hold it still and the motion IS the signal.</t>
        </is>
      </c>
      <c r="C50" s="28" t="inlineStr">
        <is>
          <t>IMU world-frame vs body-frame: the whole point of quaternion math · radar on a moving robot must subtract self-motion (the compensation pair!) · the iSpindel floats WITH the beer — frame choice made a tilt sensor a hydrometer</t>
        </is>
      </c>
      <c r="D50" s="28" t="inlineStr">
        <is>
          <t>Log the MPU-6050 riding inside a car vs bolted to a bridge the car crosses. Same physics, opposite stories: one measures the journey, the other the bridge's opinion of it.</t>
        </is>
      </c>
      <c r="E50" s="28" t="inlineStr">
        <is>
          <t>Before filtering anything out, ask: is there a mounting point where this 'noise' is zero by geometry? The best filter is often a different bolt hole.</t>
        </is>
      </c>
    </row>
    <row r="51" ht="63.75" customHeight="1" s="189">
      <c r="A51" s="27" t="inlineStr">
        <is>
          <t>🪄 Invert the filter</t>
        </is>
      </c>
      <c r="B51" s="28" t="inlineStr">
        <is>
          <t>Every medium between the world and your sensor transforms the signal predictably — lag, smoothing, coloration. Characterize that transfer function ONCE and you can mathematically undo it forever: reading the true signal through a known distortion.</t>
        </is>
      </c>
      <c r="C51" s="28" t="inlineStr">
        <is>
          <t>A slow thermometer in a thermowell: measure its lag τ once, then reconstruct fast true temperature from d/dt (T_true ≈ T + τ·dT/dt) · mic/room EQ · the wall's thermal filter inverted = outdoor temp from indoor sensor</t>
        </is>
      </c>
      <c r="D51" s="28" t="inlineStr">
        <is>
          <t>Dunk a DS18B20 from ice water to hot: fit its response curve, extract τ. Now apply the inversion formula to a NEW dunk — your 10-second-lag probe reports the step in under a second.</t>
        </is>
      </c>
      <c r="E51" s="28" t="inlineStr">
        <is>
          <t>A 'slow' or 'muffled' sensor is often a perfect sensor wearing a known filter. Don't buy faster — characterize once, invert always.</t>
        </is>
      </c>
    </row>
    <row r="52" ht="63.75" customHeight="1" s="189">
      <c r="A52" s="27" t="inlineStr">
        <is>
          <t>⚖️ Bandwidth is a budget</t>
        </is>
      </c>
      <c r="B52" s="28" t="inlineStr">
        <is>
          <t>You cannot simultaneously know a signal's exact frequency AND exact timing (Gabor/uncertainty): Δf·Δt ≥ 1. Long FFT windows sharpen pitch but blur when; short windows sharpen when but blur pitch. Every analysis spends this budget — spend it on purpose.</t>
        </is>
      </c>
      <c r="C52" s="28" t="inlineStr">
        <is>
          <t>Spectrogram window choice IS this tradeoff (bearing tones want long; impact clicks want short) · lock-in narrowness costs response time · a 1-second FFT can never resolve two hums 0.5Hz apart</t>
        </is>
      </c>
      <c r="D52" s="28" t="inlineStr">
        <is>
          <t>FFT the same washing-machine recording with 0.1s, 1s, and 10s windows. Watch events smear as tones sharpen. There is no correct window — only a correct CHOICE per question.</t>
        </is>
      </c>
      <c r="E52" s="28" t="inlineStr">
        <is>
          <t>Decide first: does my question need WHEN or WHAT-FREQUENCY? Split the difference knowingly (or run two window sizes in parallel — paying twice is allowed).</t>
        </is>
      </c>
    </row>
    <row r="53" ht="63.75" customHeight="1" s="189">
      <c r="A53" s="27" t="inlineStr">
        <is>
          <t>✨ Coherence is fragile — exploit the fragility</t>
        </is>
      </c>
      <c r="B53" s="28" t="inlineStr">
        <is>
          <t>Coherent waves (laser light, radar) keep a fixed phase relationship, so EVERYTHING they touch imprints on the interference pattern. Speckle — that grainy laser glitter — shifts visibly when the surface moves nanometres. Fragility is sensitivity.</t>
        </is>
      </c>
      <c r="C53" s="28" t="inlineStr">
        <is>
          <t>Laser speckle on a wall + photodiode = detects µm vibration (a laser-pointer 'microphone' on distant windows is this, famously) · Wi-Fi CSI = multipath coherence reading a room · radar phase-vitals = coherence reading chests</t>
        </is>
      </c>
      <c r="D53" s="28" t="inlineStr">
        <is>
          <t>Shine a laser pointer past a fixed grating onto a wall: the speckle field. Hum near the pointer's mount and watch a photodiode aimed at one speckle grain wobble at your voice's pitch. Interferometry from a cat toy.</t>
        </is>
      </c>
      <c r="E53" s="28" t="inlineStr">
        <is>
          <t>Anything that RUINS a coherent pattern is measurable BY that ruin, at fractions of a wavelength. When you need exquisite sensitivity, send something fragile and watch how it breaks.</t>
        </is>
      </c>
    </row>
    <row r="54" ht="63.75" customHeight="1" s="189">
      <c r="A54" s="27" t="inlineStr">
        <is>
          <t>🤝 Friction is a two-party confession</t>
        </is>
      </c>
      <c r="B54" s="28" t="inlineStr">
        <is>
          <t>Friction force = µ × normal force — so measured drag reveals EITHER the load pressing down OR the surface state (wet, worn, contaminated), whichever you don't already know.</t>
        </is>
      </c>
      <c r="C54" s="28" t="inlineStr">
        <is>
          <t>Stepper skip-current rises with mechanism friction = lubrication logger · drag on a dragged probe = surface wetness/ice detector · belt-motor current = tension monitor · shoe-sole scrape sound = floor condition</t>
        </is>
      </c>
      <c r="D54" s="28" t="inlineStr">
        <is>
          <t>Log a small motor's current dragging the same slider daily: the current IS a friction diary — watch it announce dust, humidity and wear before anything visibly changes.</t>
        </is>
      </c>
      <c r="E54" s="28" t="inlineStr">
        <is>
          <t>Anything that slides is measuring its own load and its own lubrication. Ask which one you know, and read the other.</t>
        </is>
      </c>
    </row>
    <row r="55" ht="63.75" customHeight="1" s="189">
      <c r="A55" s="27" t="inlineStr">
        <is>
          <t>🐌 Everything creeps</t>
        </is>
      </c>
      <c r="B55" s="28" t="inlineStr">
        <is>
          <t>Under sustained load, all materials flow slowly (viscoelasticity) — plastics in days, solder in years, glaciers in centuries. Creep RATE encodes stress level and material state.</t>
        </is>
      </c>
      <c r="C55" s="28" t="inlineStr">
        <is>
          <t>3D-printed brackets sag measurably per month under load (angle sensor = stress logger) · load-cell zero drift IS creep (Failure Museum) · guitar strings detune predictably · zip-tie tension relaxes on schedule</t>
        </is>
      </c>
      <c r="D55" s="28" t="inlineStr">
        <is>
          <t>Clamp a plastic ruler horizontally with a weight; photograph the droop daily against grid paper. You're logging viscoelastic flow with a camera — and learning why load cells need re-zeroing.</t>
        </is>
      </c>
      <c r="E55" s="28" t="inlineStr">
        <is>
          <t>Sustained load + time = slow motion you can read. Either compensate creep (calibration) or USE it: a cheap creep gauge is a long-term max-load recorder.</t>
        </is>
      </c>
    </row>
    <row r="56" ht="63.75" customHeight="1" s="189">
      <c r="A56" s="27" t="inlineStr">
        <is>
          <t>🫰 Buckling is nature's snap decision</t>
        </is>
      </c>
      <c r="B56" s="28" t="inlineStr">
        <is>
          <t>A column under growing load holds firm until a critical force, then buckles SUDDENLY — a mechanical comparator with gain, memory and a loud binary output.</t>
        </is>
      </c>
      <c r="C56" s="28" t="inlineStr">
        <is>
          <t>Snap-domes in every button (force threshold → click) · bistable hair-clips as g-switches · tape-measure blades snap at a repeatable curvature · the freeze-vial witness works by ice forcing a buckle/burst</t>
        </is>
      </c>
      <c r="D56" s="28" t="inlineStr">
        <is>
          <t>Press a plastic ruler axially: nothing, nothing, nothing, BUCKLE. That cliff is a force threshold you can TUNE by length — build a 3-gram or 3-kilogram detector from the same ruler.</t>
        </is>
      </c>
      <c r="E56" s="28" t="inlineStr">
        <is>
          <t>When you need a sharp mechanical threshold with zero electronics, design a buckle. Physics does the comparator; you choose the trip force by geometry.</t>
        </is>
      </c>
    </row>
    <row r="57" ht="63.75" customHeight="1" s="189">
      <c r="A57" s="27" t="inlineStr">
        <is>
          <t>💧 Surface tension rules the small</t>
        </is>
      </c>
      <c r="B57" s="28" t="inlineStr">
        <is>
          <t>Below ~2mm, surface tension beats gravity: droplets sit, capillaries climb, floats stick. Contact angle reads surface chemistry; meniscus shape reads cleanliness.</t>
        </is>
      </c>
      <c r="C57" s="28" t="inlineStr">
        <is>
          <t>Water beads on a waxed plate but sheets on clean glass — a $0 surface-contamination test · capillary rise height = tube cleanliness/liquid ID · condensation droplet size distribution on the rain plate = surface aging</t>
        </is>
      </c>
      <c r="D57" s="28" t="inlineStr">
        <is>
          <t>Drop identical water drops on 'identical' surfaces (new tape, old tape, touched glass): photograph the contact angles. You just measured invisible surface chemistry with a syringe.</t>
        </is>
      </c>
      <c r="E57" s="28" t="inlineStr">
        <is>
          <t>At small scales, ask what surface tension is doing before what gravity is doing. Droplet behavior is free surface spectroscopy.</t>
        </is>
      </c>
    </row>
    <row r="58" ht="63.75" customHeight="1" s="189">
      <c r="A58" s="27" t="inlineStr">
        <is>
          <t>⏳ Granular matter has moods</t>
        </is>
      </c>
      <c r="B58" s="28" t="inlineStr">
        <is>
          <t>Sand, grain and powder switch between solid (jammed) and fluid (flowing) — flow rate through an orifice is CONSTANT regardless of depth (why hourglasses work), and jamming announces moisture.</t>
        </is>
      </c>
      <c r="C58" s="28" t="inlineStr">
        <is>
          <t>Hourglass principle = flow-based mass metering with no electronics · grain bridging/rat-holing in silos = moisture alarm (flow stops!) · the angle of repose steepens with dampness — a pile IS a hygrometer</t>
        </is>
      </c>
      <c r="D58" s="28" t="inlineStr">
        <is>
          <t>Time 100g of dry rice through a funnel, then slightly damp rice: the flow time jumps or stalls. Granular flow is a moisture sensor accurate enough for harvest decisions.</t>
        </is>
      </c>
      <c r="E58" s="28" t="inlineStr">
        <is>
          <t>Powders confess moisture, size and cohesion through how they FLOW and PILE. Meter by orifice, diagnose by angle.</t>
        </is>
      </c>
    </row>
    <row r="59" ht="63.75" customHeight="1" s="189">
      <c r="A59" s="27" t="inlineStr">
        <is>
          <t>🏗️ Prestress is stored information</t>
        </is>
      </c>
      <c r="B59" s="28" t="inlineStr">
        <is>
          <t>Tensioned things (strings, membranes, bolts, concrete) carry their tension in their pitch, sag and strain — and LOSING tension is the earliest failure signal of joints and structures.</t>
        </is>
      </c>
      <c r="C59" s="28" t="inlineStr">
        <is>
          <t>Guy-wire/fence pitch = tension gauge (pluck it!) · bolt preload read by ultrasonic length or torque-mark drift · drum-skin pitch = humidity (membranes slacken) · sagging cable geometry = load + temperature</t>
        </is>
      </c>
      <c r="D59" s="28" t="inlineStr">
        <is>
          <t>Pluck a fence wire and tune your ear (or FFT): frequency ∝ √tension. Now you can 'hear' every tensioned member in a structure — the slack one is the story.</t>
        </is>
      </c>
      <c r="E59" s="28" t="inlineStr">
        <is>
          <t>Tension is memory of assembly. Anything stretched at install-time is broadcasting whether it still holds — listen by pitch, sag, or strain.</t>
        </is>
      </c>
    </row>
    <row r="60" ht="63.75" customHeight="1" s="189">
      <c r="A60" s="27" t="inlineStr">
        <is>
          <t>💪 Stiffness and strength are different confessions</t>
        </is>
      </c>
      <c r="B60" s="28" t="inlineStr">
        <is>
          <t>Stiffness (deflection per force) reveals geometry and elastic state; strength (when it breaks) reveals flaws. A crack changes stiffness LONG before it changes anything visible.</t>
        </is>
      </c>
      <c r="C60" s="28" t="inlineStr">
        <is>
          <t>Push-and-measure: deflection under a known small force = crack/rot detector for decks, branches, handles · droop of a shelf per added book = joint health · tap-test ring (resonance = stiffness reads it acoustically)</t>
        </is>
      </c>
      <c r="D60" s="28" t="inlineStr">
        <is>
          <t>Press each fence post with a luggage scale to the same 5kg and measure lean: the rotten one deflects double YEARS before it snaps. You just did structural proof-testing.</t>
        </is>
      </c>
      <c r="E60" s="28" t="inlineStr">
        <is>
          <t>Never wait for strength failures — audit stiffness with small known loads. The compliant one is the compromised one.</t>
        </is>
      </c>
    </row>
    <row r="61" ht="63.75" customHeight="1" s="189">
      <c r="A61" s="27" t="inlineStr">
        <is>
          <t>🔄 Fatigue counts every cycle</t>
        </is>
      </c>
      <c r="B61" s="28" t="inlineStr">
        <is>
          <t>Materials remember every bend: damage accumulates per cycle (Miner's rule) until sudden failure — so cycle COUNTING is lifetime PREDICTION.</t>
        </is>
      </c>
      <c r="C61" s="28" t="inlineStr">
        <is>
          <t>A cable's flex count at a robot joint = its remaining life · pressure-vessel cycles · the IMU on a vibrating bracket is literally logging its own mount's fatigue budget · paperclip physics</t>
        </is>
      </c>
      <c r="D61" s="28" t="inlineStr">
        <is>
          <t>Bend a paperclip through fixed angles and count to failure; halve the angle and count again (it lasts ~10× longer). You've plotted an S-N curve — the design chart of everything that moves.</t>
        </is>
      </c>
      <c r="E61" s="28" t="inlineStr">
        <is>
          <t>Whatever bends repeatedly is spending a countable budget. Put a counter (or the vibration log you already have) on the bend, and schedule replacement by arithmetic, not surprise.</t>
        </is>
      </c>
    </row>
    <row r="62" ht="63.75" customHeight="1" s="189">
      <c r="A62" s="27" t="inlineStr">
        <is>
          <t>🪨 Hardness is a ladder you can climb by scratching</t>
        </is>
      </c>
      <c r="B62" s="28" t="inlineStr">
        <is>
          <t>Harder scratches softer, never the reverse (Mohs) — a pocket ladder of known materials identifies unknowns in seconds, and wear debris tells who's losing.</t>
        </is>
      </c>
      <c r="C62" s="28" t="inlineStr">
        <is>
          <t>Scratch tests ID mystery metals/stones/coatings · a fingernail (2.5), coin (3.5), knife (5.5), glass (6.5) ladder covers most calls · wear-particle color/magnetism in oil = which component is grinding down</t>
        </is>
      </c>
      <c r="D62" s="28" t="inlineStr">
        <is>
          <t>Carry the four-item ladder for a week and rank every surface that gets damaged in your projects. Abrasion mysteries (what's eating my pulley?) resolve by tournament.</t>
        </is>
      </c>
      <c r="E62" s="28" t="inlineStr">
        <is>
          <t>Identification by ordeal: let materials fight and read the ranking. In machines, the wear debris is the loser's confession — collect and interrogate it.</t>
        </is>
      </c>
    </row>
    <row r="63" ht="63.75" customHeight="1" s="189">
      <c r="A63" s="27" t="inlineStr">
        <is>
          <t>🧲 Deformation moves domains</t>
        </is>
      </c>
      <c r="B63" s="28" t="inlineStr">
        <is>
          <t>Bending or stressing ferromagnetic metal rearranges its magnetic domains (magnetoelastic/Villari effect) — stress becomes magnetically readable, through paint and grease, no gauge attached.</t>
        </is>
      </c>
      <c r="C63" s="28" t="inlineStr">
        <is>
          <t>A magnetometer near a loaded steel beam reads stress changes · dent/overload detection in tools and axles (permanent domain change = event memory!) · guitar-string pickups partly work on this</t>
        </is>
      </c>
      <c r="D63" s="28" t="inlineStr">
        <is>
          <t>Bridge a magnetometer over a steel ruler; flex it. The field shifts with stress and PARTIALLY STAYS after a hard overbend — you've built a no-contact strain sensor with a memory of abuse.</t>
        </is>
      </c>
      <c r="E63" s="28" t="inlineStr">
        <is>
          <t>Steel remembers mistreatment magnetically. For load history on ferrous parts you can't instrument, ask the domains — they were there.</t>
        </is>
      </c>
    </row>
    <row r="64" ht="63.75" customHeight="1" s="189">
      <c r="A64" s="27" t="inlineStr">
        <is>
          <t>🌬️ Fast fluid is low pressure</t>
        </is>
      </c>
      <c r="B64" s="28" t="inlineStr">
        <is>
          <t>Bernoulli: where flow speeds up, pressure drops — so a pressure tap reads velocity (pitot), a constriction reads flow (venturi), and wind over any opening reads as suction.</t>
        </is>
      </c>
      <c r="C64" s="28" t="inlineStr">
        <is>
          <t>Pitot tube = ½ρv² dynamic pressure (XGZP differential) · venturi flow metering with two $2 taps · wind over a chimney/bottle-top = draft gauge · a curveball and an aircraft wing are the same rule</t>
        </is>
      </c>
      <c r="D64" s="28" t="inlineStr">
        <is>
          <t>Blow across the top of one arm of a water-filled U-tube: the water climbs toward your breath. You just built the anemometer used in aircraft, from a straw.</t>
        </is>
      </c>
      <c r="E64" s="28" t="inlineStr">
        <is>
          <t>Every speed question has a pressure answer and vice versa — put a tap where the flow narrows, and the geometry does the calculus.</t>
        </is>
      </c>
    </row>
    <row r="65" ht="63.75" customHeight="1" s="189">
      <c r="A65" s="27" t="inlineStr">
        <is>
          <t>🌀 Reynolds is a regime switch</t>
        </is>
      </c>
      <c r="B65" s="28" t="inlineStr">
        <is>
          <t>Flow is either laminar (silent, predictable, gentle mixing) or turbulent (noisy, lossy, aggressive mixing), flipping at a critical speed×size — and the FLIP itself is detectable.</t>
        </is>
      </c>
      <c r="C65" s="28" t="inlineStr">
        <is>
          <t>The hiss of a tap or air leak IS turbulence announcing high flow · laminar smoke ribbons breaking up = draft direction &amp; strength · pipe noise onset = flow threshold sensor with a piezo</t>
        </is>
      </c>
      <c r="D65" s="28" t="inlineStr">
        <is>
          <t>Open a tap slowly: silent glassy stream (laminar) → sudden churning hiss (turbulent). That transition speed is repeatable — a flow threshold you can hear for $0.5 of piezo.</t>
        </is>
      </c>
      <c r="E65" s="28" t="inlineStr">
        <is>
          <t>Silence vs hiss is a flow meter's crudest, most reliable bit. When you only need 'flowing hard? y/n', listen for the regime change.</t>
        </is>
      </c>
    </row>
    <row r="66" ht="63.75" customHeight="1" s="189">
      <c r="A66" s="27" t="inlineStr">
        <is>
          <t>🧥 Boundary layers are invisible blankets</t>
        </is>
      </c>
      <c r="B66" s="28" t="inlineStr">
        <is>
          <t>Every surface wears a thin layer of slow-moving fluid that insulates and dampens — its thickness (set by speed) governs heat transfer, evaporation and why fans cool.</t>
        </is>
      </c>
      <c r="C66" s="28" t="inlineStr">
        <is>
          <t>Why self-heated flow sensing works at all (flow thins the blanket, heat escapes faster) · why dust settles ON fan blades (the layer protects it) · why gentle breeze = huge comfort change</t>
        </is>
      </c>
      <c r="D66" s="28" t="inlineStr">
        <is>
          <t>Hold your hand near a warm mug: still air = warm halo. Blow gently: the halo strips instantly. You felt a boundary layer die — the mechanism inside every hot-wire anemometer.</t>
        </is>
      </c>
      <c r="E66" s="28" t="inlineStr">
        <is>
          <t>Heat and mass leave surfaces through the blanket. Anything that thins it (flow, vibration, ultrasound) shows up as faster transfer — measure the transfer, infer the blanket.</t>
        </is>
      </c>
    </row>
    <row r="67" ht="63.75" customHeight="1" s="189">
      <c r="A67" s="27" t="inlineStr">
        <is>
          <t>⚖️ Buoyancy is a free density meter</t>
        </is>
      </c>
      <c r="B67" s="28" t="inlineStr">
        <is>
          <t>Floating depth depends only on density ratio (Archimedes) — a float is a density gauge, a hydrometer is a float with a scale, and the iSpindel is a hydrometer with an IMU.</t>
        </is>
      </c>
      <c r="C67" s="28" t="inlineStr">
        <is>
          <t>Brewing gravity via floating-tilt (iSpindel — frame choice masterclass) · battery electrolyte state by float · salinity by float depth · a weighted straw = the $0.02 hydrometer</t>
        </is>
      </c>
      <c r="D67" s="28" t="inlineStr">
        <is>
          <t>Weight a straw to float upright in water; mark the waterline. Move it to sugar water, salt water, warm water: each writes a different line. Calibrate with kitchen solutions.</t>
        </is>
      </c>
      <c r="E67" s="28" t="inlineStr">
        <is>
          <t>When chemistry changes a liquid, density usually tattles. Ask if a float could read your problem before buying a probe.</t>
        </is>
      </c>
    </row>
    <row r="68" ht="63.75" customHeight="1" s="189">
      <c r="A68" s="27" t="inlineStr">
        <is>
          <t>🧻 Capillarity is plumbing without pumps</t>
        </is>
      </c>
      <c r="B68" s="28" t="inlineStr">
        <is>
          <t>Narrow spaces pull liquid (wicking) at rates set by pore size and liquid properties — free transport, free filtering, free sampling, and the rate itself is a measurement.</t>
        </is>
      </c>
      <c r="C68" s="28" t="inlineStr">
        <is>
          <t>Wick-based passive irrigation with the wick's flow AS the meter · paper chromatography separates inks/dyes for free (lateral-flow tests ARE this) · wet-bulb wicks · candle physics</t>
        </is>
      </c>
      <c r="D68" s="28" t="inlineStr">
        <is>
          <t>Dip a paper-towel strip in dyed water and time the climb; repeat with soapy water. Different speeds, different heights — you're measuring surface tension and viscosity with stationery.</t>
        </is>
      </c>
      <c r="E68" s="28" t="inlineStr">
        <is>
          <t>Below pump-scale, think wicks: they move, meter, filter and sample liquids using geometry as the motor. The climb rate is a free viscometer.</t>
        </is>
      </c>
    </row>
    <row r="69" ht="63.75" customHeight="1" s="189">
      <c r="A69" s="27" t="inlineStr">
        <is>
          <t>🥶 Evaporation is refrigeration you can read</t>
        </is>
      </c>
      <c r="B69" s="28" t="inlineStr">
        <is>
          <t>Each gram of evaporating water steals 2.26kJ — so a wet surface's temperature DEPRESSION below ambient reads humidity (wet-bulb!), wind, and evaporation rate simultaneously.</t>
        </is>
      </c>
      <c r="C69" s="28" t="inlineStr">
        <is>
          <t>Wet-bulb thermometer = the heat-stress truth (Derived Quantities) · leaf-vs-air ΔT = transpiration = plant happiness · sweat cooling efficiency = the survivability number · terracotta-pot coolers</t>
        </is>
      </c>
      <c r="D69" s="28" t="inlineStr">
        <is>
          <t>Two identical thermometers, one wearing a wet cotton sleeve in a breeze: the gap between them is the psychrometric measurement civilization used for a century before chips.</t>
        </is>
      </c>
      <c r="E69" s="28" t="inlineStr">
        <is>
          <t>A wet thing's temperature is never ambient — the gap is evaporation speaking, and it names humidity, airflow, or water loss depending on what you hold fixed.</t>
        </is>
      </c>
    </row>
    <row r="70" ht="63.75" customHeight="1" s="189">
      <c r="A70" s="27" t="inlineStr">
        <is>
          <t>🏠 Warm air is a lazy balloon</t>
        </is>
      </c>
      <c r="B70" s="28" t="inlineStr">
        <is>
          <t>Density differences drive stack effect: warm air rises through buildings, creating floor-to-ceiling pressure gradients and self-powered flows that map leaks and drive ventilation.</t>
        </is>
      </c>
      <c r="C70" s="28" t="inlineStr">
        <is>
          <t>Stack-effect ΔP (SDP810 across a stairwell door) = whole-building leakiness · smoke-pencil draft tracing at outlets/gaps · why CO and heat stratify (sensor HEIGHT is a design decision!)</t>
        </is>
      </c>
      <c r="D70" s="28" t="inlineStr">
        <is>
          <t>Crack a winter door: candle flame at the floor leans IN, at the head height leans OUT. You just visualized the neutral pressure plane — building science's core diagram.</t>
        </is>
      </c>
      <c r="E70" s="28" t="inlineStr">
        <is>
          <t>Buildings breathe by temperature alone. Before adding fans, measure the free flow — and always ask at what HEIGHT your air sensor tells the truth you need.</t>
        </is>
      </c>
    </row>
    <row r="71" ht="63.75" customHeight="1" s="189">
      <c r="A71" s="27" t="inlineStr">
        <is>
          <t>💨 Drag grows with the square</t>
        </is>
      </c>
      <c r="B71" s="28" t="inlineStr">
        <is>
          <t>Fluid drag ∝ v² — doubling speed quadruples force — so drag-based sensing gets sensitive fast, and everything (fuel, range, noise) collapses at speed.</t>
        </is>
      </c>
      <c r="C71" s="28" t="inlineStr">
        <is>
          <t>Sail/vane on a load cell = anemometer with v² gain · e-bike Wh/km vs speed curve = the v² tax made visible · falling-ball time through liquid = viscometer · anemometer cup physics</t>
        </is>
      </c>
      <c r="D71" s="28" t="inlineStr">
        <is>
          <t>Log your e-bike's Wh/km at steady 15, 25, 35 km/h: the curve bends exactly as v² predicts, and THE CURVE tells you your drag area — wind-tunnel data from a commute.</t>
        </is>
      </c>
      <c r="E71" s="28" t="inlineStr">
        <is>
          <t>The square is your friend in sensors (big signal at speed) and your enemy in budgets (Energy Reality). Any drag force measured twice at known speeds solves for the object's drag area.</t>
        </is>
      </c>
    </row>
    <row r="72" ht="63.75" customHeight="1" s="189">
      <c r="A72" s="27" t="inlineStr">
        <is>
          <t>🔨 Stopped water hammers back</t>
        </is>
      </c>
      <c r="B72" s="28" t="inlineStr">
        <is>
          <t>Fluid momentum is real: valve closure converts moving water's kinetic energy into a pressure SPIKE (water hammer) whose shape encodes pipe length, stiffness and which fixture moved.</t>
        </is>
      </c>
      <c r="C72" s="28" t="inlineStr">
        <is>
          <t>The MPRLS fixture-fingerprinting seed rides this · pipe-length by echo timing (pressure TDR!) · air-chamber health in plumbing (missing cushion = louder bang) · hydraulic ram pumps HARVEST it</t>
        </is>
      </c>
      <c r="D72" s="28" t="inlineStr">
        <is>
          <t>Tap a pressure sensor anywhere on your cold line, then flick taps around the house: each fixture's closure writes a distinct spike-and-ring signature from a single tap point.</t>
        </is>
      </c>
      <c r="E72" s="28" t="inlineStr">
        <is>
          <t>Every abrupt flow change transmits a pressure story through the whole network. One sensor + transients beats ten sensors + steady state.</t>
        </is>
      </c>
    </row>
    <row r="73" ht="63.75" customHeight="1" s="189">
      <c r="A73" s="27" t="inlineStr">
        <is>
          <t>🫧 Bubbles and droplets are tiny instruments</t>
        </is>
      </c>
      <c r="B73" s="28" t="inlineStr">
        <is>
          <t>A bubble's size sets its resonant ping (Minnaert), its rise speed reads viscosity, and droplet impacts drum size-coded taps — dispersed phases are self-labeling.</t>
        </is>
      </c>
      <c r="C73" s="28" t="inlineStr">
        <is>
          <t>Bubble-ping frequency = size (why streams gurgle in chords) · rise timing = oil/syrup viscosity · piezo disdrometer sizes raindrops by impact energy · airlock bubble counting = fermentation rate</t>
        </is>
      </c>
      <c r="D73" s="28" t="inlineStr">
        <is>
          <t>Record dripping water into a bottle and FFT it: each drop's bubble rings a falling tone as the bottle fills — the pitch curve IS the fill level (the tea-kettle effect, inverted).</t>
        </is>
      </c>
      <c r="E73" s="28" t="inlineStr">
        <is>
          <t>When a fluid breaks into bubbles or drops, each one broadcasts its size acoustically. Count for rate, pitch for size, both for the full story.</t>
        </is>
      </c>
    </row>
    <row r="74" ht="63.75" customHeight="1" s="189">
      <c r="A74" s="27" t="inlineStr">
        <is>
          <t>🍋 Everything is accidentally a battery</t>
        </is>
      </c>
      <c r="B74" s="28" t="inlineStr">
        <is>
          <t>Any two different metals bridged by any electrolyte (rain, sweat, soil, condensation) generate a voltage — corrosion IS a battery discharging, and unintended cells announce moisture everywhere.</t>
        </is>
      </c>
      <c r="C74" s="28" t="inlineStr">
        <is>
          <t>Galvanized screw + copper wire = soil/wetness cell ($0) · dissimilar-metal joints self-report wetness by their own corrosion current · sweat + skin contacts = the galvanic skin response's cousin</t>
        </is>
      </c>
      <c r="D74" s="28" t="inlineStr">
        <is>
          <t>Push a zinc screw and a copper coin into soil 5cm apart, read millivolts: dry soil ~nothing, wet soil ~0.5V. Water the plant and watch your 'battery' charge — a moisture sensor with no sensor.</t>
        </is>
      </c>
      <c r="E74" s="28" t="inlineStr">
        <is>
          <t>Wherever two metals meet dampness, a voltmeter finds a story. Corrosion current = moisture logger; and every mystery voltage in a build is chemistry billing you.</t>
        </is>
      </c>
    </row>
    <row r="75" ht="63.75" customHeight="1" s="189">
      <c r="A75" s="27" t="inlineStr">
        <is>
          <t>🎛️ Semiconductors sense everything (that's the problem)</t>
        </is>
      </c>
      <c r="B75" s="28" t="inlineStr">
        <is>
          <t>Junctions respond to heat (−2mV/°C), light (photocurrent), strain, and fields — a transistor is four sensors wearing an amplifier costume; every 'error' is a mode.</t>
        </is>
      </c>
      <c r="C75" s="28" t="inlineStr">
        <is>
          <t>Diode = thermometer (already in row 2 — now generalize: EVERY junction) · LED = photodiode · bare-die transistor = light sensor (decap trick) · MOSFET gate = electroscope/field sensor · solar cell = big photodiode</t>
        </is>
      </c>
      <c r="D75" s="28" t="inlineStr">
        <is>
          <t>A glass-cased transistor (or scraped LED) biased near threshold flickers with room light and drifts with a warm finger — one part, three measurements, zero added components.</t>
        </is>
      </c>
      <c r="E75" s="28" t="inlineStr">
        <is>
          <t>The junction responds to the universe; circuits SUPPRESS all but one response. To harvest a second life, un-suppress: remove the cover, unbalance the bias, read the 'error'.</t>
        </is>
      </c>
    </row>
    <row r="76" ht="63.75" customHeight="1" s="189">
      <c r="A76" s="27" t="inlineStr">
        <is>
          <t>🔥⚡ Seebeck and Peltier are one street, two directions</t>
        </is>
      </c>
      <c r="B76" s="28" t="inlineStr">
        <is>
          <t>Temperature difference across joined dissimilar conductors makes voltage (Seebeck: thermocouples); current through the junction PUMPS heat (Peltier). Every TEC is a heat-flux sensor; every thermocouple could cool.</t>
        </is>
      </c>
      <c r="C76" s="28" t="inlineStr">
        <is>
          <t>Thermocouple = µV per °C, no power needed, 1350°C tolerant · a TEC module unpowered = heat-flux meter (mV out per W/cm² through it!) · body-heat harvesting = Seebeck banking the 100W human</t>
        </is>
      </c>
      <c r="D76" s="28" t="inlineStr">
        <is>
          <t>Put an unpowered TEC1-12706 between a mug and the desk, read millivolts: heat FLOW made visible. Flip the mug's temperature and watch the sign flip. R-value metering (Derived Quantities) just got a one-part sensor.</t>
        </is>
      </c>
      <c r="E76" s="28" t="inlineStr">
        <is>
          <t>Emitter-detector duality applies to heat: the module that cools can meter. Unpowered Peltiers are the cheapest heat-flux plates on Earth — the atlas's most underused part.</t>
        </is>
      </c>
    </row>
    <row r="77" ht="63.75" customHeight="1" s="189">
      <c r="A77" s="27" t="inlineStr">
        <is>
          <t>🩹 Squeeze changes resistance; squeeze also makes sparks</t>
        </is>
      </c>
      <c r="B77" s="28" t="inlineStr">
        <is>
          <t>Piezoresistance (strain alters resistance: gauges, FSRs, silicon) is not piezoelectricity (strain makes charge: crystals, ceramics) — one reads STATIC force, the other only CHANGES. Confusing them ruins builds.</t>
        </is>
      </c>
      <c r="C77" s="28" t="inlineStr">
        <is>
          <t>Strain gauges/FSR/Velostat = hold a static reading (bathroom scales) · piezo discs = AC-coupled, decay in seconds (knocks, vibration — never standing weight!) · silicon pressure dies = piezoresistive bridges</t>
        </is>
      </c>
      <c r="D77" s="28" t="inlineStr">
        <is>
          <t>Stand a weight on an FSR: steady number. Stand it on a piezo disc: a spike, then nothing (charge leaks away). Same push, opposite physics — now you'll never design the wrong one in.</t>
        </is>
      </c>
      <c r="E77" s="28" t="inlineStr">
        <is>
          <t>Static force → piezoRESISTIVE. Dynamic events → piezoELECTRIC (self-powered!). Need both? Pair them — the piezo wakes, the FSR weighs (wake-chain in one footprint).</t>
        </is>
      </c>
    </row>
    <row r="78" ht="63.75" customHeight="1" s="189">
      <c r="A78" s="27" t="inlineStr">
        <is>
          <t>🧲 Magnetism has a fever point</t>
        </is>
      </c>
      <c r="B78" s="28" t="inlineStr">
        <is>
          <t>Ferromagnets lose their magnetism abruptly at the Curie temperature — a sharp, material-set thermal threshold that works as a switch with NO electronics at the hot end.</t>
        </is>
      </c>
      <c r="C78" s="28" t="inlineStr">
        <is>
          <t>Rice cookers detect boil-off by a Curie-point magnet releasing at 103°C (the original!) · Curie-alloy reed assemblies = set-point thermostats in hostile places · magnetothermal fire fuses</t>
        </is>
      </c>
      <c r="D78" s="28" t="inlineStr">
        <is>
          <t>Heat a magnet-held screw with a torch: at the Curie point it simply lets go — a temperature alarm made of two parts that survives environments no chip can visit.</t>
        </is>
      </c>
      <c r="E78" s="28" t="inlineStr">
        <is>
          <t>For thermal thresholds in ovens, exhausts and fires, let the material's own phase transition be the comparator: magnet + reed switch at a distance = electronics-free over-temp telegraph.</t>
        </is>
      </c>
    </row>
    <row r="79" ht="63.75" customHeight="1" s="189">
      <c r="A79" s="27" t="inlineStr">
        <is>
          <t>💾 Dielectrics remember (annoyingly, usefully)</t>
        </is>
      </c>
      <c r="B79" s="28" t="inlineStr">
        <is>
          <t>Capacitors exhibit dielectric absorption — after discharge, old voltage partially 'soaks back' — and polymer dielectrics age/absorb humidity measurably: memory effects that leak history.</t>
        </is>
      </c>
      <c r="C79" s="28" t="inlineStr">
        <is>
          <t>Why sample-and-hold circuits drift (design gotcha) · electret microphones = deliberately frozen charge (decades!) · cable insulation aging read by leakage/capacitance drift · humidity sensors ARE hygroscopic dielectrics</t>
        </is>
      </c>
      <c r="D79" s="28" t="inlineStr">
        <is>
          <t>Charge a big electrolytic, short it 2s, remove the short and watch volts creep back on a DMM. The 'ghost voltage' is dielectric memory — nuisance in circuits, free event-recorder in materials.</t>
        </is>
      </c>
      <c r="E79" s="28" t="inlineStr">
        <is>
          <t>Insulators keep diaries: soak-back, leakage growth and capacitance drift log voltage history, moisture and age. Read the diary when the component can't be asked directly.</t>
        </is>
      </c>
    </row>
    <row r="80" ht="63.75" customHeight="1" s="189">
      <c r="A80" s="27" t="inlineStr">
        <is>
          <t>🧂 Ions move slower and carry news</t>
        </is>
      </c>
      <c r="B80" s="28" t="inlineStr">
        <is>
          <t>Electronic current is instant and anonymous; IONIC current (in water, soil, gels, skin) is slow, concentration-dependent and species-fussy — so impedance vs frequency reads WHAT's dissolved, not just how much.</t>
        </is>
      </c>
      <c r="C80" s="28" t="inlineStr">
        <is>
          <t>EC probes at one frequency read total ions; SWEEP the frequency and electrode polarization vs bulk conduction separate (impedance spectroscopy lite) · fruit ripeness by tissue impedance · skin hydration meters</t>
        </is>
      </c>
      <c r="D80" s="28" t="inlineStr">
        <is>
          <t>Measure a saltwater cup's resistance with DC (it climbs as electrodes polarize) then with 1kHz AC (stable): you've discovered why every EC meter uses AC — and glimpsed spectroscopy.</t>
        </is>
      </c>
      <c r="E80" s="28" t="inlineStr">
        <is>
          <t>In wet systems, impedance is chemistry-flavored and frequency is the flavor-selector. One pair of electrodes swept across frequencies is a poor-man's ion lab (Stimulus Sweep, applied).</t>
        </is>
      </c>
    </row>
    <row r="81" ht="63.75" customHeight="1" s="189">
      <c r="A81" s="27" t="inlineStr">
        <is>
          <t>⚗️ Electrolysis runs both ways too</t>
        </is>
      </c>
      <c r="B81" s="28" t="inlineStr">
        <is>
          <t>Current through water splits it (gas generation ∝ charge — a coulomb-counting actuator); conversely, dissolved species deposit/strip at signature voltages (electroplating, anodic stripping = trace-metal sensing).</t>
        </is>
      </c>
      <c r="C81" s="28" t="inlineStr">
        <is>
          <t>Timed-current bubble generation = precise micro-dosing of H2/O2 (float lifters, foam makers) · plating-out copper from solution quantifies it · rust REMOVAL by electrolysis with charge as the meter</t>
        </is>
      </c>
      <c r="D81" s="28" t="inlineStr">
        <is>
          <t>Electrolyze salt water with two pencils and a battery pack through a current meter: bubbles per minute track amps exactly — chemistry metered by coulombs, Faraday's law on your bench.</t>
        </is>
      </c>
      <c r="E81" s="28" t="inlineStr">
        <is>
          <t>Charge (A·s) converts to atoms at fixed exchange rates — electrochemistry is both a calibrated actuator and, run in reverse at swept voltages, a species-selective sensor.</t>
        </is>
      </c>
    </row>
    <row r="82" ht="63.75" customHeight="1" s="189">
      <c r="A82" s="27" t="inlineStr">
        <is>
          <t>🌡️ Expansion is the oldest transducer</t>
        </is>
      </c>
      <c r="B82" s="28" t="inlineStr">
        <is>
          <t>Everything swells with heat at its own rate — mismatched rates bend bimetals, close gaps, crack glass, and turn temperature into MOTION with zero electronics (and humidity does the same to wood, hair and nylon).</t>
        </is>
      </c>
      <c r="C82" s="28" t="inlineStr">
        <is>
          <t>Bimetal strips = thermostat/compensator/recorder pen · hair/nylon hygrometers (humidity → length, still used!) · wood movement = built-in RH logger (doors 'stick' at 70%RH) · gap gauges on machinery</t>
        </is>
      </c>
      <c r="D82" s="28" t="inlineStr">
        <is>
          <t>Tape a bimetal strip (or two glued dissimilar plastic strips) as a pointer over a paper scale: a thermometer with a mechanical display and no battery, accurate enough for a greenhouse vent decision.</t>
        </is>
      </c>
      <c r="E82" s="28" t="inlineStr">
        <is>
          <t>Before chips, temperature and humidity were read by things getting longer. That register still works wherever electronics can't live — and hair hygrometer physics hides in every warped door.</t>
        </is>
      </c>
    </row>
    <row r="83" ht="63.75" customHeight="1" s="189">
      <c r="A83" s="27" t="inlineStr">
        <is>
          <t>🕯️ Combustion is chemistry announcing itself</t>
        </is>
      </c>
      <c r="B83" s="28" t="inlineStr">
        <is>
          <t>Flames ionize their own gases (conductive plasma!), emit signature UV/IR flicker, and consume O2 at stoichiometric rates — fire is simultaneously an electrical, optical and chemical event, triple-readable.</t>
        </is>
      </c>
      <c r="C83" s="28" t="inlineStr">
        <is>
          <t>Flame-rectification: gas boilers PROVE flame by passing µA through it (the flame is the sensor!) · UV-C solar-blind flame watch · 1-15Hz IR flicker fingerprint · O2 sag + CO2 spike as combustion audit</t>
        </is>
      </c>
      <c r="D83" s="28" t="inlineStr">
        <is>
          <t>Hold two wires in a candle flame with a 9V battery and µA meter: current flows THROUGH the flame and dies when it's out. You've rebuilt the flame-proof interlock in every gas appliance.</t>
        </is>
      </c>
      <c r="E83" s="28" t="inlineStr">
        <is>
          <t>Fire self-reports on three channels at once — cross-physics validation is pre-installed. Any combustion build should read two of the three before believing anything.</t>
        </is>
      </c>
    </row>
    <row r="84" ht="63.75" customHeight="1" s="189">
      <c r="A84" s="27" t="inlineStr">
        <is>
          <t>📐 Parallax is depth for free</t>
        </is>
      </c>
      <c r="B84" s="28" t="inlineStr">
        <is>
          <t>Two viewpoints see near things shift more than far things — the shift-per-baseline IS distance, with no emitter, no timing, just geometry.</t>
        </is>
      </c>
      <c r="C84" s="28" t="inlineStr">
        <is>
          <t>Stereo cameras · your two eyes · one camera moved a known distance = structure from motion · two photodiodes behind slits = crude direction finder · survey triangulation is parallax with attitude</t>
        </is>
      </c>
      <c r="D84" s="28" t="inlineStr">
        <is>
          <t>Hold a finger up, blink alternate eyes: the jump against the wall shrinks as you extend your arm. Quantify it — jump angle × baseline gives distance, and you've derived rangefinding.</t>
        </is>
      </c>
      <c r="E84" s="28" t="inlineStr">
        <is>
          <t>Whenever you can get TWO looks (two sensors, or one sensor moved), depth comes free from the disagreement. The baseline is the instrument.</t>
        </is>
      </c>
    </row>
    <row r="85" ht="63.75" customHeight="1" s="189">
      <c r="A85" s="27" t="inlineStr">
        <is>
          <t>🕳️ The pinhole is the lens you already own</t>
        </is>
      </c>
      <c r="B85" s="28" t="inlineStr">
        <is>
          <t>A small aperture forms an image with no glass at all — infinite depth of field, zero chromatic error, brightness traded for sharpness. Every small gap is secretly projecting pictures.</t>
        </is>
      </c>
      <c r="C85" s="28" t="inlineStr">
        <is>
          <t>Pinhole cameras · eclipse viewers (leaf-gap crescents on the ground!) · a photodiode behind a pinhole = directional light sensor · camera obscura rooms · aperture size = the sharpness/brightness dial</t>
        </is>
      </c>
      <c r="D85" s="28" t="inlineStr">
        <is>
          <t>Foil + pinprick over a photodiode: it now reads light from a ~5° cone instead of a hemisphere — you converted an ambient sensor into a pointable one with a hole.</t>
        </is>
      </c>
      <c r="E85" s="28" t="inlineStr">
        <is>
          <t>To make ANY light sensor directional, spectral (add a filter), or imaging (scan it), start with a hole. Geometry does what optics catalogs charge for.</t>
        </is>
      </c>
    </row>
    <row r="86" ht="63.75" customHeight="1" s="189">
      <c r="A86" s="27" t="inlineStr">
        <is>
          <t>🪞 Retroreflection returns to sender</t>
        </is>
      </c>
      <c r="B86" s="28" t="inlineStr">
        <is>
          <t>Corner-cube geometry bounces light straight back to its source regardless of angle — separating YOUR light from the world's with pure shape (bike reflectors, road signs, cat's eyes).</t>
        </is>
      </c>
      <c r="C86" s="28" t="inlineStr">
        <is>
          <t>Retro-tape + LED + photodiode = a beam sensor immune to alignment fuss (the beam finds its own way home) · modulate the LED (lock-in!) and it works in sunlight · laser ranging to retro targets at absurd distances</t>
        </is>
      </c>
      <c r="D86" s="28" t="inlineStr">
        <is>
          <t>Stick retro-tape on a fan blade, aim a modulated LED/photodiode pair at it: a rock-solid RPM meter from any angle — try that with a plain mirror and weep.</t>
        </is>
      </c>
      <c r="E86" s="28" t="inlineStr">
        <is>
          <t>When aiming is hard or targets move, put the cleverness in the TARGET: retro-tape turns any surface into a cooperative beacon that only answers to your light.</t>
        </is>
      </c>
    </row>
    <row r="87" ht="63.75" customHeight="1" s="189">
      <c r="A87" s="27" t="inlineStr">
        <is>
          <t>🌗 Shadows are projections doing math</t>
        </is>
      </c>
      <c r="B87" s="28" t="inlineStr">
        <is>
          <t>A shadow's length, edge sharpness and motion encode the source's position, size and the object's height — sundials, moiré screens and eclipse science all read geometry from darkness.</t>
        </is>
      </c>
      <c r="C87" s="28" t="inlineStr">
        <is>
          <t>Sundial = solar angle → time/season/latitude · shadow-length ratio = object height (the pyramid trick) · penumbra width = source SIZE (soft edge = big source) · shadow-band lux sensors = sun position trackers</t>
        </is>
      </c>
      <c r="D87" s="28" t="inlineStr">
        <is>
          <t>Measure a stick's shadow at noon vs a known object's: heights ratio exactly. Then note the shadow's fuzzy edge width — you've also measured that the sun is half a degree wide.</t>
        </is>
      </c>
      <c r="E87" s="28" t="inlineStr">
        <is>
          <t>Every shadow is a free projection of geometry you couldn't otherwise reach — height, angle, source size. Before climbing something to measure it, read its shadow.</t>
        </is>
      </c>
    </row>
    <row r="88" ht="63.75" customHeight="1" s="189">
      <c r="A88" s="27" t="inlineStr">
        <is>
          <t>🌊 Moiré magnifies the invisible</t>
        </is>
      </c>
      <c r="B88" s="28" t="inlineStr">
        <is>
          <t>Two overlapping periodic patterns beat into a coarse pattern that moves MUCH faster than the underlying motion — mechanical magnification of microns into millimetres, by printing.</t>
        </is>
      </c>
      <c r="C88" s="28" t="inlineStr">
        <is>
          <t>Two printed line-gratings: 1 slides 0.1mm, the beat pattern jumps 10mm (100× gain!) · crack-monitoring tell-tales · digital caliper strips work on this · fabric/screen interference reveals weave defects</t>
        </is>
      </c>
      <c r="D88" s="28" t="inlineStr">
        <is>
          <t>Print two identical stripe patterns (2 lines/mm) on paper + transparency; slide one over the other. The crawling dark bands amplify your slide ~50×. You just built a micron-class displacement gauge on a laser printer.</t>
        </is>
      </c>
      <c r="E88" s="28" t="inlineStr">
        <is>
          <t>When motion is too small to see, don't amplify electronically — OVERLAY periodicity and read the beat. Printing resolution becomes measurement resolution ÷ 100.</t>
        </is>
      </c>
    </row>
    <row r="89" ht="63.75" customHeight="1" s="189">
      <c r="A89" s="27" t="inlineStr">
        <is>
          <t>✨ Specular vs diffuse is a material interview</t>
        </is>
      </c>
      <c r="B89" s="28" t="inlineStr">
        <is>
          <t>Shiny surfaces reflect at the mirror angle; matte surfaces scatter everywhere — the RATIO at two angles reads roughness, wetness, coating integrity and wear, with one LED and two photodiodes.</t>
        </is>
      </c>
      <c r="C89" s="28" t="inlineStr">
        <is>
          <t>Wet roads go specular (glare = the danger signal) · gloss meters = this exact geometry · worn/polished spots on machines shift ratio · powder-coat QC · ice-vs-water discrimination on surfaces</t>
        </is>
      </c>
      <c r="D89" s="28" t="inlineStr">
        <is>
          <t>LED at 45° onto a surface, photodiodes at the mirror angle and straight above: compute the ratio for paper, tape, water film, oil film. Four materials, four signatures, $3.</t>
        </is>
      </c>
      <c r="E89" s="28" t="inlineStr">
        <is>
          <t>One angle tells brightness; two angles tell CHARACTER. Wetness, gloss, wear and ice all live in the specular:diffuse ratio — geometry as material spectroscopy.</t>
        </is>
      </c>
    </row>
    <row r="90" ht="63.75" customHeight="1" s="189">
      <c r="A90" s="27" t="inlineStr">
        <is>
          <t>🔭 Magnification is angle arithmetic</t>
        </is>
      </c>
      <c r="B90" s="28" t="inlineStr">
        <is>
          <t>Lenses trade field for detail at ratios set by focal lengths — and a lens run backwards projects; a webcam plus a drop of water is a microscope; focal geometry is reversible.</t>
        </is>
      </c>
      <c r="C90" s="28" t="inlineStr">
        <is>
          <t>Laser + lens = structured-light line for 3D profiles · lens + photodiode = telescope-photometer (star/streetlight monitoring) · reversed webcam lens = 100× microscope · a water drop on the sensor glass is a lens</t>
        </is>
      </c>
      <c r="D90" s="28" t="inlineStr">
        <is>
          <t>Put a single water drop on your phone camera: instant macro of fabric weave and PCB traces. Focal length from curvature — optics' whole catalog hiding in surface tension.</t>
        </is>
      </c>
      <c r="E90" s="28" t="inlineStr">
        <is>
          <t>Field of view, working distance and detail are one budget spent by focal length. Before buying 'more resolution', ask if a $2 lens re-spends the budget better.</t>
        </is>
      </c>
    </row>
    <row r="91" ht="63.75" customHeight="1" s="189">
      <c r="A91" s="27" t="inlineStr">
        <is>
          <t>🎯 Alignment is a measurement multiplier</t>
        </is>
      </c>
      <c r="B91" s="28" t="inlineStr">
        <is>
          <t>Collimated (parallel) beams lose nothing over distance and detect ANY intrusion; crossing two beams defines a POINT in space — geometry converts cheap intensity sensors into precise spatial gates.</t>
        </is>
      </c>
      <c r="C91" s="28" t="inlineStr">
        <is>
          <t>Laser + distant photodiode = a tripwire with metres of reach and mm of width · two crossed beams = a specific point trigger (drop-through detection at exactly there) · beam-bounce off a surface doubles angular sensitivity per pass</t>
        </is>
      </c>
      <c r="D91" s="28" t="inlineStr">
        <is>
          <t>Bounce a laser pointer off a mirror glued to a 'rigid' shelf onto a wall 3m away: press the shelf with one finger and watch the spot leap centimetres. Optical lever = free 1000× angle gain.</t>
        </is>
      </c>
      <c r="E91" s="28" t="inlineStr">
        <is>
          <t>Distance amplifies angles for free: every metre of beam path is gain. To measure tiny tilts and bends, don't buy precision — buy LENGTH (a laser dot across the room).</t>
        </is>
      </c>
    </row>
    <row r="92" ht="63.75" customHeight="1" s="189">
      <c r="A92" s="27" t="inlineStr">
        <is>
          <t>🌈 Thin films tattle in color</t>
        </is>
      </c>
      <c r="B92" s="28" t="inlineStr">
        <is>
          <t>Films a few hundred nanometres thick (oil, oxide, soap, coatings) create interference colors that encode their exact thickness — nanometrology visible to a $6 color sensor.</t>
        </is>
      </c>
      <c r="C92" s="28" t="inlineStr">
        <is>
          <t>Oil-slick rainbows = thickness contour maps · heat-treated steel's temper colors = peak temperature record (straw 230°C → blue 300°C — a built-in max-thermometer!) · anodizing and coating QC by hue</t>
        </is>
      </c>
      <c r="D92" s="28" t="inlineStr">
        <is>
          <t>Heat a polished steel scrap with a torch and watch straw→purple→blue march across it. Photograph and map: you now read peak-temperature history off any heat-affected part (welds!) by color.</t>
        </is>
      </c>
      <c r="E92" s="28" t="inlineStr">
        <is>
          <t>Color on a thin transparent layer IS a thickness/temperature measurement, pre-computed by wave interference. TCS34725 + the temper-color table = a forensic max-temp recorder.</t>
        </is>
      </c>
    </row>
    <row r="93" ht="63.75" customHeight="1" s="189">
      <c r="A93" s="27" t="inlineStr">
        <is>
          <t>♾️ Symmetry breaking points at causes</t>
        </is>
      </c>
      <c r="B93" s="28" t="inlineStr">
        <is>
          <t>Perfect symmetry means no preferred direction — so wherever a pattern, flow, wear-mark or field is LOPSIDED, an off-axis cause left its signature, and the asymmetry's axis points at it.</t>
        </is>
      </c>
      <c r="C93" s="28" t="inlineStr">
        <is>
          <t>Uneven tire/shoe/bearing wear = misalignment vector written in material · one-sided condensation = the cold wall names itself · asymmetric vibration spectra = which SIDE the fault is on · antenna pattern nulls point at interferers</t>
        </is>
      </c>
      <c r="D93" s="28" t="inlineStr">
        <is>
          <t>Photograph the dust pattern around a fan or vent: the asymmetry maps the actual airflow field (not the designed one). Free flow-visualization from neglect.</t>
        </is>
      </c>
      <c r="E93" s="28" t="inlineStr">
        <is>
          <t>Ask of every worn, stained, piled or faded pattern: what SHOULD be symmetric here? The direction of the violation is an arrow pointing at the cause — geometry doing forensics.</t>
        </is>
      </c>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93"/>
  <mergeCells count="2">
    <mergeCell ref="A2:E2"/>
    <mergeCell ref="A1:E1"/>
  </mergeCells>
  <pageMargins left="0.75" right="0.75" top="1" bottom="1" header="0" footer="0"/>
  <pageSetup orientation="landscape"/>
</worksheet>
</file>

<file path=xl/worksheets/sheet23.xml><?xml version="1.0" encoding="utf-8"?>
<worksheet xmlns="http://schemas.openxmlformats.org/spreadsheetml/2006/main">
  <sheetPr>
    <tabColor rgb="FF8B4513"/>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16" customWidth="1" style="189" min="1" max="1"/>
    <col width="40" customWidth="1" style="189" min="2" max="5"/>
    <col width="8.710000000000001" customWidth="1" style="189" min="6" max="26"/>
  </cols>
  <sheetData>
    <row r="1" ht="33.75" customHeight="1" s="189">
      <c r="A1" s="192" t="inlineStr">
        <is>
          <t>⚡ TRANSDUCTION MAP — the crossbar all transducers live inside</t>
        </is>
      </c>
    </row>
    <row r="2" ht="61.5" customHeight="1" s="189">
      <c r="A2" s="25" t="inlineStr">
        <is>
          <t>Six energy domains: MECHANICAL · THERMAL · ELECTRICAL · OPTICAL/RADIANT · CHEMICAL · MAGNETIC. Every sensor converts some domain INTO electrical (or optical); every actuator converts OUT. This table walks each domain's row: how it converts to the other five — sensor effect and actuator effect at each crossing, with the catalog part that embodies it. THE GENERATIVE TRICK: pick any two domains, look up the crossing, and ask 'what problem is this conversion nobody has aimed at?' Every cheat code is a cell of this table; every future sensor is too. (Diagonal = storage: springs, thermal mass, capacitors, phosphors, fuels, magnets.)</t>
        </is>
      </c>
    </row>
    <row r="3">
      <c r="A3" s="4" t="n"/>
      <c r="B3" s="4" t="n"/>
      <c r="C3" s="4" t="n"/>
      <c r="D3" s="4" t="n"/>
      <c r="E3" s="4" t="n"/>
    </row>
    <row r="4">
      <c r="A4" s="26" t="inlineStr">
        <is>
          <t>From ↓</t>
        </is>
      </c>
      <c r="B4" s="26" t="inlineStr">
        <is>
          <t>→ Mechanical</t>
        </is>
      </c>
      <c r="C4" s="26" t="inlineStr">
        <is>
          <t>→ Thermal</t>
        </is>
      </c>
      <c r="D4" s="26" t="inlineStr">
        <is>
          <t>→ Electrical</t>
        </is>
      </c>
      <c r="E4" s="26" t="inlineStr">
        <is>
          <t>→ Optical &amp; Chemical &amp; Magnetic</t>
        </is>
      </c>
    </row>
    <row r="5" ht="66" customHeight="1" s="189">
      <c r="A5" s="27" t="inlineStr">
        <is>
          <t>MECHANICAL</t>
        </is>
      </c>
      <c r="B5" s="28" t="inlineStr">
        <is>
          <t>Storage/transform: springs, levers, gears, flywheels (energy held as motion/strain). Sensing within-domain: displacement→force via stiffness (every scale)</t>
        </is>
      </c>
      <c r="C5" s="28" t="inlineStr">
        <is>
          <t>Friction &amp; damping heat things (brakes glow — wear reading via IR); compression heats gas (fire piston, diesel); ultrasound heats interfaces (weld/therapy)</t>
        </is>
      </c>
      <c r="D5" s="28" t="inlineStr">
        <is>
          <t>SENSE: piezoelectric (strike→charge), triboelectric (rub→charge), induction via moved magnets (generators), piezoresistive/capacitive geometry change. ACT: motors, solenoids, piezo benders — electricity's favorite export</t>
        </is>
      </c>
      <c r="E5" s="28" t="inlineStr">
        <is>
          <t>OPTICAL: stress-birefringence (squeezed plastic glows in polarizers), triboluminescence (sugar sparks when crushed!), moved gratings modulate light. CHEMICAL: mechanochemistry, pressure-shifted equilibria. MAGNETIC: Villari effect (stress moves domains — CC#60)</t>
        </is>
      </c>
    </row>
    <row r="6" ht="66" customHeight="1" s="189">
      <c r="A6" s="27" t="inlineStr">
        <is>
          <t>THERMAL</t>
        </is>
      </c>
      <c r="B6" s="28" t="inlineStr">
        <is>
          <t>Expansion (bimetals bend, gas pushes pistons, Stirling engines), phase change (ice jacks rocks, wax motors open greenhouse vents — a $6 actuator with no electronics!), convection stirs fluids</t>
        </is>
      </c>
      <c r="C6" s="28" t="inlineStr">
        <is>
          <t>Storage: thermal mass (the water-bottle low-pass filter); within-domain: conduction/convection/radiation set all the time-constants (Heat walks, CC#19)</t>
        </is>
      </c>
      <c r="D6" s="28" t="inlineStr">
        <is>
          <t>SENSE: Seebeck (thermocouples), pyroelectric (PIR — heat CHANGE→charge), resistance drift (thermistors, RTDs), semiconductor junctions (−2mV/°C). ACT: Peltier pumps heat with current — and unpowered, meters heat flux (CC#73)</t>
        </is>
      </c>
      <c r="E6" s="28" t="inlineStr">
        <is>
          <t>OPTICAL: incandescence &amp; Planck glow (everything radiates, CC#34), thermochromics (temper colors, mood rings, TLC sheets = imaging thermometers for $2). CHEMICAL: reaction rates double per 10°C (Arrhenius — temperature IS a rate dial). MAGNETIC: Curie point kills magnetism at a set temp (CC#75 rice-cooker switch)</t>
        </is>
      </c>
    </row>
    <row r="7" ht="66" customHeight="1" s="189">
      <c r="A7" s="27" t="inlineStr">
        <is>
          <t>ELECTRICAL</t>
        </is>
      </c>
      <c r="B7" s="28" t="inlineStr">
        <is>
          <t>Motors/solenoids/piezo/electrostatic pull (MEMS mirrors) — and measurement: drive a known force via coil current = force balance (how precision scales work)</t>
        </is>
      </c>
      <c r="C7" s="28" t="inlineStr">
        <is>
          <t>Joule heating (I²R — every heater; also self-heat flow sensing CC#5), Peltier cooling/pumping, dielectric/induction heating (microwave ovens, cooktops)</t>
        </is>
      </c>
      <c r="D7" s="28" t="inlineStr">
        <is>
          <t>Storage/transform: capacitors, inductors, transformers; within-domain: impedance networks — the domain where all signals eventually live because wires are cheap and math is free</t>
        </is>
      </c>
      <c r="E7" s="28" t="inlineStr">
        <is>
          <t>OPTICAL: LEDs/lasers (and reversed: photodiodes — CC#1), electroluminescence, LCDs gate light. CHEMICAL: electrolysis (charge→atoms, Faraday CC#78), electroplating, battery charging (electrical→chemical storage). MAGNETIC: every current makes a field (di/dt broadcasts, CC#35) — electromagnets, coils, recording heads</t>
        </is>
      </c>
    </row>
    <row r="8" ht="66" customHeight="1" s="189">
      <c r="A8" s="27" t="inlineStr">
        <is>
          <t>OPTICAL / RADIANT</t>
        </is>
      </c>
      <c r="B8" s="28" t="inlineStr">
        <is>
          <t>Radiation pressure (too weak for makers — but laser ablation kicks!), photothermal expansion (light→heat→motion: Crookes-adjacent, laser-tapped micro-actuators), optical tweezers at lab scale</t>
        </is>
      </c>
      <c r="C8" s="28" t="inlineStr">
        <is>
          <t>Absorption heats targets (dark surfaces = light→heat converters; solar thermal; laser heating for active thermography with a flashlight and patience)</t>
        </is>
      </c>
      <c r="D8" s="28" t="inlineStr">
        <is>
          <t>SENSE: photovoltaic (solar cells/photodiodes — photons→current directly), photoconductive (LDR resistance), photoemission (SiPM/PMT single-photon counting CC#46). ACT: light itself is the output — displays, illuminators, UV curing</t>
        </is>
      </c>
      <c r="E8" s="28" t="inlineStr">
        <is>
          <t>OPTICAL storage/transform: phosphorescence stores light in time (glow powder = a light-history logger!), fluorescence shifts wavelength (CC#18 matter glows its name), filters/gratings sort it. CHEMICAL: photochemistry (UV cures resin, fades dyes = dosimeters CC#24, photographic film). MAGNETIC: Faraday rotation (fields twist polarization — lab-grade but real)</t>
        </is>
      </c>
    </row>
    <row r="9" ht="66" customHeight="1" s="189">
      <c r="A9" s="27" t="inlineStr">
        <is>
          <t>CHEMICAL</t>
        </is>
      </c>
      <c r="B9" s="28" t="inlineStr">
        <is>
          <t>Explosions &amp; expansion (airbags: chemistry→gas→push in 30ms), osmotic pressure (concentration→force — tree roots split rocks), swelling polymers/hydrogels (humidity→motion: hair hygrometer physics CC#79), muscle-wire (NiTi is thermal but fuel-cell muscles are chemical)</t>
        </is>
      </c>
      <c r="C9" s="28" t="inlineStr">
        <is>
          <t>Every reaction absorbs/releases heat (compost piles at 70°C, hand-warmers = crystallization heat on demand, evaporative cooling CC#66) — calorimetry reads reaction progress by temperature</t>
        </is>
      </c>
      <c r="D9" s="28" t="inlineStr">
        <is>
          <t>SENSE: electrochemical cells (Nernst — voltage IS concentration, CC#38), ISFETs, MOX resistance (gas adsorption), galvanic wetness cells (CC#71). ACT: batteries discharge (chemical→electrical), fuel cells, electro-active polymers</t>
        </is>
      </c>
      <c r="E9" s="28" t="inlineStr">
        <is>
          <t>OPTICAL: chemiluminescence (glow sticks — reaction→light with rate=brightness=temperature dial), colorimetric indicators (pH paper, CO badges — chemistry keeps receipts CC#24), flame emission colors. MAGNETIC: paramagnetic O2 (oxygen is magnetically weird — industrial O2 analyzers exploit it); rust is magnetically different from steel (corrosion mapping by magnetometer)</t>
        </is>
      </c>
    </row>
    <row r="10" ht="66" customHeight="1" s="189">
      <c r="A10" s="27" t="inlineStr">
        <is>
          <t>MAGNETIC</t>
        </is>
      </c>
      <c r="B10" s="28" t="inlineStr">
        <is>
          <t>Forces on magnets/iron (solenoids pull, maglev floats, magnetorheological fluids STIFFEN in fields — a liquid whose viscosity is a dial), magnetostriction (fields→strain: ultrasonic transducers, transformer hum), eddy-current braking (silent, contactless, wear-free)</t>
        </is>
      </c>
      <c r="C10" s="28" t="inlineStr">
        <is>
          <t>Induction heating (fields→eddy currents→heat in any conductor — cooktops, levitation melting), magnetocaloric effect (fields pump heat — frontier refrigeration)</t>
        </is>
      </c>
      <c r="D10" s="28" t="inlineStr">
        <is>
          <t>SENSE: induction (moving fields→voltage — pickups, CTs, generators CC#35), Hall effect (field→voltage in silicon), magnetoresistance (field→resistance — hard-drive heads, compass chips). ACT: any coil — the field is the product</t>
        </is>
      </c>
      <c r="E10" s="28" t="inlineStr">
        <is>
          <t>OPTICAL: Faraday/Kerr rotation (fields twist light polarization — how we read hard drives optically). CHEMICAL: paramagnetic attraction sorts O2/materials; magnetic beads capture tagged chemistry (lab-on-chip). MAGNETIC storage: permanent magnets and hysteresis = memory (tapes, drives, and the overload-witness CC#60)</t>
        </is>
      </c>
    </row>
    <row r="11">
      <c r="A11" s="4" t="n"/>
      <c r="B11" s="4" t="n"/>
      <c r="C11" s="4" t="n"/>
      <c r="D11" s="4" t="n"/>
      <c r="E11" s="4" t="n"/>
    </row>
    <row r="12">
      <c r="A12" s="4" t="n"/>
      <c r="B12" s="4" t="n"/>
      <c r="C12" s="4" t="n"/>
      <c r="D12" s="4" t="n"/>
      <c r="E12" s="4" t="n"/>
    </row>
    <row r="13">
      <c r="A13" s="4" t="n"/>
      <c r="B13" s="4" t="n"/>
      <c r="C13" s="4" t="n"/>
      <c r="D13" s="4" t="n"/>
      <c r="E13" s="4" t="n"/>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0"/>
  <mergeCells count="2">
    <mergeCell ref="A2:E2"/>
    <mergeCell ref="A1:E1"/>
  </mergeCells>
  <pageMargins left="0.75" right="0.75" top="1" bottom="1" header="0" footer="0"/>
  <pageSetup orientation="landscape"/>
</worksheet>
</file>

<file path=xl/worksheets/sheet24.xml><?xml version="1.0" encoding="utf-8"?>
<worksheet xmlns="http://schemas.openxmlformats.org/spreadsheetml/2006/main">
  <sheetPr>
    <tabColor rgb="FF6B2D5C"/>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40" customWidth="1" style="189" min="2" max="2"/>
    <col width="46" customWidth="1" style="189" min="3" max="3"/>
    <col width="36" customWidth="1" style="189" min="4" max="4"/>
    <col width="8.710000000000001" customWidth="1" style="189" min="5" max="26"/>
  </cols>
  <sheetData>
    <row r="1" ht="33.75" customHeight="1" s="189">
      <c r="A1" s="192" t="inlineStr">
        <is>
          <t>🥋 DERIVATION DOJO — re-inventing instruments from first principles</t>
        </is>
      </c>
    </row>
    <row r="2" ht="61.5" customHeight="1" s="189">
      <c r="A2" s="25" t="inlineStr">
        <is>
          <t>The skill Samson named: look at any existing solution and RE-DERIVE it from physics, so you can rebuild it cheaper, differently, or better. Each row: a commercial instrument, the physics question it secretly asks, the derivation chain from cheat codes (COVER THIS COLUMN AND TRY FIRST — that's the dojo), and what the derivation reveals about building it for 1% of the price. The pattern to internalize: every instrument = a physics effect + a reference + a readout; name those three and you own it.</t>
        </is>
      </c>
    </row>
    <row r="3">
      <c r="A3" s="4" t="n"/>
      <c r="B3" s="4" t="n"/>
      <c r="C3" s="4" t="n"/>
      <c r="D3" s="4" t="n"/>
    </row>
    <row r="4">
      <c r="A4" s="26" t="inlineStr">
        <is>
          <t>Instrument</t>
        </is>
      </c>
      <c r="B4" s="26" t="inlineStr">
        <is>
          <t>The physics question it secretly asks</t>
        </is>
      </c>
      <c r="C4" s="26" t="inlineStr">
        <is>
          <t>The derivation chain (cover me, then check)</t>
        </is>
      </c>
      <c r="D4" s="26" t="inlineStr">
        <is>
          <t>What the derivation unlocks</t>
        </is>
      </c>
    </row>
    <row r="5" ht="66" customHeight="1" s="189">
      <c r="A5" s="27" t="inlineStr">
        <is>
          <t>Breathalyzer ($200)</t>
        </is>
      </c>
      <c r="B5" s="28" t="inlineStr">
        <is>
          <t>How much of a specific oxidizable molecule rides this exhale?</t>
        </is>
      </c>
      <c r="C5" s="28" t="inlineStr">
        <is>
          <t>Chemistry→electricity crossing (Transduction) → 'Voltage is concentration' (CC#38): a fuel cell that can only burn ethanol makes current ∝ concentration → OR the cheaper MOX route: adsorbed ethanol changes a heated oxide's resistance (with cross-sensitivity debts — Gettier!) → sample-volume reference: a fixed breath volume, hence the 'blow until the click'</t>
        </is>
      </c>
      <c r="D5" s="28" t="inlineStr">
        <is>
          <t>The MEMS H2 sensor's ethanol cross-sensitivity IS a $6 breathalyzer (catalog Second Life) — and the derivation warns you exactly what fools it (acetone, mouthwash) because you know WHICH physics it rides</t>
        </is>
      </c>
    </row>
    <row r="6" ht="66" customHeight="1" s="189">
      <c r="A6" s="27" t="inlineStr">
        <is>
          <t>Radar gun ($1500)</t>
        </is>
      </c>
      <c r="B6" s="28" t="inlineStr">
        <is>
          <t>How fast does a reflection's frequency shift?</t>
        </is>
      </c>
      <c r="C6" s="28" t="inlineStr">
        <is>
          <t>'The Doppler dividend' (CC#30): moving targets shift reflected waves by 2v/λ → pick a wavelength where cars make audible shifts (24GHz → ~44Hz per km/h — audio range!) → mix TX with RX (Heterodyne CC) → count the beat frequency (Convert-to-frequency CC#16)</t>
        </is>
      </c>
      <c r="D6" s="28" t="inlineStr">
        <is>
          <t>An RCWL-0516 or HB100 module IS this instrument minus the calibration and the housing — $3 of the $1500. The derivation also says: any wave works, so ultrasonic speed guns for slower things are the same build at 40kHz</t>
        </is>
      </c>
    </row>
    <row r="7" ht="66" customHeight="1" s="189">
      <c r="A7" s="27" t="inlineStr">
        <is>
          <t>Spirometer ($800)</t>
        </is>
      </c>
      <c r="B7" s="28" t="inlineStr">
        <is>
          <t>How fast does air flow through a known geometry, integrated over a breath?</t>
        </is>
      </c>
      <c r="C7" s="28" t="inlineStr">
        <is>
          <t>'Fast fluid is low pressure' (CC#61): a screen/orifice makes ΔP ∝ flow² → differential pressure sensor (SDP810) reads it → integrate flow over time (Signal Guide: sliding sums) = volume → temperature-correct with 'the medium is the sensor' logic (air density, Derived Quantities)</t>
        </is>
      </c>
      <c r="D7" s="28" t="inlineStr">
        <is>
          <t>The $12 DIY spirometer is a straw, a mesh, and an SDP810 — the $788 difference is calibration (Cookbook: known-volume syringe), certification (Physics of Cheap: the wall), and a mouthpiece. You can build the physics TODAY</t>
        </is>
      </c>
    </row>
    <row r="8" ht="66" customHeight="1" s="189">
      <c r="A8" s="27" t="inlineStr">
        <is>
          <t>Seismometer ($3000)</t>
        </is>
      </c>
      <c r="B8" s="28" t="inlineStr">
        <is>
          <t>How does the ground move relative to something that resists moving?</t>
        </is>
      </c>
      <c r="C8" s="28" t="inlineStr">
        <is>
          <t>'Choose your frame' (CC#47) + inertia: a suspended mass stays still while the frame shakes → read the RELATIVE motion → 'di/dt broadcasts, coils listen' (CC#35): magnet-in-coil converts relative velocity to volts directly → long-period pendulum (Mechanical pre-amp) tunes sensitivity to earthquake bands</t>
        </is>
      </c>
      <c r="D8" s="28" t="inlineStr">
        <is>
          <t>The geophone in the catalog IS this ($15 — mass, magnet, coil); the $2985 buys lower corner frequency (bigger, softer springs) and calibration. A garden-gate hinge + magnet + coil is a teachable one for $2</t>
        </is>
      </c>
    </row>
    <row r="9" ht="66" customHeight="1" s="189">
      <c r="A9" s="27" t="inlineStr">
        <is>
          <t>Laser rangefinder ($150)</t>
        </is>
      </c>
      <c r="B9" s="28" t="inlineStr">
        <is>
          <t>How long does light take to return?</t>
        </is>
      </c>
      <c r="C9" s="28" t="inlineStr">
        <is>
          <t>'Light is a length standard' (CC#42): 1ns = 30cm → direct timing is hard, so cheat: modulate the beam and measure PHASE of the return (Phase beats amplitude CC) or count photon statistics (SPAD arrays — Photons are countable CC#46) → reference channel corrects electronics drift (Symmetry CC#22)</t>
        </is>
      </c>
      <c r="D9" s="28" t="inlineStr">
        <is>
          <t>The VL53L0X does all of this in a $3 chip — the derivation explains its limits: bright sun = photon noise floor; glass = specular escape (Geometry CC#86). Now you know when to use ultrasound instead (wavelength picks target, CC#17)</t>
        </is>
      </c>
    </row>
    <row r="10" ht="66" customHeight="1" s="189">
      <c r="A10" s="27" t="inlineStr">
        <is>
          <t>Thermal camera ($300+)</t>
        </is>
      </c>
      <c r="B10" s="28" t="inlineStr">
        <is>
          <t>What does each direction's Planck glow look like, mapped?</t>
        </is>
      </c>
      <c r="C10" s="28" t="inlineStr">
        <is>
          <t>'Everything glows' (CC#34): objects broadcast IR ∝ T⁴ → one pyroelectric/bolometer pixel reads one direction → an ARRAY (or one sensor + a scan — Physics-does-the-math via a servo) maps the field → emissivity reference (black tape patch, Calibration) makes it honest</t>
        </is>
      </c>
      <c r="D10" s="28" t="inlineStr">
        <is>
          <t>MLX90640 = 768 real pixels for $60; or MLX90614 on two servos = a 1-pixel 'camera' for $12 that teaches the whole principle (catalog Pairs-Well-With names this exact trick). The wall between $60 and $3000 FLIR is pixel count + NETD — now a knowable tradeoff</t>
        </is>
      </c>
    </row>
    <row r="11" ht="66" customHeight="1" s="189">
      <c r="A11" s="27" t="inlineStr">
        <is>
          <t>pH meter ($100 + $80/yr probes)</t>
        </is>
      </c>
      <c r="B11" s="28" t="inlineStr">
        <is>
          <t>What voltage does a proton-selective membrane develop?</t>
        </is>
      </c>
      <c r="C11" s="28" t="inlineStr">
        <is>
          <t>'Voltage is concentration' (CC#38, Nernst): 59mV per decade of H+ → need a membrane only H+ crosses (special glass) + a stable reference electrode (the hard, drifting, expensive part — Failure Museum!) → high-impedance readout (the glass is GΩ — every wire is an antenna CC#14 warns why it's fussy)</t>
        </is>
      </c>
      <c r="D11" s="28" t="inlineStr">
        <is>
          <t>The derivation shows the probe IS the product (consumable chemistry — Physics of Cheap row 3); the meter is just a good voltmeter. It also reveals the dodge: ISFETs replace glass with silicon, and colorimetric strips + TCS34725 dodge electrochemistry entirely for ±0.5pH honesty</t>
        </is>
      </c>
    </row>
    <row r="12" ht="66" customHeight="1" s="189">
      <c r="A12" s="27" t="inlineStr">
        <is>
          <t>Metal detector ($250)</t>
        </is>
      </c>
      <c r="B12" s="28" t="inlineStr">
        <is>
          <t>Does a driven coil feel a conductive ghost nearby?</t>
        </is>
      </c>
      <c r="C12" s="28" t="inlineStr">
        <is>
          <t>'Eddy currents are touchless fingers' (CC#36): a driven coil induces eddies in any conductor; the eddies push back, shifting the coil's inductance/loss → measure the shift as frequency change (Convert-to-frequency CC#16 — beat two oscillators, Interference CC#28) → discrimination: decay TIME of the pushback fingerprints the metal (Fingerprinting operator)</t>
        </is>
      </c>
      <c r="D12" s="28" t="inlineStr">
        <is>
          <t>An LDC1612 or two hand-wound coils + the beat-frequency trick = the core instrument. The derivation explains gold-vs-iron discrimination (conductivity × permeability = different eddy decay) — and why wet salt sand lies (ionic conduction = a fake ghost)</t>
        </is>
      </c>
    </row>
    <row r="13" ht="66" customHeight="1" s="189">
      <c r="A13" s="27" t="inlineStr">
        <is>
          <t>Ultrasonic cleaner's 'is it working?' ($ mystery)</t>
        </is>
      </c>
      <c r="B13" s="28" t="inlineStr">
        <is>
          <t>Is cavitation actually happening in the tank?</t>
        </is>
      </c>
      <c r="C13" s="28" t="inlineStr">
        <is>
          <t>'Bubbles are tiny instruments' (CC#70): collapsing cavitation bubbles emit broadband noise + subharmonics (f/2 — a nonlinearity signature, Distortion is diagnosis CC#31) → a piezo disc on the tank wall + FFT: the f/2 line appearing = cavitation confirmed → foil-erosion test = the sacrificial cross-check (CC#24 chemistry keeps receipts, aluminum edition)</t>
        </is>
      </c>
      <c r="D13" s="28" t="inlineStr">
        <is>
          <t>A $0.50 piezo answers a question the $80 cleaner can't answer about itself — and the same f/2 signature detects cavitation in PUMPS (Machine health) where it's eating impellers. One derivation, two industries</t>
        </is>
      </c>
    </row>
    <row r="14" ht="66" customHeight="1" s="189">
      <c r="A14" s="27" t="inlineStr">
        <is>
          <t>Anemometer, ultrasonic ($400)</t>
        </is>
      </c>
      <c r="B14" s="28" t="inlineStr">
        <is>
          <t>How much does moving air skew sound's travel time both ways?</t>
        </is>
      </c>
      <c r="C14" s="28" t="inlineStr">
        <is>
          <t>'The medium is the sensor': sound rides the air, so upstream/downstream flight times differ by 2·v·L/c² → Differential pair operator (the SAME path, both directions — everything common cancels: temperature, humidity, pressure all drop out!) → 40kHz transducer pairs (catalog) + microsecond timing (ESP32 timers)</t>
        </is>
      </c>
      <c r="D14" s="28" t="inlineStr">
        <is>
          <t>Two HC-SR04-class transducer pairs at right angles = 2D wind with NO moving parts, no calibration for temperature (the differential killed it) — the $400 instrument is $8 of parts + timing code. The derivation's beauty: the subtraction does the work</t>
        </is>
      </c>
    </row>
    <row r="15" ht="66" customHeight="1" s="189">
      <c r="A15" s="27" t="inlineStr">
        <is>
          <t>Moisture meter for wood/walls ($60)</t>
        </is>
      </c>
      <c r="B15" s="28" t="inlineStr">
        <is>
          <t>How much does water change the material's electrical personality?</t>
        </is>
      </c>
      <c r="C15" s="28" t="inlineStr">
        <is>
          <t>Water is polar and conductive → TWO routes fall out: resistance between pins (ionic conduction — invasive, surface-biased) OR capacitance/RF from the surface ('Capacitance leaks through everything' CC#3 + water's dielectric constant of 80 vs wood's ~2: water is a dielectric ELEPHANT) → depth vs frequency (Ions move slower CC#77)</t>
        </is>
      </c>
      <c r="D15" s="28" t="inlineStr">
        <is>
          <t>Both commercial modes derived in one breath; the capacitive one is an ESP32 touch pin + a foil pad ($0). And the dielectric-elephant insight generalizes: ANY water-in-anything question (soil, grain, firewood, walls) yields to capacitance or RF attenuation (CC#29 firewood row)</t>
        </is>
      </c>
    </row>
    <row r="16" ht="66" customHeight="1" s="189">
      <c r="A16" s="27" t="inlineStr">
        <is>
          <t>Gas leak 'sniffer wand' ($300)</t>
        </is>
      </c>
      <c r="B16" s="28" t="inlineStr">
        <is>
          <t>Where does a tracer property spike along a path?</t>
        </is>
      </c>
      <c r="C16" s="28" t="inlineStr">
        <is>
          <t>Three derivable routes: chemistry (MOX resistance dips at combustibles — slow, cross-sensitive), ultrasound (escaping gas hisses at 40kHz — Turbulence CC#62 + Mechanical pre-amp parabolic dish = directional), or thermal conductivity (H2/He steal heat faster — the FS3000/self-heat route CC#5) → the WAND part is just Fleet-of-one: you move the sensor (time-staggered census)</t>
        </is>
      </c>
      <c r="D16" s="28" t="inlineStr">
        <is>
          <t>The ultrasonic route wins for pressurized leaks (instant, directional, gas-agnostic) — $35 in the Invention Seeds. The derivation tells you WHICH route per situation: chemistry for slow seeps, ultrasound for pressure, conductivity for H2 — one question, three physics, three prices</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25.xml><?xml version="1.0" encoding="utf-8"?>
<worksheet xmlns="http://schemas.openxmlformats.org/spreadsheetml/2006/main">
  <sheetPr>
    <tabColor rgb="FF7A5230"/>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4"/>
    <col width="8.710000000000001" customWidth="1" style="189" min="5" max="26"/>
  </cols>
  <sheetData>
    <row r="1" ht="33.75" customHeight="1" s="189">
      <c r="A1" s="192" t="inlineStr">
        <is>
          <t>🏛️ THE HISTORY LEVER — inventing by archaeology</t>
        </is>
      </c>
    </row>
    <row r="2" ht="60" customHeight="1" s="189">
      <c r="A2" s="25" t="inlineStr">
        <is>
          <t>Before silicon, physicists measured with mirrors, threads, smoke and patience — and their PRINCIPLES didn't expire, only their materials did. Each row: a classical instrument, its core physics (usually a cheat code wearing Victorian clothes), why it faded, and the modern maker build waiting inside it — often with capabilities silicon still can't match cheaply. The lever: 200 years of peer-reviewed physics, free of patents, waiting for an ESP32 readout.</t>
        </is>
      </c>
    </row>
    <row r="3">
      <c r="A3" s="4" t="n"/>
      <c r="B3" s="4" t="n"/>
      <c r="C3" s="4" t="n"/>
      <c r="D3" s="4" t="n"/>
    </row>
    <row r="4">
      <c r="A4" s="26" t="inlineStr">
        <is>
          <t>Instrument (era)</t>
        </is>
      </c>
      <c r="B4" s="26" t="inlineStr">
        <is>
          <t>The physics inside</t>
        </is>
      </c>
      <c r="C4" s="26" t="inlineStr">
        <is>
          <t>Why it faded</t>
        </is>
      </c>
      <c r="D4" s="26" t="inlineStr">
        <is>
          <t>The modern build waiting inside it</t>
        </is>
      </c>
    </row>
    <row r="5" ht="61.5" customHeight="1" s="189">
      <c r="A5" s="27" t="inlineStr">
        <is>
          <t>Galvanometer mirror (1820s)</t>
        </is>
      </c>
      <c r="B5" s="28" t="inlineStr">
        <is>
          <t>Tiny current → coil torque → mirror twist → a light beam amplifies the angle across the room (optical lever: metres of beam = 1000× gain, CC#88)</t>
        </is>
      </c>
      <c r="C5" s="28" t="inlineStr">
        <is>
          <t>Silicon amplifiers made µV trivially readable without mechanics</t>
        </is>
      </c>
      <c r="D5" s="28" t="inlineStr">
        <is>
          <t>The optical-lever trick itself is UNMINED: laser + mirror on anything that twists (doors, joists, trees) = nano-radian tilt sensing for $3 — structural monitoring silicon still charges hundreds for</t>
        </is>
      </c>
    </row>
    <row r="6" ht="61.5" customHeight="1" s="189">
      <c r="A6" s="27" t="inlineStr">
        <is>
          <t>Wheatstone bridge (1843)</t>
        </is>
      </c>
      <c r="B6" s="28" t="inlineStr">
        <is>
          <t>Null measurement: balance two dividers, read the imbalance — drift and supply cancel at zero (CC: Null/Bridge — this one DIDN'T fade, it hid inside every load cell)</t>
        </is>
      </c>
      <c r="C6" s="28" t="inlineStr">
        <is>
          <t>Never faded — just became invisible. The unmined part: people forgot they can BUILD one around any resistive sensor</t>
        </is>
      </c>
      <c r="D6" s="28" t="inlineStr">
        <is>
          <t>Bridge-ify any two matched cheap sensors (thermistors, LDRs, gauges) and gain 10-100× stability for $0.50. The Victorian answer to '16 bits isn't enough' still beats buying a better ADC</t>
        </is>
      </c>
    </row>
    <row r="7" ht="61.5" customHeight="1" s="189">
      <c r="A7" s="27" t="inlineStr">
        <is>
          <t>Cloud chamber (1911)</t>
        </is>
      </c>
      <c r="B7" s="28" t="inlineStr">
        <is>
          <t>Supersaturated vapor condenses on ion trails — single subatomic particles drawn as visible vapor lines: single-particle detection with ALCOHOL and a COLD PLATE</t>
        </is>
      </c>
      <c r="C7" s="28" t="inlineStr">
        <is>
          <t>Photomultipliers and silicon detectors count faster and log digitally</t>
        </is>
      </c>
      <c r="D7" s="28" t="inlineStr">
        <is>
          <t>A Peltier-cooled chamber ($30) + ESP32-CAM + motion detection = a particle detector that SHOWS the tracks it counts — the physics-outreach build nothing digital can emotionally match (and camera-counting makes it a real instrument)</t>
        </is>
      </c>
    </row>
    <row r="8" ht="61.5" customHeight="1" s="189">
      <c r="A8" s="27" t="inlineStr">
        <is>
          <t>Crookes radiometer (1873)</t>
        </is>
      </c>
      <c r="B8" s="28" t="inlineStr">
        <is>
          <t>Light heats black vanes → gas molecules recoil harder off warm faces → rotation ∝ radiant flux (thermal transpiration — a light-MILL)</t>
        </is>
      </c>
      <c r="C8" s="28" t="inlineStr">
        <is>
          <t>Photodiodes measure light without moving parts or vacuum bulbs</t>
        </is>
      </c>
      <c r="D8" s="28" t="inlineStr">
        <is>
          <t>The unmined principle: radiant-flux-to-motion with no electronics. A modern take: vane rotation counted by IR gate = a self-powered sunlight integrator; and the underlying thermal-recoil physics scales to MEMS flow sensing</t>
        </is>
      </c>
    </row>
    <row r="9" ht="61.5" customHeight="1" s="189">
      <c r="A9" s="27" t="inlineStr">
        <is>
          <t>Hair hygrometer (1783)</t>
        </is>
      </c>
      <c r="B9" s="28" t="inlineStr">
        <is>
          <t>Organic fibers lengthen ~2.5% across the humidity range (hygroscopic swelling, CC#79) — de Saussure's hair beat electronic RH sensors to ±3% for two centuries</t>
        </is>
      </c>
      <c r="C9" s="28" t="inlineStr">
        <is>
          <t>SHT-class chips are smaller, faster, log-friendly</t>
        </is>
      </c>
      <c r="D9" s="28" t="inlineStr">
        <is>
          <t>Fiber + lever + AS5600 angle encoder = an RH sensor that works at -40°C, survives condensation FOREVER (Failure Museum's nemesis!), needs no calibration drift management — the harsh-environment RH answer silicon still fumbles</t>
        </is>
      </c>
    </row>
    <row r="10" ht="61.5" customHeight="1" s="189">
      <c r="A10" s="27" t="inlineStr">
        <is>
          <t>Torsion balance (1798)</t>
        </is>
      </c>
      <c r="B10" s="28" t="inlineStr">
        <is>
          <t>A mass on a thin fiber: micro-newton torques twist it measurably — Cavendish WEIGHED THE EARTH with one; the most sensitive force physics ever did with string</t>
        </is>
      </c>
      <c r="C10" s="28" t="inlineStr">
        <is>
          <t>Precision electronics + MEMS took the lab market</t>
        </is>
      </c>
      <c r="D10" s="28" t="inlineStr">
        <is>
          <t>Fiber + mirror + laser + photodiode pair = nano-newton sensing for $10: measure radiation pressure, air-current forces, electrostatics — a force-scale two decades below any load cell, built from a jam jar</t>
        </is>
      </c>
    </row>
    <row r="11" ht="61.5" customHeight="1" s="189">
      <c r="A11" s="27" t="inlineStr">
        <is>
          <t>Sunshine recorder (1853)</t>
        </is>
      </c>
      <c r="B11" s="28" t="inlineStr">
        <is>
          <t>The Campbell-Stokes sphere: a glass ball focuses sun onto card, burning a track — sunshine DURATION as scorch length: optics + chemistry as a logger, zero power</t>
        </is>
      </c>
      <c r="C11" s="28" t="inlineStr">
        <is>
          <t>Pyranometers + dataloggers give W/m² curves, not burn marks</t>
        </is>
      </c>
      <c r="D11" s="28" t="inlineStr">
        <is>
          <t>The principle (focused-sun as threshold recorder) is free: a lens + thermochromic strip = no-power sunshine-hours logger for agriculture; and the reverse-derivation teaches focal fire-risk (bottles in dry grass!)</t>
        </is>
      </c>
    </row>
    <row r="12" ht="61.5" customHeight="1" s="189">
      <c r="A12" s="27" t="inlineStr">
        <is>
          <t>Aeolian harp / singing wire (antiquity)</t>
        </is>
      </c>
      <c r="B12" s="28" t="inlineStr">
        <is>
          <t>Wind sheds vortices off a wire at f = 0.2·v/d (Strouhal) — the wire SINGS its wind speed: flow-to-frequency with no moving parts (Convert-to-frequency, CC#16, by physics)</t>
        </is>
      </c>
      <c r="C12" s="28" t="inlineStr">
        <is>
          <t>Cup anemometers then ultrasonics standardized the measurement</t>
        </is>
      </c>
      <c r="D12" s="28" t="inlineStr">
        <is>
          <t>A taut wire + piezo pickup = an anemometer with no bearings to wear (Deployment's dream): FFT the hum, f→v directly. Vortex shedding is ALSO how industrial flowmeters work — same build inside a pipe</t>
        </is>
      </c>
    </row>
    <row r="13" ht="61.5" customHeight="1" s="189">
      <c r="A13" s="27" t="inlineStr">
        <is>
          <t>Mercury tilt switch &amp; barometer (1643)</t>
        </is>
      </c>
      <c r="B13" s="28" t="inlineStr">
        <is>
          <t>Dense liquid finds level (gravity reference, CC#39) — Torricelli's column literally weighed the atmosphere; tilt switches made gravity a contact closure</t>
        </is>
      </c>
      <c r="C13" s="28" t="inlineStr">
        <is>
          <t>Mercury's toxicity killed the product line, not the physics</t>
        </is>
      </c>
      <c r="D13" s="28" t="inlineStr">
        <is>
          <t>Reborn non-toxic: galinstan or simply a ball-in-tube + LDC coil = sealed tilt/level sensing with zero drift; and the water-hose level (two bottles + tube) remains the cheapest survey-grade instrument on Earth</t>
        </is>
      </c>
    </row>
    <row r="14" ht="61.5" customHeight="1" s="189">
      <c r="A14" s="27" t="inlineStr">
        <is>
          <t>Smoke/schlieren visualization (1864)</t>
        </is>
      </c>
      <c r="B14" s="28" t="inlineStr">
        <is>
          <t>Density gradients bend light (refraction, CC#43 refract row) — schlieren mirrors make INVISIBLE air currents, heat plumes and shocks visible with a point light and a razor edge</t>
        </is>
      </c>
      <c r="C14" s="28" t="inlineStr">
        <is>
          <t>Wind tunnels went digital; schlieren stayed a lab art</t>
        </is>
      </c>
      <c r="D14" s="28" t="inlineStr">
        <is>
          <t>Phone-camera background-distortion schlieren (a striped pattern + software subtraction) shows heat plumes off machines and draft paths in rooms — flow visualization for FREE, and every frame is data (which vent actually works?)</t>
        </is>
      </c>
    </row>
    <row r="15" ht="61.5" customHeight="1" s="189">
      <c r="A15" s="27" t="inlineStr">
        <is>
          <t>Ballistic pendulum (1742)</t>
        </is>
      </c>
      <c r="B15" s="28" t="inlineStr">
        <is>
          <t>Momentum capture: projectile embeds in a hanging mass, swing height reads impact momentum — measure a bullet with a protractor (energy→height, Physics-does-the-math)</t>
        </is>
      </c>
      <c r="C15" s="28" t="inlineStr">
        <is>
          <t>High-speed electronics measure directly now</t>
        </is>
      </c>
      <c r="D15" s="28" t="inlineStr">
        <is>
          <t>The capture-and-integrate principle is gold for impulsive events: a pendulum + AS5600 = hail-impact energy meter, ball-sport speed gauge, or airsoft chronograph — events too fast for cheap ADCs, integrated by gravity into a slow, readable swing</t>
        </is>
      </c>
    </row>
    <row r="16" ht="61.5" customHeight="1" s="189">
      <c r="A16" s="27" t="inlineStr">
        <is>
          <t>The null astronomer's transit (1600s+)</t>
        </is>
      </c>
      <c r="B16" s="28" t="inlineStr">
        <is>
          <t>Event timing beats magnitude: WHEN a star crossed the wire mattered, not how bright — centuries of discoveries from timestamp discipline (Simultaneity, CC#41, before clocks were good)</t>
        </is>
      </c>
      <c r="C16" s="28" t="inlineStr">
        <is>
          <t>Everything — but the LESSON faded, not the method</t>
        </is>
      </c>
      <c r="D16" s="28" t="inlineStr">
        <is>
          <t>The unmined meta-instrument: cheap sensors with GREAT timestamps beat great sensors with sloppy ones (TDOA, coincidence, lag-correlation all live on this). PPS-disciplined $2 sensors are transit astronomy's gift to your fleet</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26.xml><?xml version="1.0" encoding="utf-8"?>
<worksheet xmlns="http://schemas.openxmlformats.org/spreadsheetml/2006/main">
  <sheetPr>
    <tabColor rgb="FF445577"/>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4" customWidth="1" style="189" min="2" max="3"/>
    <col width="30" customWidth="1" style="189" min="4" max="4"/>
    <col width="8.710000000000001" customWidth="1" style="189" min="5" max="26"/>
  </cols>
  <sheetData>
    <row r="1" ht="33.75" customHeight="1" s="189">
      <c r="A1" s="192" t="inlineStr">
        <is>
          <t>🧮 ESTIMATION DOJO — sixty-second feasibility, before you order parts</t>
        </is>
      </c>
    </row>
    <row r="2" ht="61.5" customHeight="1" s="189">
      <c r="A2" s="25" t="inlineStr">
        <is>
          <t>Fermi's superpower: rough numbers multiplied honestly beat precise ignorance. Every estimate here follows the same kata — DECOMPOSE into factors you can guess to ±3×, MULTIPLY, then COMPARE to a sensor's floor from this atlas. Cover the middle column and try each before reading (that's the dojo). The rule that makes it work: errors in honest factors partially cancel (√N convergence), so a five-factor guess is usually within 3× of truth — which is enough to say BUILD or WALK AWAY.</t>
        </is>
      </c>
    </row>
    <row r="3">
      <c r="A3" s="4" t="n"/>
      <c r="B3" s="4" t="n"/>
      <c r="C3" s="4" t="n"/>
      <c r="D3" s="4" t="n"/>
    </row>
    <row r="4">
      <c r="A4" s="26" t="inlineStr">
        <is>
          <t>The question</t>
        </is>
      </c>
      <c r="B4" s="26" t="inlineStr">
        <is>
          <t>The kata (cover me, estimate first)</t>
        </is>
      </c>
      <c r="C4" s="26" t="inlineStr">
        <is>
          <t>Verdict vs the sensor floor</t>
        </is>
      </c>
      <c r="D4" s="26" t="inlineStr">
        <is>
          <t>The habit it trains</t>
        </is>
      </c>
    </row>
    <row r="5" ht="63.75" customHeight="1" s="189">
      <c r="A5" s="27" t="inlineStr">
        <is>
          <t>Can a lux sensor detect a person crossing a hallway?</t>
        </is>
      </c>
      <c r="B5" s="28" t="inlineStr">
        <is>
          <t>Person blocks ~½ of a 1m window at 3m → subtends ~10% of the sensor's sky → ambient 300 lux × 10% occlusion = 30 lux dip. BH1750 resolution: 1 lux. Signal:floor = 30:1</t>
        </is>
      </c>
      <c r="C5" s="28" t="inlineStr">
        <is>
          <t>EASY — 30× above floor; even shadows of shadows work. (This is why the occlusion-dip Second Life is everywhere)</t>
        </is>
      </c>
      <c r="D5" s="28" t="inlineStr">
        <is>
          <t>Estimate the CHANGE, not the level — sensors detect deltas</t>
        </is>
      </c>
    </row>
    <row r="6" ht="63.75" customHeight="1" s="189">
      <c r="A6" s="27" t="inlineStr">
        <is>
          <t>Can a barometer count stairs climbed?</t>
        </is>
      </c>
      <c r="B6" s="28" t="inlineStr">
        <is>
          <t>One stair ~17cm → pressure change = ρgh = 1.2 × 9.8 × 0.17 ≈ 2Pa. BMP390 RMS noise ~1.3Pa, but 10-sample average → 0.4Pa floor. Signal:floor ≈ 5:1 per stair</t>
        </is>
      </c>
      <c r="C6" s="28" t="inlineStr">
        <is>
          <t>YES with averaging — which is why watches do floors, not steps, from pressure (Oversample CC pays the gap)</t>
        </is>
      </c>
      <c r="D6" s="28" t="inlineStr">
        <is>
          <t>Compute the physics signal FIRST, then shop for noise floors</t>
        </is>
      </c>
    </row>
    <row r="7" ht="63.75" customHeight="1" s="189">
      <c r="A7" s="27" t="inlineStr">
        <is>
          <t>Can a mic hear a water leak inside a wall?</t>
        </is>
      </c>
      <c r="B7" s="28" t="inlineStr">
        <is>
          <t>Pinhole leak ~0.1L/min turbulent hiss radiates maybe 20-40dB SPL at the pipe → wall attenuates 10-20dB → arrives at ~10-20dB SPL. MEMS mic noise floor ≈ 29dB SPL</t>
        </is>
      </c>
      <c r="C7" s="28" t="inlineStr">
        <is>
          <t>MARGINAL at the mic — but a CONTACT piezo on the pipe skips the wall entirely (impedance thinking!): contact route wins by 30dB. Route choice, not sensor choice</t>
        </is>
      </c>
      <c r="D7" s="28" t="inlineStr">
        <is>
          <t>When an estimate says marginal, change the COUPLING, not the budget</t>
        </is>
      </c>
    </row>
    <row r="8" ht="63.75" customHeight="1" s="189">
      <c r="A8" s="27" t="inlineStr">
        <is>
          <t>Can CO2 rise reveal one person in a bedroom?</t>
        </is>
      </c>
      <c r="B8" s="28" t="inlineStr">
        <is>
          <t>Person exhales ~18L CO2/hour into a 30m³ room → 18/30,000 × 10⁶ = 600ppm/hour rise rate. SCD41 accuracy ±50ppm → detectable in ~10 minutes</t>
        </is>
      </c>
      <c r="C8" s="28" t="inlineStr">
        <is>
          <t>EASY — and the estimate directly calibrates the occupant-counting formula (Derived Quantities). Two people = double slope: also resolvable</t>
        </is>
      </c>
      <c r="D8" s="28" t="inlineStr">
        <is>
          <t>Rates beat levels: the slope arrives before the threshold</t>
        </is>
      </c>
    </row>
    <row r="9" ht="63.75" customHeight="1" s="189">
      <c r="A9" s="27" t="inlineStr">
        <is>
          <t>Can a load cell weigh a bee landing on a hive?</t>
        </is>
      </c>
      <c r="B9" s="28" t="inlineStr">
        <is>
          <t>Bee ≈ 0.1g on a 50kg hive on 4× 50kg cells → 0.1g/200kg = 0.5 ppm of full scale. HX711 24-bit ≈ 0.06ppm ideal, but real-world drift/noise floor ≈ 5-10ppm</t>
        </is>
      </c>
      <c r="C9" s="28" t="inlineStr">
        <is>
          <t>NO for one bee (10× under floor) — but 100 bees departing = 10g = trivially visible: forager-flow trends yes, individual bees no. Design accordingly</t>
        </is>
      </c>
      <c r="D9" s="28" t="inlineStr">
        <is>
          <t>Know when to count the FLOW because the UNIT is under floor</t>
        </is>
      </c>
    </row>
    <row r="10" ht="63.75" customHeight="1" s="189">
      <c r="A10" s="27" t="inlineStr">
        <is>
          <t>Can an IMU detect a truck passing on the street?</t>
        </is>
      </c>
      <c r="B10" s="28" t="inlineStr">
        <is>
          <t>Truck ground vibration at 15m ≈ 0.1-1 mm/s velocity → at 10-20Hz ≈ 1-10mg acceleration. MPU-6050 noise ~4mg in-band; ADXL355 ~0.1mg</t>
        </is>
      </c>
      <c r="C10" s="28" t="inlineStr">
        <is>
          <t>MARGINAL on the $2 IMU, EASY on the $25 low-noise part or a $12 geophone (velocity-native). The estimate tells you WHICH part, not whether</t>
        </is>
      </c>
      <c r="D10" s="28" t="inlineStr">
        <is>
          <t>Match the sensor's native quantity (velocity vs acceleration) to the signal</t>
        </is>
      </c>
    </row>
    <row r="11" ht="63.75" customHeight="1" s="189">
      <c r="A11" s="27" t="inlineStr">
        <is>
          <t>Can a photodiode see a laser bounced off a window at 50m?</t>
        </is>
      </c>
      <c r="B11" s="28" t="inlineStr">
        <is>
          <t>5mW pointer → window returns ~4% (glass reflection) → beam spreads to ~10cm → a 3mm photodiode catches (0.3/10)² ≈ 0.1% → ~0.2µW arriving. Photodiode floors: ~nW easily</t>
        </is>
      </c>
      <c r="C11" s="28" t="inlineStr">
        <is>
          <t>EASY (200× floor) in the dark; sunlight (~kW/m² broadband) swamps it — UNLESS you modulate (Lock-in CC): 1kHz blink + Goertzel = works at noon. The estimate DEMANDS the operator</t>
        </is>
      </c>
      <c r="D11" s="28" t="inlineStr">
        <is>
          <t>When ambient swamps signal, the answer is modulation, not power</t>
        </is>
      </c>
    </row>
    <row r="12" ht="63.75" customHeight="1" s="189">
      <c r="A12" s="27" t="inlineStr">
        <is>
          <t>Can a magnetometer detect a car in the next lane?</t>
        </is>
      </c>
      <c r="B12" s="28" t="inlineStr">
        <is>
          <t>Car = soft-iron distortion of Earth's 50µT field ≈ 100-1000nT at 2-3m. QMC5883L noise ≈ 2nT/√Hz → averaged floor ~10nT</t>
        </is>
      </c>
      <c r="C12" s="28" t="inlineStr">
        <is>
          <t>EASY (10-100× floor) — which the driveway-magnetometer seed exploits; at 10m it fades to ~10nT: the 1/r³ law (CC#20) sets the range budget honestly</t>
        </is>
      </c>
      <c r="D12" s="28" t="inlineStr">
        <is>
          <t>Field falloff laws (r², r³) ARE the range spec — compute before mounting</t>
        </is>
      </c>
    </row>
    <row r="13" ht="63.75" customHeight="1" s="189">
      <c r="A13" s="27" t="inlineStr">
        <is>
          <t>Can a thermal sensor spot a failing breaker in a panel?</t>
        </is>
      </c>
      <c r="B13" s="28" t="inlineStr">
        <is>
          <t>Bad contact: 50W dissipated in a breaker → breaker face rises maybe 20-40°C over neighbors → at 0.5m an MLX90614 (FOV spot ~9cm) sees the whole breaker: ΔT ≈ 20°C. Resolution 0.02°C</t>
        </is>
      </c>
      <c r="C13" s="28" t="inlineStr">
        <is>
          <t>ABSURDLY EASY (1000×) — the only question is aiming (FOV geometry, CC#82 pinhole logic). This is why electricians' IR guns exist; yours is $8</t>
        </is>
      </c>
      <c r="D13" s="28" t="inlineStr">
        <is>
          <t>Check the GEOMETRY (spot size at distance) — sensitivity is rarely the problem</t>
        </is>
      </c>
    </row>
    <row r="14" ht="63.75" customHeight="1" s="189">
      <c r="A14" s="27" t="inlineStr">
        <is>
          <t>Can ESP-NOW nodes time-sync well enough for sound TDOA?</t>
        </is>
      </c>
      <c r="B14" s="28" t="inlineStr">
        <is>
          <t>Sound: 343 m/s → 1ms error = 34cm position error. ESP-NOW ping-pong sync ≈ 0.1-0.5ms achievable → 3-17cm — fine for which-room, marginal for which-corner. GPS PPS: 1µs → 0.3mm</t>
        </is>
      </c>
      <c r="C14" s="28" t="inlineStr">
        <is>
          <t>Room-scale YES on free sync; surveying-scale needs PPS ($8/node). The estimate maps sync tech → spatial resolution BEFORE the build</t>
        </is>
      </c>
      <c r="D14" s="28" t="inlineStr">
        <is>
          <t>Propagate timing error through the speed of the wave — that IS the spatial spec</t>
        </is>
      </c>
    </row>
    <row r="15" ht="63.75" customHeight="1" s="189">
      <c r="A15" s="27" t="inlineStr">
        <is>
          <t>Can a $2 sensor detect tomorrow's weather?</t>
        </is>
      </c>
      <c r="B15" s="28" t="inlineStr">
        <is>
          <t>Storm fronts: 3-10hPa drop over 3-6 hours = 0.5-3 hPa/hr. BMP390 drift+noise over hours ≪ 0.1hPa → slope resolvable 10-30×. Baseline: persistence forecasting is right ~70%; pressure slope adds maybe 10-15 points</t>
        </is>
      </c>
      <c r="C15" s="28" t="inlineStr">
        <is>
          <t>YES for rain-likely alerts (the Zambretti algorithm rode this for a century) — but the estimate also caps honesty: you'll never beat the bureau's model, you beat its LOCALITY</t>
        </is>
      </c>
      <c r="D15" s="28" t="inlineStr">
        <is>
          <t>Estimate the INFORMATION added, not just the signal detected (Knowing rung 3)</t>
        </is>
      </c>
    </row>
    <row r="16" ht="63.75" customHeight="1" s="189">
      <c r="A16" s="27" t="inlineStr">
        <is>
          <t>Is energy harvesting enough to run my node?</t>
        </is>
      </c>
      <c r="B16" s="28" t="inlineStr">
        <is>
          <t>Indoor light PV: ~10µW/cm² → 20cm² panel = 200µW = 4.8mWh/day. Node budget (Power sheet): 50µA avg × 3.3V ≈ 4mWh/day. Ratio ≈ 1.2 — knife-edge</t>
        </is>
      </c>
      <c r="C16" s="28" t="inlineStr">
        <is>
          <t>MARGINAL: works with a supercap buffer and ruthless duty-cycling, dies with one extra Wi-Fi session/day. The estimate says: window light (10×) or forget it — placement IS the design</t>
        </is>
      </c>
      <c r="D16" s="28" t="inlineStr">
        <is>
          <t>Do the µW arithmetic before romance (Energy Reality discipline, harvested edition)</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27.xml><?xml version="1.0" encoding="utf-8"?>
<worksheet xmlns="http://schemas.openxmlformats.org/spreadsheetml/2006/main">
  <sheetPr>
    <tabColor rgb="FF556B2F"/>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44" customWidth="1" style="189" min="3" max="3"/>
    <col width="36" customWidth="1" style="189" min="4" max="4"/>
    <col width="8.710000000000001" customWidth="1" style="189" min="5" max="26"/>
  </cols>
  <sheetData>
    <row r="1" ht="33.75" customHeight="1" s="189">
      <c r="A1" s="192" t="inlineStr">
        <is>
          <t>📏 SCALING LAWS — what size does to physics</t>
        </is>
      </c>
    </row>
    <row r="2" ht="57.75" customHeight="1" s="189">
      <c r="A2" s="25" t="inlineStr">
        <is>
          <t>Halve a thing's size and its area falls 4×, volume 8×, natural frequency doubles, and surface forces start bullying body forces. Scaling laws are why MEMS sensors work at all, why small drones hover badly, and where miniaturization pays. Each row: the law, its scaling exponent, what it explains in the catalog, and the design intuition it hands you. The master key: compare EXPONENTS — whichever force scales with the LOWER power of length wins as things shrink.</t>
        </is>
      </c>
    </row>
    <row r="3">
      <c r="A3" s="4" t="n"/>
      <c r="B3" s="4" t="n"/>
      <c r="C3" s="4" t="n"/>
      <c r="D3" s="4" t="n"/>
    </row>
    <row r="4">
      <c r="A4" s="26" t="inlineStr">
        <is>
          <t>Law</t>
        </is>
      </c>
      <c r="B4" s="26" t="inlineStr">
        <is>
          <t>The scaling (L = size)</t>
        </is>
      </c>
      <c r="C4" s="26" t="inlineStr">
        <is>
          <t>What it explains</t>
        </is>
      </c>
      <c r="D4" s="26" t="inlineStr">
        <is>
          <t>The design intuition</t>
        </is>
      </c>
    </row>
    <row r="5" ht="60" customHeight="1" s="189">
      <c r="A5" s="27" t="inlineStr">
        <is>
          <t>Square-cube (the king)</t>
        </is>
      </c>
      <c r="B5" s="28" t="inlineStr">
        <is>
          <t>Area ∝ L² · Volume/mass ∝ L³ — shrink 10×: area falls 100×, mass falls 1000×: area-things WIN small, volume-things WIN big</t>
        </is>
      </c>
      <c r="C5" s="28" t="inlineStr">
        <is>
          <t>Why MEMS survive 10,000g (strength∝L², inertia∝L³) · why small batteries disappoint (energy∝L³ but you wanted it light) · why heatsinks are all fins (manufacturing area)</t>
        </is>
      </c>
      <c r="D5" s="28" t="inlineStr">
        <is>
          <t>Shrinking favors everything surface-based: sensing, heat exchange, adhesion, evaporation. Growing favors storage: heat, energy, momentum. Choose size by which side your physics is on</t>
        </is>
      </c>
    </row>
    <row r="6" ht="60" customHeight="1" s="189">
      <c r="A6" s="27" t="inlineStr">
        <is>
          <t>Thermal time constants</t>
        </is>
      </c>
      <c r="B6" s="28" t="inlineStr">
        <is>
          <t>τ ∝ L² (volume/area × thickness) — halve the size, equilibrate 4× faster; a thermocouple bead responds in ms, a brick in hours</t>
        </is>
      </c>
      <c r="C6" s="28" t="inlineStr">
        <is>
          <t>Why the bare thermistor beats the potted one for speed (Failure Museum: warm-up) · why thermal mass = low-pass filter (Physics does the math) · why CPUs need active cooling but sensors don't</t>
        </is>
      </c>
      <c r="D6" s="28" t="inlineStr">
        <is>
          <t>Response time is a SIZE choice before it's a sensor choice: want fast, buy small (or thin); want stable averaging, add mass. τ ∝ L² lets you compute the tradeoff before ordering</t>
        </is>
      </c>
    </row>
    <row r="7" ht="60" customHeight="1" s="189">
      <c r="A7" s="27" t="inlineStr">
        <is>
          <t>Natural frequency</t>
        </is>
      </c>
      <c r="B7" s="28" t="inlineStr">
        <is>
          <t>f ∝ 1/L (stiffness∝L, mass∝L³ → √(k/m) ∝ 1/L) — small things ring high: a MEMS beam at MHz, a bridge at 0.2Hz</t>
        </is>
      </c>
      <c r="C7" s="28" t="inlineStr">
        <is>
          <t>Why 40kHz transducers are cm-scale and seismometers are big · why the eigenfrequency cheat code needs an FFT band guess: SIZE gives it to you (~1/L) · why bells and wine glasses obey pitch-by-size</t>
        </is>
      </c>
      <c r="D7" s="28" t="inlineStr">
        <is>
          <t>Guess any object's resonance from its size before measuring: metre things ~100Hz, cm things ~10kHz, mm things ~MHz. Your FFT window and sample rate follow (Bandwidth budget)</t>
        </is>
      </c>
    </row>
    <row r="8" ht="60" customHeight="1" s="189">
      <c r="A8" s="27" t="inlineStr">
        <is>
          <t>Surface forces vs body forces</t>
        </is>
      </c>
      <c r="B8" s="28" t="inlineStr">
        <is>
          <t>Adhesion/tension/friction ∝ L or L² vs weight ∝ L³ — below ~mm, stickiness beats gravity: insects walk ceilings, dust ignores gravity, water drops are spheres</t>
        </is>
      </c>
      <c r="C8" s="28" t="inlineStr">
        <is>
          <t>Why dust settles ON fan blades (boundary layer + adhesion) · why capillarity rules the small (CC#65) · why powders jam (granular moods) · why MEMS parts stick shut (stiction — the MEMS killer)</t>
        </is>
      </c>
      <c r="D8" s="28" t="inlineStr">
        <is>
          <t>Below millimetres, design for stickiness not gravity: parts won't fall into place, liquids won't pour, and cleaning means solvents not shaking. Above metres, gravity is the only voice</t>
        </is>
      </c>
    </row>
    <row r="9" ht="60" customHeight="1" s="189">
      <c r="A9" s="27" t="inlineStr">
        <is>
          <t>Diffusion vs convection</t>
        </is>
      </c>
      <c r="B9" s="28" t="inlineStr">
        <is>
          <t>Diffusion time ∝ L² (fast when small: µm in ms) vs convection ∝ L (wins big) — small systems mix by physics, big ones need stirring</t>
        </is>
      </c>
      <c r="C9" s="28" t="inlineStr">
        <is>
          <t>Why gas sensors respond in seconds (mm diffusion paths) but the ROOM takes minutes (metres need airflow) · sensor placement IS this law: the sensor reads its own cm³ first (observer effect)</t>
        </is>
      </c>
      <c r="D9" s="28" t="inlineStr">
        <is>
          <t>Your sensor senses its local boundary layer, not the room — either wait for room-scale mixing (minutes), add a small fan (convection), or place at the flow you care about</t>
        </is>
      </c>
    </row>
    <row r="10" ht="60" customHeight="1" s="189">
      <c r="A10" s="27" t="inlineStr">
        <is>
          <t>Reynolds number scales with size</t>
        </is>
      </c>
      <c r="B10" s="28" t="inlineStr">
        <is>
          <t>Re ∝ L·v — small+slow = laminar (syrup-world), big+fast = turbulent; the same air is 'thick' to a dust mote and 'thin' to a car</t>
        </is>
      </c>
      <c r="C10" s="28" t="inlineStr">
        <is>
          <t>Why tiny drones fight for lift (low-Re airfoils are bad) · why insects 'swim' through air · why micro-flow sensors see clean laminar signals while duct sensors see turbulent hash</t>
        </is>
      </c>
      <c r="D10" s="28" t="inlineStr">
        <is>
          <t>At small scales expect syrup: viscous, ordered, predictable flows (good for sensing!). At large scales expect chaos: average longer, expect v² drag, listen for the hiss (CC#62)</t>
        </is>
      </c>
    </row>
    <row r="11" ht="60" customHeight="1" s="189">
      <c r="A11" s="27" t="inlineStr">
        <is>
          <t>Electrical scaling</t>
        </is>
      </c>
      <c r="B11" s="28" t="inlineStr">
        <is>
          <t>R ∝ 1/L (thinner wires resist more) · C ∝ L · magnetic force ∝ L⁴ (!) vs electrostatic ∝ L² — shrinking is kind to capacitors, brutal to magnetics</t>
        </is>
      </c>
      <c r="C11" s="28" t="inlineStr">
        <is>
          <t>Why MEMS actuators are electrostatic combs, not motors (magnetics die small) · why chip inductors are the worst component on any board · why touchpads (capacitive) miniaturized but relays didn't</t>
        </is>
      </c>
      <c r="D11" s="28" t="inlineStr">
        <is>
          <t>Small actuation → electrostatic/piezo; big actuation → magnetic/hydraulic. The L⁴ collapse of magnetic force is why there's no MEMS solenoid — and why your tiny vibration motor is as small as they go</t>
        </is>
      </c>
    </row>
    <row r="12" ht="60" customHeight="1" s="189">
      <c r="A12" s="27" t="inlineStr">
        <is>
          <t>Signal-to-size in optics &amp; antennas</t>
        </is>
      </c>
      <c r="B12" s="28" t="inlineStr">
        <is>
          <t>Antennas/apertures need λ/4-to-λ dimensions: efficiency collapses below · optical resolution ∝ λ/aperture — physics sets minimum sizes per wavelength</t>
        </is>
      </c>
      <c r="C12" s="28" t="inlineStr">
        <is>
          <t>Why 433MHz nodes have floppy 17cm wires (λ/4) while 2.4GHz fits on-PCB (3cm) · why LoRa gateways want big antennas · why phone cameras hit diffraction walls · wavelength-picks-target (CC#17), sized</t>
        </is>
      </c>
      <c r="D12" s="28" t="inlineStr">
        <is>
          <t>You cannot cheat λ: pick the radio band AFTER the enclosure size, not before. Sub-GHz range needs sub-GHz antenna room — the 'compact LoRa node' fights physics and loses quietly (dBs vanish)</t>
        </is>
      </c>
    </row>
    <row r="13" ht="60" customHeight="1" s="189">
      <c r="A13" s="27" t="inlineStr">
        <is>
          <t>Power density &amp; heat removal</t>
        </is>
      </c>
      <c r="B13" s="28" t="inlineStr">
        <is>
          <t>Heat generated ∝ L³ (volume) but removed ∝ L² (surface) — big machines cook themselves; small ones barely notice their own dissipation</t>
        </is>
      </c>
      <c r="C13" s="28" t="inlineStr">
        <is>
          <t>Why the ESP32 module doesn't need a heatsink but the server room needs chillers · why transformer size tracks power rating · why battery packs (not cells) have thermal management</t>
        </is>
      </c>
      <c r="D13" s="28" t="inlineStr">
        <is>
          <t>Below ~1W, ignore thermal design (surface wins); above ~10W, thermal design IS the design. Self-heating errors (Failure Museum) scale up with integration — the more you cram, the warmer it lies</t>
        </is>
      </c>
    </row>
    <row r="14" ht="60" customHeight="1" s="189">
      <c r="A14" s="27" t="inlineStr">
        <is>
          <t>Fleet scaling (the atlas's own law)</t>
        </is>
      </c>
      <c r="B14" s="28" t="inlineStr">
        <is>
          <t>Cost ∝ N · information ∝ N^~1.5-2 for spatial fields (resolution² per Nyquist-in-space) · reliability via redundancy ∝ combinatorics — fleets scale BETTER than instruments</t>
        </is>
      </c>
      <c r="C14" s="28" t="inlineStr">
        <is>
          <t>Why 10 × $2 beats 1 × $200 across this whole atlas · why PurpleAir out-mapped governments · spatial Nyquist: node spacing must be &lt; half the feature size you're mapping (heat islands ~100m → nodes every 50m)</t>
        </is>
      </c>
      <c r="D14" s="28" t="inlineStr">
        <is>
          <t>Before buying a better sensor, price N cheap ones + the interpolation math (Fusion 9). And sample space like you sample time: the field's 'frequency' (how fast it varies per metre) sets your node spacing</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28.xml><?xml version="1.0" encoding="utf-8"?>
<worksheet xmlns="http://schemas.openxmlformats.org/spreadsheetml/2006/main">
  <sheetPr>
    <tabColor rgb="FF37474F"/>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2"/>
    <col width="44" customWidth="1" style="189" min="3" max="4"/>
    <col width="8.710000000000001" customWidth="1" style="189" min="5" max="26"/>
  </cols>
  <sheetData>
    <row r="1" ht="33.75" customHeight="1" s="189">
      <c r="A1" s="192" t="inlineStr">
        <is>
          <t>🔢 CONSTANTS THAT MATTER — eighteen numbers to know by heart</t>
        </is>
      </c>
    </row>
    <row r="2" ht="57.75" customHeight="1" s="189">
      <c r="A2" s="25" t="inlineStr">
        <is>
          <t>Estimation (Dojo, two sheets back) runs on remembered anchors. These eighteen are the working set: each with WHY it's the number that matters at maker scale and what it silently governs in this atlas. Learn them like phone numbers — the point isn't precision (±10% is fine), it's INSTANT availability mid-thought, because a constant you must look up is a thought interrupted.</t>
        </is>
      </c>
    </row>
    <row r="3">
      <c r="A3" s="4" t="n"/>
      <c r="B3" s="4" t="n"/>
      <c r="C3" s="4" t="n"/>
      <c r="D3" s="4" t="n"/>
    </row>
    <row r="4">
      <c r="A4" s="26" t="inlineStr">
        <is>
          <t>The number</t>
        </is>
      </c>
      <c r="B4" s="26" t="inlineStr">
        <is>
          <t>Value (napkin-grade)</t>
        </is>
      </c>
      <c r="C4" s="26" t="inlineStr">
        <is>
          <t>The intuition it unlocks</t>
        </is>
      </c>
      <c r="D4" s="26" t="inlineStr">
        <is>
          <t>What it governs in this atlas</t>
        </is>
      </c>
    </row>
    <row r="5" ht="51.75" customHeight="1" s="189">
      <c r="A5" s="27" t="inlineStr">
        <is>
          <t>Speed of sound (air)</t>
        </is>
      </c>
      <c r="B5" s="28" t="inlineStr">
        <is>
          <t>343 m/s · ~3 ms/m · ±0.17%/°C</t>
        </is>
      </c>
      <c r="C5" s="28" t="inlineStr">
        <is>
          <t>Sound crosses a room in ~15ms; thunder lags 3s/km; every ultrasonic echo is 6ms/m round-trip</t>
        </is>
      </c>
      <c r="D5" s="28" t="inlineStr">
        <is>
          <t>HC-SR04 math · TDOA spacing · thunder ranging · temp-compensation of all things ultrasonic</t>
        </is>
      </c>
    </row>
    <row r="6" ht="51.75" customHeight="1" s="189">
      <c r="A6" s="27" t="inlineStr">
        <is>
          <t>Speed of light / RF</t>
        </is>
      </c>
      <c r="B6" s="28" t="inlineStr">
        <is>
          <t>3×10⁸ m/s · 1ns = 30cm</t>
        </is>
      </c>
      <c r="C6" s="28" t="inlineStr">
        <is>
          <t>Radio and light are INSTANT at building scale (timing = distance only when you have ns electronics)</t>
        </is>
      </c>
      <c r="D6" s="28" t="inlineStr">
        <is>
          <t>ToF sensors · UWB · GPS · why lightning RF beats thunder by seconds per km</t>
        </is>
      </c>
    </row>
    <row r="7" ht="51.75" customHeight="1" s="189">
      <c r="A7" s="27" t="inlineStr">
        <is>
          <t>kT at room temperature</t>
        </is>
      </c>
      <c r="B7" s="28" t="inlineStr">
        <is>
          <t>26mV (thermal voltage) · 4×10⁻²¹ J</t>
        </is>
      </c>
      <c r="C7" s="28" t="inlineStr">
        <is>
          <t>The universe's noise floor: junctions, Nernst slopes, and thermal noise all speak in ~26mV units</t>
        </is>
      </c>
      <c r="D7" s="28" t="inlineStr">
        <is>
          <t>Why diodes drop what they drop · 59mV/decade Nernst · Johnson noise floors (Bestiary, next sheets)</t>
        </is>
      </c>
    </row>
    <row r="8" ht="51.75" customHeight="1" s="189">
      <c r="A8" s="27" t="inlineStr">
        <is>
          <t>One atmosphere</t>
        </is>
      </c>
      <c r="B8" s="28" t="inlineStr">
        <is>
          <t>101 kPa ≈ 10m water ≈ 760mmHg</t>
        </is>
      </c>
      <c r="C8" s="28" t="inlineStr">
        <is>
          <t>Air pushes with 10 tonnes per m² — and every 10m of water depth adds another whole atmosphere</t>
        </is>
      </c>
      <c r="D8" s="28" t="inlineStr">
        <is>
          <t>Depth gauges · vacuum lifting · why sealed boxes breathe (Deployment) · pump suction limits (~10m!)</t>
        </is>
      </c>
    </row>
    <row r="9" ht="51.75" customHeight="1" s="189">
      <c r="A9" s="27" t="inlineStr">
        <is>
          <t>Pressure per height (air)</t>
        </is>
      </c>
      <c r="B9" s="28" t="inlineStr">
        <is>
          <t>~12 Pa/m near ground</t>
        </is>
      </c>
      <c r="C9" s="28" t="inlineStr">
        <is>
          <t>Each metre of altitude costs 12Pa — the barometer's ruler for floors, drones and door-slams</t>
        </is>
      </c>
      <c r="D9" s="28" t="inlineStr">
        <is>
          <t>Floor detection · 11cm baro resolution claims · stack effect (×ΔT/T)</t>
        </is>
      </c>
    </row>
    <row r="10" ht="51.75" customHeight="1" s="189">
      <c r="A10" s="27" t="inlineStr">
        <is>
          <t>Water's heat capacity</t>
        </is>
      </c>
      <c r="B10" s="28" t="inlineStr">
        <is>
          <t>4.2 kJ/kg·°C (1 cal/g)</t>
        </is>
      </c>
      <c r="C10" s="28" t="inlineStr">
        <is>
          <t>Water is the thermal heavyweight: 10× most metals per kg — nature's battery and buffer</t>
        </is>
      </c>
      <c r="D10" s="28" t="inlineStr">
        <is>
          <t>Thermal power metering (flow×ΔT×4186) · water-bottle time constants · why oceans rule climate</t>
        </is>
      </c>
    </row>
    <row r="11" ht="51.75" customHeight="1" s="189">
      <c r="A11" s="27" t="inlineStr">
        <is>
          <t>Water's latent heats</t>
        </is>
      </c>
      <c r="B11" s="28" t="inlineStr">
        <is>
          <t>Evaporation 2.26 MJ/kg · freezing 334 kJ/kg</t>
        </is>
      </c>
      <c r="C11" s="28" t="inlineStr">
        <is>
          <t>Evaporating 1g steals as much heat as cooling 540g by 1°C — phase changes are energy elephants</t>
        </is>
      </c>
      <c r="D11" s="28" t="inlineStr">
        <is>
          <t>Wet-bulb cooling · evaporative design · frost physics · why sweat works and humid heat kills</t>
        </is>
      </c>
    </row>
    <row r="12" ht="51.75" customHeight="1" s="189">
      <c r="A12" s="27" t="inlineStr">
        <is>
          <t>Solar constant (ground)</t>
        </is>
      </c>
      <c r="B12" s="28" t="inlineStr">
        <is>
          <t>~1 kW/m² peak · 4-6 kWh/m²/day</t>
        </is>
      </c>
      <c r="C12" s="28" t="inlineStr">
        <is>
          <t>The income ceiling for everything solar — every panel, plant and passive-house calc starts here</t>
        </is>
      </c>
      <c r="D12" s="28" t="inlineStr">
        <is>
          <t>Energy Reality row 2 · PV sizing · irradiance sanity checks · clearness index</t>
        </is>
      </c>
    </row>
    <row r="13" ht="51.75" customHeight="1" s="189">
      <c r="A13" s="27" t="inlineStr">
        <is>
          <t>Human power</t>
        </is>
      </c>
      <c r="B13" s="28" t="inlineStr">
        <is>
          <t>~100W continuous · ~2.3 kWh/day food</t>
        </is>
      </c>
      <c r="C13" s="28" t="inlineStr">
        <is>
          <t>You are a bright incandescent bulb — heat, CO2 and metabolic budgets all follow</t>
        </is>
      </c>
      <c r="D13" s="28" t="inlineStr">
        <is>
          <t>Occupancy via CO2 &amp; heat · Energy Reality row 1 · harvesting hopelessness (µW vs your 100W)</t>
        </is>
      </c>
    </row>
    <row r="14" ht="51.75" customHeight="1" s="189">
      <c r="A14" s="27" t="inlineStr">
        <is>
          <t>CO2 exhalation rate</t>
        </is>
      </c>
      <c r="B14" s="28" t="inlineStr">
        <is>
          <t>~18 L/hour/person · breath ~40,000ppm</t>
        </is>
      </c>
      <c r="C14" s="28" t="inlineStr">
        <is>
          <t>One person visibly fills a bedroom with CO2 in minutes — breath is a strong tracer</t>
        </is>
      </c>
      <c r="D14" s="28" t="inlineStr">
        <is>
          <t>Occupant counting slope · ACH decay math · why 420→800ppm happens fast indoors</t>
        </is>
      </c>
    </row>
    <row r="15" ht="51.75" customHeight="1" s="189">
      <c r="A15" s="27" t="inlineStr">
        <is>
          <t>Earth's magnetic field</t>
        </is>
      </c>
      <c r="B15" s="28" t="inlineStr">
        <is>
          <t>~50 µT (AU) · dips ~60° down</t>
        </is>
      </c>
      <c r="C15" s="28" t="inlineStr">
        <is>
          <t>The free compass reference — and the scale bar for every magnetic anomaly (cars ~1µT at 3m)</t>
        </is>
      </c>
      <c r="D15" s="28" t="inlineStr">
        <is>
          <t>Magnetometer baselines · driveway car detection budgets · why fridges ruin compasses</t>
        </is>
      </c>
    </row>
    <row r="16" ht="51.75" customHeight="1" s="189">
      <c r="A16" s="27" t="inlineStr">
        <is>
          <t>Gravity's fine print</t>
        </is>
      </c>
      <c r="B16" s="28" t="inlineStr">
        <is>
          <t>9.81 m/s² · pendulum: T=2s at 1m</t>
        </is>
      </c>
      <c r="C16" s="28" t="inlineStr">
        <is>
          <t>Free acceleration reference (every IMU's 1g) and free timekeeper (pendulum period needs only length)</t>
        </is>
      </c>
      <c r="D16" s="28" t="inlineStr">
        <is>
          <t>Tilt sensing · vibration in g's · water-hose levels · the seismometer's suspended mass</t>
        </is>
      </c>
    </row>
    <row r="17" ht="51.75" customHeight="1" s="189">
      <c r="A17" s="27" t="inlineStr">
        <is>
          <t>Mains numbers (AU)</t>
        </is>
      </c>
      <c r="B17" s="28" t="inlineStr">
        <is>
          <t>230V · 50.00Hz · 10A plug = 2.3kW</t>
        </is>
      </c>
      <c r="C17" s="28" t="inlineStr">
        <is>
          <t>The grid's voice: 50Hz hum is everywhere (interference AND free signal), and 2.3kW is a socket's ceiling</t>
        </is>
      </c>
      <c r="D17" s="28" t="inlineStr">
        <is>
          <t>Grid-frequency stress · ENF forensics · hum-antenna sensing · why kettles are ~2kW</t>
        </is>
      </c>
    </row>
    <row r="18" ht="51.75" customHeight="1" s="189">
      <c r="A18" s="27" t="inlineStr">
        <is>
          <t>Li-ion cell numbers</t>
        </is>
      </c>
      <c r="B18" s="28" t="inlineStr">
        <is>
          <t>3.7V nominal · 3.0-4.2V window · ~250 Wh/kg</t>
        </is>
      </c>
      <c r="C18" s="28" t="inlineStr">
        <is>
          <t>Every battery pack is multiples of these; voltage IS a crude fuel gauge (with the flat-middle caveat)</t>
        </is>
      </c>
      <c r="D18" s="28" t="inlineStr">
        <is>
          <t>Power budgets · SoC estimation · why '12V' packs are 3S · petrol's 48× taunt</t>
        </is>
      </c>
    </row>
    <row r="19" ht="51.75" customHeight="1" s="189">
      <c r="A19" s="27" t="inlineStr">
        <is>
          <t>Boltzmann's noise recipe</t>
        </is>
      </c>
      <c r="B19" s="28" t="inlineStr">
        <is>
          <t>Johnson noise: √(4kTRB) ≈ 0.13µV × √(R_kΩ × B_kHz)</t>
        </is>
      </c>
      <c r="C19" s="28" t="inlineStr">
        <is>
          <t>Every resistor hisses: 10kΩ over 10kHz ≈ 1.3µV — the floor beneath every analog front-end</t>
        </is>
      </c>
      <c r="D19" s="28" t="inlineStr">
        <is>
          <t>When amplification stops helping (Noise Bestiary) · why high-Z circuits are fussy · ADC front-end design</t>
        </is>
      </c>
    </row>
    <row r="20" ht="51.75" customHeight="1" s="189">
      <c r="A20" s="27" t="inlineStr">
        <is>
          <t>Photon energy &amp; counts</t>
        </is>
      </c>
      <c r="B20" s="28" t="inlineStr">
        <is>
          <t>Green photon ≈ 2.5eV ≈ 4×10⁻¹⁹J · desk lamp ≈ 10¹⁷ photons/s onto your desk</t>
        </is>
      </c>
      <c r="C20" s="28" t="inlineStr">
        <is>
          <t>Light is absurdly countable: even 'dim' means billions/s — single-photon floors are reachable but far</t>
        </is>
      </c>
      <c r="D20" s="28" t="inlineStr">
        <is>
          <t>Photons-are-countable CC · photodiode floors (nW ≈ 10¹⁰ photons/s) · why lux sensing is 'easy'</t>
        </is>
      </c>
    </row>
    <row r="21" ht="51.75" customHeight="1" s="189">
      <c r="A21" s="27" t="inlineStr">
        <is>
          <t>Diffusion pace (air)</t>
        </is>
      </c>
      <c r="B21" s="28" t="inlineStr">
        <is>
          <t>Gas in still air: ~cm in seconds, ~m in hours (t ∝ x²)</t>
        </is>
      </c>
      <c r="C21" s="28" t="inlineStr">
        <is>
          <t>Smells cross a desk in seconds but a room in hours (unless air MOVES — convection always wins at room scale)</t>
        </is>
      </c>
      <c r="D21" s="28" t="inlineStr">
        <is>
          <t>Gas-sensor placement/response · why fans fix slow sensors · diffusion-stopwatch CC</t>
        </is>
      </c>
    </row>
    <row r="22" ht="51.75" customHeight="1" s="189">
      <c r="A22" s="27" t="inlineStr">
        <is>
          <t>The decade ladder itself</t>
        </is>
      </c>
      <c r="B22" s="28" t="inlineStr">
        <is>
          <t>×10 in amplitude = 20dB · ×2 = 6dB · 1% = 0.1dB</t>
        </is>
      </c>
      <c r="C22" s="28" t="inlineStr">
        <is>
          <t>dB fluency: RSSI, SNR, audio and attenuation all speak this dialect — translate without thinking</t>
        </is>
      </c>
      <c r="D22" s="28" t="inlineStr">
        <is>
          <t>Radio link budgets · wall losses (~3-10dB each) · why 'lost 20dB' means 'down to 1/100th'</t>
        </is>
      </c>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22"/>
  <mergeCells count="2">
    <mergeCell ref="A1:D1"/>
    <mergeCell ref="A2:D2"/>
  </mergeCells>
  <pageMargins left="0.75" right="0.75" top="1" bottom="1" header="0" footer="0"/>
  <pageSetup orientation="landscape"/>
</worksheet>
</file>

<file path=xl/worksheets/sheet29.xml><?xml version="1.0" encoding="utf-8"?>
<worksheet xmlns="http://schemas.openxmlformats.org/spreadsheetml/2006/main">
  <sheetPr>
    <tabColor rgb="FF4B3869"/>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16" customWidth="1" style="189" min="1" max="1"/>
    <col width="44" customWidth="1" style="189" min="2" max="3"/>
    <col width="36" customWidth="1" style="189" min="4" max="4"/>
    <col width="8.710000000000001" customWidth="1" style="189" min="5" max="26"/>
  </cols>
  <sheetData>
    <row r="1" ht="33.75" customHeight="1" s="189">
      <c r="A1" s="192" t="inlineStr">
        <is>
          <t>🔭 ORDERS OF MAGNITUDE — the decade ladders</t>
        </is>
      </c>
    </row>
    <row r="2" ht="57.75" customHeight="1" s="189">
      <c r="A2" s="25" t="inlineStr">
        <is>
          <t>Physics intuition is largely knowing WHICH DECADE things live in. Four ladders — time, length, energy, frequency — each row a rung with its residents and the sensing that operates there. Use it as a zoom lens: place any new phenomenon on the ladders FIRST and half your design questions (sample rate, resolution, part choice) answer themselves. Adjacent rungs interact; distant rungs barely see each other — that isolation is why filtering works at all.</t>
        </is>
      </c>
    </row>
    <row r="3">
      <c r="A3" s="4" t="n"/>
      <c r="B3" s="4" t="n"/>
      <c r="C3" s="4" t="n"/>
      <c r="D3" s="4" t="n"/>
    </row>
    <row r="4">
      <c r="A4" s="26" t="inlineStr">
        <is>
          <t>Decade</t>
        </is>
      </c>
      <c r="B4" s="26" t="inlineStr">
        <is>
          <t>TIME residents (and their sensing)</t>
        </is>
      </c>
      <c r="C4" s="26" t="inlineStr">
        <is>
          <t>LENGTH / ENERGY residents</t>
        </is>
      </c>
      <c r="D4" s="26" t="inlineStr">
        <is>
          <t>FREQUENCY residents (and the tools)</t>
        </is>
      </c>
    </row>
    <row r="5" ht="60" customHeight="1" s="189">
      <c r="A5" s="27" t="inlineStr">
        <is>
          <t>10⁻⁹ – 10⁻⁶</t>
        </is>
      </c>
      <c r="B5" s="28" t="inlineStr">
        <is>
          <t>ns: light crosses a room (ToF chips live here — 6.7ps/mm!) · µs: ultrasonic echoes begin, GPS timestamps, coincidence gates, ESP32 timer resolution (µs granularity — your free ns-adjacent tool)</t>
        </is>
      </c>
      <c r="C5" s="28" t="inlineStr">
        <is>
          <t>nm: thin films (temper colors!), wavelengths of light (0.4-0.7µm) · µm: surface roughness, speckle sensitivity, MEMS gaps · ENERGY 10⁻¹⁹J: single photons (2.5eV green) — countable!</t>
        </is>
      </c>
      <c r="D5" s="28" t="inlineStr">
        <is>
          <t>GHz: radar (24/60GHz), Wi-Fi (2.4), the bands where chips do the work and you read results · 100MHz+: beyond hobby ADCs — mix down (Heterodyne) or buy silicon that does</t>
        </is>
      </c>
    </row>
    <row r="6" ht="60" customHeight="1" s="189">
      <c r="A6" s="27" t="inlineStr">
        <is>
          <t>10⁻⁶ – 10⁻³</t>
        </is>
      </c>
      <c r="B6" s="28" t="inlineStr">
        <is>
          <t>ms: mechanical contact bounce (debounce!), mains half-cycles (10ms), radar frame times, human reaction floor (~150ms is 10× up) · I2S audio samples (22µs at 44.1kHz)</t>
        </is>
      </c>
      <c r="C6" s="28" t="inlineStr">
        <is>
          <t>mm: ultrasonic wavelengths (8mm@40kHz — why it ignores dust), 3D-print layers, capacitive sensing range · ENERGY µJ-mJ: piezo footsteps, static sparks (~mJ — enough to kill a chip, not a person)</t>
        </is>
      </c>
      <c r="D6" s="28" t="inlineStr">
        <is>
          <t>MHz: crystal oscillators, LDC1612 excitation, AM radio · kHz-MHz: the ESP32 ADC's real estate (~100kS/s honest) — audio, vibration, ultrasound after mixing</t>
        </is>
      </c>
    </row>
    <row r="7" ht="60" customHeight="1" s="189">
      <c r="A7" s="27" t="inlineStr">
        <is>
          <t>10⁻³ – 10⁰</t>
        </is>
      </c>
      <c r="B7" s="28" t="inlineStr">
        <is>
          <t>ms-s: vibration periods (machines 10-500Hz), PWM cycles, sensor conversion times (SHT41 ~10ms, NDIR ~seconds), heartbeats (~1s), ESP-NOW round trips (~5ms)</t>
        </is>
      </c>
      <c r="C7" s="28" t="inlineStr">
        <is>
          <t>cm-m: room acoustics, radar range bins, human bodies, node spacing floors · ENERGY J: a phone camera flash, a small solenoid actuation, one second of ESP32 Wi-Fi (~0.5J)</t>
        </is>
      </c>
      <c r="D7" s="28" t="inlineStr">
        <is>
          <t>Hz-kHz: audio (the richest maker band — mics, FFTs, everything hums here), mains 50Hz + harmonics, PIR/radar body motion (0.1-10Hz), flicker (100Hz)</t>
        </is>
      </c>
    </row>
    <row r="8" ht="60" customHeight="1" s="189">
      <c r="A8" s="27" t="inlineStr">
        <is>
          <t>10⁰ – 10³</t>
        </is>
      </c>
      <c r="B8" s="28" t="inlineStr">
        <is>
          <t>s-min: thermal settling of small parts (τ∝L²!), CO2 room dynamics, kettle boils (~100s), diffusion across cm, cloud shadows — the EWMA/median filtering zone</t>
        </is>
      </c>
      <c r="C8" s="28" t="inlineStr">
        <is>
          <t>m-km: buildings, streets, LoRa hops, GPS accuracy (~3m), heat-island features (~100m — sets fleet node spacing) · ENERGY kJ: a phone charge (~30kJ), a kettle boil (~300kJ)</t>
        </is>
      </c>
      <c r="D8" s="28" t="inlineStr">
        <is>
          <t>mHz-Hz: breathing (0.2-0.5Hz), building sway (0.1-1Hz), waves &amp; footsteps — the band where FFT windows must be LONG (Gabor: 0.1Hz resolution needs 10s+)</t>
        </is>
      </c>
    </row>
    <row r="9" ht="60" customHeight="1" s="189">
      <c r="A9" s="27" t="inlineStr">
        <is>
          <t>10³ – 10⁶</t>
        </is>
      </c>
      <c r="B9" s="28" t="inlineStr">
        <is>
          <t>hour-day: thermal mass of rooms/walls (hours), battery discharge, diurnal cycles (the biggest 'signal' in every outdoor dataset — always detrend it!), fermentation, weather fronts (~6h)</t>
        </is>
      </c>
      <c r="C9" s="28" t="inlineStr">
        <is>
          <t>km-Mm: LoRa's reach (2-15km), weather systems (100-1000km), the ionosphere GPS fights · ENERGY MJ: a day of human food (10MJ), 1kg of steel's embodied energy (~20MJ), a car's kinetic energy at highway speed (~0.5MJ — respect it)</t>
        </is>
      </c>
      <c r="D9" s="28" t="inlineStr">
        <is>
          <t>µHz-mHz: tides, daily cycles (11.6µHz!), seasonal drifts — the CUSUM zone: too slow for FFT, perfect for cumulative sums and baselines</t>
        </is>
      </c>
    </row>
    <row r="10" ht="60" customHeight="1" s="189">
      <c r="A10" s="27" t="inlineStr">
        <is>
          <t>10⁶ – 10⁹+</t>
        </is>
      </c>
      <c r="B10" s="28" t="inlineStr">
        <is>
          <t>week-year: sensor drift (Failure Museum's clock), seasons, battery calendar aging, concrete curing, your fleet's lifetime — the calibration-schedule zone; provenance matters more than sample rate here</t>
        </is>
      </c>
      <c r="C10" s="28" t="inlineStr">
        <is>
          <t>ENERGY GJ+: a household's month (~1GJ), a tonne of ammonia (~40GJ)… the Smil zone where policy lives and your open datasets argue</t>
        </is>
      </c>
      <c r="D10" s="28" t="inlineStr">
        <is>
          <t>nHz: the year (31.7nHz) — one full cycle per dataset if you're lucky: you can't FFT what you haven't watched repeat; year-scale claims need year-scale data (Knowing Ladder humility)</t>
        </is>
      </c>
    </row>
    <row r="11" ht="60" customHeight="1" s="189">
      <c r="A11" s="27" t="inlineStr">
        <is>
          <t>THE CROSS-LADDER RULES</t>
        </is>
      </c>
      <c r="B11" s="28" t="inlineStr">
        <is>
          <t>① Sample 10× faster than your phenomenon's decade, log 10× longer than its slowest cycle · ② each decade of time needs its own filter (median→EWMA→baseline→CUSUM→calendar)</t>
        </is>
      </c>
      <c r="C11" s="28" t="inlineStr">
        <is>
          <t>③ Match sensor λ/size to target size (wavelength picks target — the length ladder makes it visual) · ④ energy decades explain safety: mJ static kills chips, J pinches fingers, kJ burns, MJ kills</t>
        </is>
      </c>
      <c r="D11" s="28" t="inlineStr">
        <is>
          <t>⑤ Frequency decades are ISOLATED: 50Hz hum can't hide in a 0.1Hz breathing band — SEPARATION IS the filter (why lock-in works) · ⑥ when stuck, ask: which decade am I actually in? Most design errors are decade errors</t>
        </is>
      </c>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1"/>
  <mergeCells count="2">
    <mergeCell ref="A1:D1"/>
    <mergeCell ref="A2:D2"/>
  </mergeCells>
  <pageMargins left="0.75" right="0.75" top="1" bottom="1" header="0" footer="0"/>
  <pageSetup orientation="landscape"/>
</worksheet>
</file>

<file path=xl/worksheets/sheet30.xml><?xml version="1.0" encoding="utf-8"?>
<worksheet xmlns="http://schemas.openxmlformats.org/spreadsheetml/2006/main">
  <sheetPr>
    <tabColor rgb="FF5D4157"/>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8" customWidth="1" style="189" min="2" max="2"/>
    <col width="40" customWidth="1" style="189" min="3" max="4"/>
    <col width="8.710000000000001" customWidth="1" style="189" min="5" max="26"/>
  </cols>
  <sheetData>
    <row r="1" ht="33.75" customHeight="1" s="189">
      <c r="A1" s="192" t="inlineStr">
        <is>
          <t>🐉 NOISE BESTIARY — the eight species between you and the signal</t>
        </is>
      </c>
    </row>
    <row r="2" ht="60" customHeight="1" s="189">
      <c r="A2" s="25" t="inlineStr">
        <is>
          <t>All 'noise' is not one thing: each species has a source, a spectrum, a scaling law, and a specific weapon that kills it (averaging kills some, DESIGN kills others, and two are unkillable floors you can only approach). Field guide rule one: identify the species BEFORE choosing the weapon — averaging flicker noise is pouring water on a grease fire. Rule two, the liberating one: when you reach the physics floor, STOP — everything past it is spending money to impress instruments.</t>
        </is>
      </c>
    </row>
    <row r="3">
      <c r="A3" s="4" t="n"/>
      <c r="B3" s="4" t="n"/>
      <c r="C3" s="4" t="n"/>
      <c r="D3" s="4" t="n"/>
    </row>
    <row r="4">
      <c r="A4" s="26" t="inlineStr">
        <is>
          <t>Species</t>
        </is>
      </c>
      <c r="B4" s="26" t="inlineStr">
        <is>
          <t>Origin &amp; spectrum</t>
        </is>
      </c>
      <c r="C4" s="26" t="inlineStr">
        <is>
          <t>Magnitude (napkin form)</t>
        </is>
      </c>
      <c r="D4" s="26" t="inlineStr">
        <is>
          <t>The weapon (and when to stop)</t>
        </is>
      </c>
    </row>
    <row r="5" ht="60" customHeight="1" s="189">
      <c r="A5" s="27" t="inlineStr">
        <is>
          <t>Johnson-Nyquist (thermal)</t>
        </is>
      </c>
      <c r="B5" s="28" t="inlineStr">
        <is>
          <t>Electrons jiggling with heat in EVERY resistance — white spectrum, always on, temperature-set. The universe's hiss</t>
        </is>
      </c>
      <c r="C5" s="28" t="inlineStr">
        <is>
          <t>√(4kTRB): 0.13µV × √(R_kΩ·B_kHz) — a 10kΩ divider over 10kHz hisses 1.3µV; cool it or narrow it, nothing else helps</t>
        </is>
      </c>
      <c r="D5" s="28" t="inlineStr">
        <is>
          <t>Narrow the bandwidth (10× narrower = 3.2× quieter — lock-in is the extreme), lower the impedance, or chill. STOP when your signal &gt;10× this floor: you've met physics</t>
        </is>
      </c>
    </row>
    <row r="6" ht="60" customHeight="1" s="189">
      <c r="A6" s="27" t="inlineStr">
        <is>
          <t>Shot noise</t>
        </is>
      </c>
      <c r="B6" s="28" t="inlineStr">
        <is>
          <t>Current is countable electrons/photons arriving Poisson-style — white spectrum, grows as √(current): the noise IS the signal's granularity</t>
        </is>
      </c>
      <c r="C6" s="28" t="inlineStr">
        <is>
          <t>√(2qIB) — and for counts: σ = √N (100 photons → ±10%; 10⁶ → ±0.1%). The √N law is the whole story</t>
        </is>
      </c>
      <c r="D6" s="28" t="inlineStr">
        <is>
          <t>Collect more quanta: bigger aperture, longer integration (σ/N ∝ 1/√N — patience is precision). STOP when √N/N beats your needed accuracy: more light buys nothing</t>
        </is>
      </c>
    </row>
    <row r="7" ht="60" customHeight="1" s="189">
      <c r="A7" s="27" t="inlineStr">
        <is>
          <t>Flicker (1/f, pink)</t>
        </is>
      </c>
      <c r="B7" s="28" t="inlineStr">
        <is>
          <t>Slow device-internal wandering (traps, drift, aging) — power ∝ 1/f: the longer you look, the worse it gets. Averaging FAILS below its corner</t>
        </is>
      </c>
      <c r="C7" s="28" t="inlineStr">
        <is>
          <t>Specified as a corner frequency (where 1/f crosses white noise — often 1-100Hz in cheap parts); below the corner, doubling averaging time gains ~nothing</t>
        </is>
      </c>
      <c r="D7" s="28" t="inlineStr">
        <is>
          <t>MODULATION: move the measurement above the corner (chop/lock-in — this is WHY chopping exists, CC#26), or differential/ratio designs that cancel the wander. Averaging is the wrong weapon — recognize the species!</t>
        </is>
      </c>
    </row>
    <row r="8" ht="60" customHeight="1" s="189">
      <c r="A8" s="27" t="inlineStr">
        <is>
          <t>Quantization noise</t>
        </is>
      </c>
      <c r="B8" s="28" t="inlineStr">
        <is>
          <t>The ADC's staircase: real values rounded to steps — uniform, ±½LSB, and UGLY when the signal barely moves (combs, dead zones)</t>
        </is>
      </c>
      <c r="C8" s="28" t="inlineStr">
        <is>
          <t>LSB/√12 RMS ≈ 0.3 LSB — a 12-bit ESP32 ADC over 3.3V: ~0.23mV floor (before its other sins)</t>
        </is>
      </c>
      <c r="D8" s="28" t="inlineStr">
        <is>
          <t>Oversample+dither (CC: 4× per bit), add gain BEFORE the ADC, or use a delta-sigma part (HX711/ADS1115 = 24/16-bit for $3). STOP at the sensor's own noise — bits below it are decoration</t>
        </is>
      </c>
    </row>
    <row r="9" ht="60" customHeight="1" s="189">
      <c r="A9" s="27" t="inlineStr">
        <is>
          <t>Interference (EMI/hum)</t>
        </is>
      </c>
      <c r="B9" s="28" t="inlineStr">
        <is>
          <t>OTHER circuits' fields coupling in: 50Hz mains, Wi-Fi bursts, PWM edges — SPECTRAL LINES, not noise floor: structured, identifiable, evictable</t>
        </is>
      </c>
      <c r="C9" s="28" t="inlineStr">
        <is>
          <t>Unbounded — µV to volts depending on wiring; recognizable by its frequencies (50/100Hz combs, radio-synchronous glitches: Failure Museum row 4)</t>
        </is>
      </c>
      <c r="D9" s="28" t="inlineStr">
        <is>
          <t>DESIGN, not statistics: shielding, twisting, grounding once, distance, notch filters, radio-off sampling windows. Or HARVEST it (hum = free sensor, CC#14). STOP evicting when lines drop below the white floor</t>
        </is>
      </c>
    </row>
    <row r="10" ht="60" customHeight="1" s="189">
      <c r="A10" s="27" t="inlineStr">
        <is>
          <t>Drift (the slowest noise)</t>
        </is>
      </c>
      <c r="B10" s="28" t="inlineStr">
        <is>
          <t>Temperature coefficients, aging, moisture uptake — hours-to-years wandering that no averaging touches (it's 1/f's geological cousin)</t>
        </is>
      </c>
      <c r="C10" s="28" t="inlineStr">
        <is>
          <t>Specified as ppm/°C and %/year; usually DWARFS the noise floor at day-scale (a 25ppm/°C reference moves 100× the noise per 10°C swing)</t>
        </is>
      </c>
      <c r="D10" s="28" t="inlineStr">
        <is>
          <t>References, symmetry (twin cancels twin, CC#22), compensation pairs, recalibration schedules (Cookbook). STOP when drift-per-calibration-interval &lt; your accuracy need — then calibration cadence IS the spec</t>
        </is>
      </c>
    </row>
    <row r="11" ht="60" customHeight="1" s="189">
      <c r="A11" s="27" t="inlineStr">
        <is>
          <t>Environmental micro-noise</t>
        </is>
      </c>
      <c r="B11" s="28" t="inlineStr">
        <is>
          <t>The world's own jitter: air currents wobble mg-scale scales, µvibration blurs optics, temperature gradients swim through everything — real signals you didn't order</t>
        </is>
      </c>
      <c r="C11" s="28" t="inlineStr">
        <is>
          <t>Scale-dependent: still-room air ≈ mg-forces &amp; 0.1°C gradients; building floor ≈ µm vibrations. Often the TRUE floor for precision mechanics</t>
        </is>
      </c>
      <c r="D11" s="28" t="inlineStr">
        <is>
          <t>Isolation (mass, foam, enclosures — Deployment's Stevenson logic), differential twins, or RESCOPE: measure at times/places the world sleeps (3am is a lab-grade instrument). STOP fighting when you can time-gate instead</t>
        </is>
      </c>
    </row>
    <row r="12" ht="60" customHeight="1" s="189">
      <c r="A12" s="27" t="inlineStr">
        <is>
          <t>Aliased impostors</t>
        </is>
      </c>
      <c r="B12" s="28" t="inlineStr">
        <is>
          <t>Not noise at all: fast signals wearing slow disguises (Nyquist's ghosts) — PWM, hum and rotation folding into your band as unexplainable wander</t>
        </is>
      </c>
      <c r="C12" s="28" t="inlineStr">
        <is>
          <t>Amplitude = the full amplitude of the disguised signal — can be your biggest 'noise' component and it averages to WRONG, not to zero</t>
        </is>
      </c>
      <c r="D12" s="28" t="inlineStr">
        <is>
          <t>Anti-alias filtering (physical low-pass before the ADC), sample rate honesty, or randomized sampling. The weapon is RECOGNITION (Failure Museum 6): FFT your noise — if it has structure, it's not noise, it's a masked signal (maybe a free sensor)</t>
        </is>
      </c>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2"/>
  <mergeCells count="2">
    <mergeCell ref="A1:D1"/>
    <mergeCell ref="A2:D2"/>
  </mergeCells>
  <pageMargins left="0.75" right="0.75" top="1" bottom="1" header="0" footer="0"/>
  <pageSetup orientation="landscape"/>
</worksheet>
</file>

<file path=xl/worksheets/sheet31.xml><?xml version="1.0" encoding="utf-8"?>
<worksheet xmlns="http://schemas.openxmlformats.org/spreadsheetml/2006/main">
  <sheetPr>
    <tabColor rgb="FF3E5C76"/>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44" customWidth="1" style="189" min="3" max="3"/>
    <col width="36" customWidth="1" style="189" min="4" max="4"/>
    <col width="8.710000000000001" customWidth="1" style="189" min="5" max="26"/>
  </cols>
  <sheetData>
    <row r="1" ht="33.75" customHeight="1" s="189">
      <c r="A1" s="192" t="inlineStr">
        <is>
          <t>🧭 UNITS ROSETTA — deriving formulas from dimensions alone</t>
        </is>
      </c>
    </row>
    <row r="2" ht="60" customHeight="1" s="189">
      <c r="A2" s="25" t="inlineStr">
        <is>
          <t>Units aren't bookkeeping; they're a GENERATIVE grammar. Any equation whose units don't balance is wrong (free error-checking), and often units alone DETERMINE the formula up to a constant (Rayleigh's method — how physicists guess laws before deriving them). This sheet teaches the five moves, then applies them. The deep pattern behind the whole atlas: every domain has an effort × flow = POWER pair, so the watt is the Rosetta stone that translates mechanical to electrical to thermal to fluid — one language, five dialects.</t>
        </is>
      </c>
    </row>
    <row r="3">
      <c r="A3" s="4" t="n"/>
      <c r="B3" s="4" t="n"/>
      <c r="C3" s="4" t="n"/>
      <c r="D3" s="4" t="n"/>
    </row>
    <row r="4">
      <c r="A4" s="26" t="inlineStr">
        <is>
          <t>The move</t>
        </is>
      </c>
      <c r="B4" s="26" t="inlineStr">
        <is>
          <t>How it works</t>
        </is>
      </c>
      <c r="C4" s="26" t="inlineStr">
        <is>
          <t>Worked example (try before reading)</t>
        </is>
      </c>
      <c r="D4" s="26" t="inlineStr">
        <is>
          <t>What it hands you</t>
        </is>
      </c>
    </row>
    <row r="5" ht="57.75" customHeight="1" s="189">
      <c r="A5" s="27" t="inlineStr">
        <is>
          <t>The balance check</t>
        </is>
      </c>
      <c r="B5" s="28" t="inlineStr">
        <is>
          <t>Every term in a valid equation must carry identical units. Check candidate formulas (yours, the internet's, an LLM's) by substituting units and cancelling — takes 30 seconds, catches most errors</t>
        </is>
      </c>
      <c r="C5" s="28" t="inlineStr">
        <is>
          <t>Is thermal power = flow × ΔT right? [L/min]×[°C] ≠ watts — MISSING a constant with units [J/(L·°C)]: water's 4186·ρ. The check didn't just verify; it TOLD you what was missing and its units</t>
        </is>
      </c>
      <c r="D5" s="28" t="inlineStr">
        <is>
          <t>Free error-detection on every Derived Quantities row you invent — and the missing-factor's units tell you WHICH physical property to look up</t>
        </is>
      </c>
    </row>
    <row r="6" ht="57.75" customHeight="1" s="189">
      <c r="A6" s="27" t="inlineStr">
        <is>
          <t>Rayleigh's derivation trick</t>
        </is>
      </c>
      <c r="B6" s="28" t="inlineStr">
        <is>
          <t>To find how Y depends on suspects A, B, C: write Y = Aᵃ·Bᵇ·Cᶜ, force the units to balance, solve for the exponents. Units alone fix the LAW; experiment fixes only the constant (~1)</t>
        </is>
      </c>
      <c r="C6" s="28" t="inlineStr">
        <is>
          <t>Pendulum period from mass m, length L, gravity g: [s] = [kg]ᵃ[m]ᵇ[m/s²]ᶜ → a=0 (mass CAN'T appear!), b=½, c=−½ → T ∝ √(L/g). You derived Galileo's result — and PROVED mass is irrelevant — without physics, just grammar</t>
        </is>
      </c>
      <c r="D6" s="28" t="inlineStr">
        <is>
          <t>Derive scaling for phenomena you've never studied: drip rates, drain times, cantilever sag. The exponents come free; calibrate the constant with ONE experiment (Cookbook)</t>
        </is>
      </c>
    </row>
    <row r="7" ht="57.75" customHeight="1" s="189">
      <c r="A7" s="27" t="inlineStr">
        <is>
          <t>The effort × flow Rosetta</t>
        </is>
      </c>
      <c r="B7" s="28" t="inlineStr">
        <is>
          <t>Every domain: (effort)×(flow) = watts. Electrical V×A · mechanical N×(m/s) · rotational (N·m)×(rad/s) · fluid Pa×(m³/s) · thermal ΔT×(W/K conductance) — same grammar, five dialects</t>
        </is>
      </c>
      <c r="C7" s="28" t="inlineStr">
        <is>
          <t>Translate a pump spec: 30W electrical in, delivers 20kPa × 60L/min = 20,000 × 0.001 = 20W fluid out → η=67%, and 10W of Waste-is-the-signal heat to find with your IR thermometer</t>
        </is>
      </c>
      <c r="D7" s="28" t="inlineStr">
        <is>
          <t>Cross-domain efficiency audits with no domain expertise: measure both (effort, flow) pairs at any junction and divide. The Transduction Map's every crossing, quantified</t>
        </is>
      </c>
    </row>
    <row r="8" ht="57.75" customHeight="1" s="189">
      <c r="A8" s="27" t="inlineStr">
        <is>
          <t>Impedance speaks every dialect too</t>
        </is>
      </c>
      <c r="B8" s="28" t="inlineStr">
        <is>
          <t>Effort ÷ flow = impedance in EVERY domain: V/A=Ω · Pa/(m³/s)=fluid resistance · ΔT/W=thermal R (K/W) · F/(m/s)=mechanical damping. Series/parallel rules transfer wholesale</t>
        </is>
      </c>
      <c r="C8" s="28" t="inlineStr">
        <is>
          <t>A wall's insulation: R = ΔT/heat-flow [K/W] — layers in series ADD like resistors (Rtotal = ΣRi), studs are parallel resistors (thermal bridging = a short!). Circuit intuition solves building physics unchanged</t>
        </is>
      </c>
      <c r="D8" s="28" t="inlineStr">
        <is>
          <t>One mental toolkit (Ohm, series/parallel, dividers, RC filters) reused across heat, flow, vibration — the reason a thermal mass is 'a capacitor' and a draft gap is 'a short' isn't metaphor, it's identical math</t>
        </is>
      </c>
    </row>
    <row r="9" ht="57.75" customHeight="1" s="189">
      <c r="A9" s="27" t="inlineStr">
        <is>
          <t>Dimensionless numbers are regime dials</t>
        </is>
      </c>
      <c r="B9" s="28" t="inlineStr">
        <is>
          <t>Ratios of competing effects have NO units — so they're universal: Reynolds (inertia/viscosity), Biot (surface/internal heat resistance), Froude, Mach. Same number = same behavior at ANY scale</t>
        </is>
      </c>
      <c r="C9" s="28" t="inlineStr">
        <is>
          <t>Biot check before trusting a probe: Bi = (surface transfer × size)/conductivity. Small Bi (thin metal probe) = uniform temp, reading honest; big Bi (thick plastic) = the outside answers before the core (warm-up lies, Failure Museum)</t>
        </is>
      </c>
      <c r="D9" s="28" t="inlineStr">
        <is>
          <t>Scale-model confidence: match the dimensionless number and your desk-scale test PREDICTS the full-scale build — how engineers test dams in bathtubs, available to your bench</t>
        </is>
      </c>
    </row>
    <row r="10" ht="57.75" customHeight="1" s="189">
      <c r="A10" s="27" t="inlineStr">
        <is>
          <t>The sanity ladder (units of last resort)</t>
        </is>
      </c>
      <c r="B10" s="28" t="inlineStr">
        <is>
          <t>When lost, climb: does the formula's LIMIT behave? (set variables to 0 and ∞ — nonsense limits = wrong formula) · does the EXPONENT survive a scale doubling? · does the CONSTANT land within 10× of 1?</t>
        </is>
      </c>
      <c r="C10" s="28" t="inlineStr">
        <is>
          <t>Drain-time guess T ∝ V/(A√(gh)): limits check — huge tank (T→∞ ✓), no gravity (T→∞ ✓), giant hole (T→0 ✓); constants near 1 ✓. Trustworthy enough to size a rain-tank alarm without a fluids textbook</t>
        </is>
      </c>
      <c r="D10" s="28" t="inlineStr">
        <is>
          <t>The confidence to USE derived formulas: three passed checks ≈ a formula you can build on (then verify once, Knowing rung 6 — grammar first, experiment second, textbook never)</t>
        </is>
      </c>
    </row>
    <row r="11">
      <c r="A11" s="4" t="n"/>
      <c r="B11" s="4" t="n"/>
      <c r="C11" s="4" t="n"/>
      <c r="D11" s="4" t="n"/>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0"/>
  <mergeCells count="2">
    <mergeCell ref="A1:D1"/>
    <mergeCell ref="A2:D2"/>
  </mergeCells>
  <pageMargins left="0.75" right="0.75" top="1" bottom="1" header="0" footer="0"/>
  <pageSetup orientation="landscape"/>
</worksheet>
</file>

<file path=xl/worksheets/sheet32.xml><?xml version="1.0" encoding="utf-8"?>
<worksheet xmlns="http://schemas.openxmlformats.org/spreadsheetml/2006/main">
  <sheetPr>
    <tabColor rgb="FF1D5C6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4" customWidth="1" style="189" min="2" max="2"/>
    <col width="40" customWidth="1" style="189" min="3" max="3"/>
    <col width="44" customWidth="1" style="189" min="4" max="4"/>
    <col width="8.710000000000001" customWidth="1" style="189" min="5" max="26"/>
  </cols>
  <sheetData>
    <row r="1" ht="33.75" customHeight="1" s="189">
      <c r="A1" s="192" t="inlineStr">
        <is>
          <t>🌊 WAVES FIELD GUIDE — seven messengers, one physics</t>
        </is>
      </c>
    </row>
    <row r="2" ht="60" customHeight="1" s="189">
      <c r="A2" s="25" t="inlineStr">
        <is>
          <t>Every remote measurement rides a wave, and ALL waves obey the same five behaviors: reflect at impedance steps, refract at speed changes, diffract around λ-sized objects, attenuate by medium, and Doppler-shift by 2v/λ off movers. Master the table's columns once and every row is the same instrument wearing different clothes. Choosing a sensing wave = choosing (speed, λ, what-stops-it) to match your target and barrier — the three-column shopping trip that replaces most 'which sensor?' agonizing.</t>
        </is>
      </c>
    </row>
    <row r="3">
      <c r="A3" s="4" t="n"/>
      <c r="B3" s="4" t="n"/>
      <c r="C3" s="4" t="n"/>
      <c r="D3" s="4" t="n"/>
    </row>
    <row r="4">
      <c r="A4" s="26" t="inlineStr">
        <is>
          <t>Wave</t>
        </is>
      </c>
      <c r="B4" s="26" t="inlineStr">
        <is>
          <t>Speed &amp; maker-λ</t>
        </is>
      </c>
      <c r="C4" s="26" t="inlineStr">
        <is>
          <t>What passes / what stops it</t>
        </is>
      </c>
      <c r="D4" s="26" t="inlineStr">
        <is>
          <t>Its signature tricks in this atlas</t>
        </is>
      </c>
    </row>
    <row r="5" ht="61.5" customHeight="1" s="189">
      <c r="A5" s="27" t="inlineStr">
        <is>
          <t>Audible sound (20Hz-20kHz)</t>
        </is>
      </c>
      <c r="B5" s="28" t="inlineStr">
        <is>
          <t>343 m/s in air (×4.3 in water, ×17 in steel!) · λ: 17m-17mm — human-scale objects diffract it</t>
        </is>
      </c>
      <c r="C5" s="28" t="inlineStr">
        <is>
          <t>Passes: walls (annoyingly), corners (diffraction) · Stopped by: mass (mass-law: +6dB per doubling), distance (1/r²), absorption (soft stuff)</t>
        </is>
      </c>
      <c r="D5" s="28" t="inlineStr">
        <is>
          <t>The richest FREE signal band: machine hums, room modes (chirp = room fingerprint), TDOA locating, leak hiss onset (Reynolds). Corner-hearing = diffraction working FOR you</t>
        </is>
      </c>
    </row>
    <row r="6" ht="61.5" customHeight="1" s="189">
      <c r="A6" s="27" t="inlineStr">
        <is>
          <t>Ultrasound (20kHz-MHz)</t>
        </is>
      </c>
      <c r="B6" s="28" t="inlineStr">
        <is>
          <t>343 m/s air / 1480 water · λ: 8mm@40kHz, 1.5mm@1MHz(water) — beams like a flashlight, ignores dust/fog</t>
        </is>
      </c>
      <c r="C6" s="28" t="inlineStr">
        <is>
          <t>Passes: any homogeneous fluid, solids (with coupling gel/contact) · Stopped by: AIR GAPS in solids (impedance cliff = total reflection — why coupling matters), foam (absorber)</t>
        </is>
      </c>
      <c r="D6" s="28" t="inlineStr">
        <is>
          <t>Ranging (HC-SR04), through-wall liquid presence, weld/crack NDT (echoes at flaws), heterodyned bat/leak listening, thickness gauging (echo timing in steel: 3mm = 1µs)</t>
        </is>
      </c>
    </row>
    <row r="7" ht="61.5" customHeight="1" s="189">
      <c r="A7" s="27" t="inlineStr">
        <is>
          <t>Sub-GHz RF (433/915MHz)</t>
        </is>
      </c>
      <c r="B7" s="28" t="inlineStr">
        <is>
          <t>c · λ: 69/33cm — building-sized diffraction: flows around houses, through trees</t>
        </is>
      </c>
      <c r="C7" s="28" t="inlineStr">
        <is>
          <t>Passes: walls (2-6dB each), vegetation, weather · Stopped by: metal sheets, earth, distance (but slowly — the Shannon dial stretches km)</t>
        </is>
      </c>
      <c r="D7" s="28" t="inlineStr">
        <is>
          <t>LoRa's reach lives here · RSSI-through-stack = firewood moisture · the suburb's 433MHz chatter = free carrier-hijack census · antenna must be λ/4 = why nodes have tails (Scaling law 8)</t>
        </is>
      </c>
    </row>
    <row r="8" ht="61.5" customHeight="1" s="189">
      <c r="A8" s="27" t="inlineStr">
        <is>
          <t>Microwave (2.4-60GHz)</t>
        </is>
      </c>
      <c r="B8" s="28" t="inlineStr">
        <is>
          <t>c · λ: 12.5cm (Wi-Fi) → 5mm (60GHz radar) — body-sized down to breath-sized targets</t>
        </is>
      </c>
      <c r="C8" s="28" t="inlineStr">
        <is>
          <t>Passes: drywall, plastic, clothing (lower bands) · Stopped by: water (2.4GHz's famous absorption — bodies are opaque), metal, and at 60GHz even air humidity nibbles</t>
        </is>
      </c>
      <c r="D8" s="28" t="inlineStr">
        <is>
          <t>CSI presence (bodies modulate multipath), mmWave micro-Doppler (chest walls at λ=5mm move a full phase cycle per 2.5mm!), moisture sensing via absorption — water-opacity flipped into the measurement</t>
        </is>
      </c>
    </row>
    <row r="9" ht="61.5" customHeight="1" s="189">
      <c r="A9" s="27" t="inlineStr">
        <is>
          <t>Infrared (0.7-14µm)</t>
        </is>
      </c>
      <c r="B9" s="28" t="inlineStr">
        <is>
          <t>c · λ: 0.94µm (proximity LEDs) → 8-14µm (thermal band — where 300K objects GLOW)</t>
        </is>
      </c>
      <c r="C9" s="28" t="inlineStr">
        <is>
          <t>Passes: air (with CO2/H2O absorption bands — the greenhouse effect is IR attenuation!), thin plastics (LDPE is IR-clear: free thermal windows) · Stopped by: GLASS (opaque &gt;4µm — why thermal cams can't see through windows), water</t>
        </is>
      </c>
      <c r="D9" s="28" t="inlineStr">
        <is>
          <t>Everything-glows thermometry (MLX), sky-vs-ground frost oracle, gas sensing BY the absorption bands (NDIR = CO2's 4.26µm fingerprint), reflectance plant-stress (NIR)</t>
        </is>
      </c>
    </row>
    <row r="10" ht="61.5" customHeight="1" s="189">
      <c r="A10" s="27" t="inlineStr">
        <is>
          <t>Visible light</t>
        </is>
      </c>
      <c r="B10" s="28" t="inlineStr">
        <is>
          <t>c · λ: 0.4-0.7µm — dust-sized: why smoke scatters blue light hardest (PM sensors' choice)</t>
        </is>
      </c>
      <c r="C10" s="28" t="inlineStr">
        <is>
          <t>Passes: glass, clear water (10s of metres), air · Stopped by: everything opaque (that's what opaque means), fog/smoke (Mie scattering — which IS the PM measurement)</t>
        </is>
      </c>
      <c r="D10" s="28" t="inlineStr">
        <is>
          <t>Scatter = particle counting, occlusion = beam gates, speckle = µm vibration, polarization = glare/stress, color = chemistry (temper colors, indicators), lux = the cheapest of all channels</t>
        </is>
      </c>
    </row>
    <row r="11" ht="61.5" customHeight="1" s="189">
      <c r="A11" s="27" t="inlineStr">
        <is>
          <t>Seismic/structural (0.1Hz-kHz)</t>
        </is>
      </c>
      <c r="B11" s="28" t="inlineStr">
        <is>
          <t>50-300 m/s (soil surface waves) · 5000 m/s (steel) · λ: metres-to-km — buildings and geology sized</t>
        </is>
      </c>
      <c r="C11" s="28" t="inlineStr">
        <is>
          <t>Passes: THE GROUND ITSELF (fences can't stop it — the perimeter advantage), whole structures · Stopped by: soft/loose interfaces (sand blankets, isolation pads — which is how you isolate)</t>
        </is>
      </c>
      <c r="D11" s="28" t="inlineStr">
        <is>
          <t>Geophone footsteps (through soil, in the dark, around corners), quarry-blast TDOA, machine vibration via the floor, eigenfrequency health checks — the wave for sensing what you cannot see or reach</t>
        </is>
      </c>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1"/>
  <mergeCells count="2">
    <mergeCell ref="A1:D1"/>
    <mergeCell ref="A2:D2"/>
  </mergeCells>
  <pageMargins left="0.75" right="0.75" top="1" bottom="1" header="0" footer="0"/>
  <pageSetup orientation="landscape"/>
</worksheet>
</file>

<file path=xl/worksheets/sheet33.xml><?xml version="1.0" encoding="utf-8"?>
<worksheet xmlns="http://schemas.openxmlformats.org/spreadsheetml/2006/main">
  <sheetPr>
    <tabColor rgb="FF6D5847"/>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4" customWidth="1" style="189" min="2" max="3"/>
    <col width="48" customWidth="1" style="189" min="4" max="4"/>
    <col width="8.710000000000001" customWidth="1" style="189" min="5" max="26"/>
  </cols>
  <sheetData>
    <row r="1" ht="33.75" customHeight="1" s="189">
      <c r="A1" s="192" t="inlineStr">
        <is>
          <t>🧱 MATERIALS CHEAT TABLE — the personalities of everyday stuff</t>
        </is>
      </c>
    </row>
    <row r="2" ht="60" customHeight="1" s="189">
      <c r="A2" s="25" t="inlineStr">
        <is>
          <t>Deriving a second life (Cheat Codes) always ends at a materials question: will the wall pass it, reflect it, or eat it? This table gives sixteen everyday materials' sensor-relevant personalities — thermal, electrical/dielectric, acoustic/optical — plus the exploits each personality enables. Numbers are napkin-grade (±30% — Estimation Dojo rules). The columns to internalize: dielectric constant (water's 80 is the elephant), thermal conductivity (×10,000 range!), and acoustic impedance (mismatches echo, CC#28).</t>
        </is>
      </c>
    </row>
    <row r="3">
      <c r="A3" s="4" t="n"/>
      <c r="B3" s="4" t="n"/>
      <c r="C3" s="4" t="n"/>
      <c r="D3" s="4" t="n"/>
    </row>
    <row r="4">
      <c r="A4" s="26" t="inlineStr">
        <is>
          <t>Material</t>
        </is>
      </c>
      <c r="B4" s="26" t="inlineStr">
        <is>
          <t>Thermal personality</t>
        </is>
      </c>
      <c r="C4" s="26" t="inlineStr">
        <is>
          <t>Electrical &amp; dielectric</t>
        </is>
      </c>
      <c r="D4" s="26" t="inlineStr">
        <is>
          <t>Acoustic/optical + the exploits</t>
        </is>
      </c>
    </row>
    <row r="5" ht="55.5" customHeight="1" s="189">
      <c r="A5" s="27" t="inlineStr">
        <is>
          <t>Water</t>
        </is>
      </c>
      <c r="B5" s="28" t="inlineStr">
        <is>
          <t>k=0.6 W/mK (poor conductor!) · c=4.2kJ/kg°C (heavyweight) · huge latent heats</t>
        </is>
      </c>
      <c r="C5" s="28" t="inlineStr">
        <is>
          <t>Conductive when impure (pure = insulator!) · εr ≈ 80 — the DIELECTRIC ELEPHANT</t>
        </is>
      </c>
      <c r="D5" s="28" t="inlineStr">
        <is>
          <t>Acoustically dense (1.5 MRayl — couples to solids, reflects at air) · IR-opaque, RF-hungry at 2.4GHz · EXPLOITS: every capacitive moisture trick, microwave absorption sensing, ultrasound's favorite medium</t>
        </is>
      </c>
    </row>
    <row r="6" ht="55.5" customHeight="1" s="189">
      <c r="A6" s="27" t="inlineStr">
        <is>
          <t>Air</t>
        </is>
      </c>
      <c r="B6" s="28" t="inlineStr">
        <is>
          <t>k=0.026 (the great insulator — all insulation is trapped air) · c tiny</t>
        </is>
      </c>
      <c r="C6" s="28" t="inlineStr">
        <is>
          <t>Insulator until ~3kV/mm (sparks) · εr = 1.0006 (the reference)</t>
        </is>
      </c>
      <c r="D6" s="28" t="inlineStr">
        <is>
          <t>Acoustically wispy (400 Rayl — the impedance cliff vs everything) · transparent to most λ · EXPLOITS: air GAPS dominate thermal &amp; acoustic design; humidity shifts εr slightly (RH sensors ride this)</t>
        </is>
      </c>
    </row>
    <row r="7" ht="55.5" customHeight="1" s="189">
      <c r="A7" s="27" t="inlineStr">
        <is>
          <t>Copper</t>
        </is>
      </c>
      <c r="B7" s="28" t="inlineStr">
        <is>
          <t>k=400 (heat superhighway — 15,000× air)</t>
        </is>
      </c>
      <c r="C7" s="28" t="inlineStr">
        <is>
          <t>The conductor benchmark · non-magnetic but eddy-current king</t>
        </is>
      </c>
      <c r="D7" s="28" t="inlineStr">
        <is>
          <t>Opaque, reflective · EXPLOITS: heat spreaders that erase gradients (Symmetry designs), eddy targets (LDC), corrosion coupon (tarnish = receipts), EMI shields</t>
        </is>
      </c>
    </row>
    <row r="8" ht="55.5" customHeight="1" s="189">
      <c r="A8" s="27" t="inlineStr">
        <is>
          <t>Aluminium</t>
        </is>
      </c>
      <c r="B8" s="28" t="inlineStr">
        <is>
          <t>k=240 · light (2.7 g/cm³)</t>
        </is>
      </c>
      <c r="C8" s="28" t="inlineStr">
        <is>
          <t>Great conductor · non-magnetic · instantly self-passivates (oxide skin)</t>
        </is>
      </c>
      <c r="D8" s="28" t="inlineStr">
        <is>
          <t>IR mirror (emissivity 0.05 — LIES to thermal cams by reflecting the room!) · EXPLOITS: emissivity fingerprint (CC#34 foil trick), radiation shields, eddy braking, foil-tape capacitive electrodes</t>
        </is>
      </c>
    </row>
    <row r="9" ht="55.5" customHeight="1" s="189">
      <c r="A9" s="27" t="inlineStr">
        <is>
          <t>Steel (mild)</t>
        </is>
      </c>
      <c r="B9" s="28" t="inlineStr">
        <is>
          <t>k=50 (modest!) · heavy</t>
        </is>
      </c>
      <c r="C9" s="28" t="inlineStr">
        <is>
          <t>Conductor · MAGNETIC (µr ~100s — field vacuum cleaner)</t>
        </is>
      </c>
      <c r="D9" s="28" t="inlineStr">
        <is>
          <t>Acoustically fast (5900 m/s) &amp; dense — ultrasound loves it · EXPLOITS: Villari stress-memory (CC#60), Curie switches, magnetometer car/pipe detection, temper colors = max-temp record (CC#89)</t>
        </is>
      </c>
    </row>
    <row r="10" ht="55.5" customHeight="1" s="189">
      <c r="A10" s="27" t="inlineStr">
        <is>
          <t>Stainless steel</t>
        </is>
      </c>
      <c r="B10" s="28" t="inlineStr">
        <is>
          <t>k=15 (bad for a metal — 'thermal brake')</t>
        </is>
      </c>
      <c r="C10" s="28" t="inlineStr">
        <is>
          <t>Conductor · often barely magnetic (304) — grades differ: a magnet SORTS them</t>
        </is>
      </c>
      <c r="D10" s="28" t="inlineStr">
        <is>
          <t>Corrosion-proof: the outdoor-contact champion · EXPLOITS: probe sheaths that don't rust, electrodes that survive, the thermal-brake property = deliberate slow-response probes</t>
        </is>
      </c>
    </row>
    <row r="11" ht="55.5" customHeight="1" s="189">
      <c r="A11" s="27" t="inlineStr">
        <is>
          <t>Glass</t>
        </is>
      </c>
      <c r="B11" s="28" t="inlineStr">
        <is>
          <t>k=1 · brittle under thermal shock (gradients crack it — a failure AND a detector)</t>
        </is>
      </c>
      <c r="C11" s="28" t="inlineStr">
        <is>
          <t>Insulator · εr ≈ 5-7 · piezo-nothing</t>
        </is>
      </c>
      <c r="D11" s="28" t="inlineStr">
        <is>
          <t>VISIBLE-transparent but THERMAL-IR opaque (&gt;4µm: thermal cams see a mirror-ish wall) · EXPLOITS: TIR light-pipes (touch frustrates it), pH glass = H+-selective membrane, windows pass lasers but block MLX readings — know which λ!</t>
        </is>
      </c>
    </row>
    <row r="12" ht="55.5" customHeight="1" s="189">
      <c r="A12" s="27" t="inlineStr">
        <is>
          <t>PLA/PETG prints</t>
        </is>
      </c>
      <c r="B12" s="28" t="inlineStr">
        <is>
          <t>k=0.2 (insulator) · PLA softens at 60°C (a car dashboard kills it — or becomes a max-temp witness!)</t>
        </is>
      </c>
      <c r="C12" s="28" t="inlineStr">
        <is>
          <t>Insulator · εr ≈ 3 · triboelectric donor</t>
        </is>
      </c>
      <c r="D12" s="28" t="inlineStr">
        <is>
          <t>Semi-transparent to IR proximity light · UV-embrittles (sacrificial coupon, Deployment) · EXPLOITS: capacitive sensing works THROUGH prints; layer lines = moiré-ish strain tell; creep (CC#52) = built-in load logger</t>
        </is>
      </c>
    </row>
    <row r="13" ht="55.5" customHeight="1" s="189">
      <c r="A13" s="27" t="inlineStr">
        <is>
          <t>LDPE/plastic film</t>
        </is>
      </c>
      <c r="B13" s="28" t="inlineStr">
        <is>
          <t>k=0.3 · thin = thermally invisible</t>
        </is>
      </c>
      <c r="C13" s="28" t="inlineStr">
        <is>
          <t>Insulator · εr ≈ 2.3 · triboelectric champion (rub = charge)</t>
        </is>
      </c>
      <c r="D13" s="28" t="inlineStr">
        <is>
          <t>THERMAL-IR TRANSPARENT (the cheap thermal-camera window!) · EXPLOITS: free MLX weatherproofing, triboelectric touch/footstep harvesting, capacitive spacer layers</t>
        </is>
      </c>
    </row>
    <row r="14" ht="55.5" customHeight="1" s="189">
      <c r="A14" s="27" t="inlineStr">
        <is>
          <t>Wood</t>
        </is>
      </c>
      <c r="B14" s="28" t="inlineStr">
        <is>
          <t>k=0.15 (insulator) · hygroscopic mass</t>
        </is>
      </c>
      <c r="C14" s="28" t="inlineStr">
        <is>
          <t>Insulator DRY; conductivity climbs steeply with moisture — wood IS a hygrometer</t>
        </is>
      </c>
      <c r="D14" s="28" t="inlineStr">
        <is>
          <t>Acoustically warm (resonant, damped) · EXPLOITS: pin-resistance moisture meters, warped-door humidity memory (CC#79), knock-transmission health checks (rot = damping), piezo-on-timber termite listening</t>
        </is>
      </c>
    </row>
    <row r="15" ht="55.5" customHeight="1" s="189">
      <c r="A15" s="27" t="inlineStr">
        <is>
          <t>Concrete/brick</t>
        </is>
      </c>
      <c r="B15" s="28" t="inlineStr">
        <is>
          <t>k=1 · enormous thermal mass (the building's flywheel)</t>
        </is>
      </c>
      <c r="C15" s="28" t="inlineStr">
        <is>
          <t>Weakly conductive when damp (moisture sensing via resistance/RF attenuation)</t>
        </is>
      </c>
      <c r="D15" s="28" t="inlineStr">
        <is>
          <t>RF: 5-15dB per wall at 2.4GHz (the mesh-planning number) · EXPLOITS: thermal-mass lag = free daily averaging, rebar = magnetometer/eddy target, damp walls readable by RF loss (CC#29)</t>
        </is>
      </c>
    </row>
    <row r="16" ht="55.5" customHeight="1" s="189">
      <c r="A16" s="27" t="inlineStr">
        <is>
          <t>Soil</t>
        </is>
      </c>
      <c r="B16" s="28" t="inlineStr">
        <is>
          <t>k=0.3 dry → 1.5 wet (the dual-probe heat-pulse moisture trick IS this column!)</t>
        </is>
      </c>
      <c r="C16" s="28" t="inlineStr">
        <is>
          <t>Conductivity &amp; εr both track water (εr: 4 dry → 25 wet) — two independent moisture channels</t>
        </is>
      </c>
      <c r="D16" s="28" t="inlineStr">
        <is>
          <t>Seismically slow (100-300 m/s — geophone waves crawl, easy TDOA) · EXPLOITS: capacitive probes, EC probes, heat-pulse, GPS-reflectometry — soil is FOUR moisture sensors wearing dirt</t>
        </is>
      </c>
    </row>
    <row r="17" ht="55.5" customHeight="1" s="189">
      <c r="A17" s="27" t="inlineStr">
        <is>
          <t>Ice vs liquid water</t>
        </is>
      </c>
      <c r="B17" s="28" t="inlineStr">
        <is>
          <t>k=2.2 (4× liquid!) · phase change = 334kJ/kg energy cliff</t>
        </is>
      </c>
      <c r="C17" s="28" t="inlineStr">
        <is>
          <t>εr COLLAPSES 80 → 3 on freezing — the loudest dielectric event in nature</t>
        </is>
      </c>
      <c r="D17" s="28" t="inlineStr">
        <is>
          <t>Acoustically stiffer than water · EXPLOITS: capacitive freeze detection (XKC trips OFF), impedance-based ice-warning on roads/coils, latent-heat plateau = 0°C self-calibration point (Cookbook!)</t>
        </is>
      </c>
    </row>
    <row r="18" ht="55.5" customHeight="1" s="189">
      <c r="A18" s="27" t="inlineStr">
        <is>
          <t>Rubber/silicone</t>
        </is>
      </c>
      <c r="B18" s="28" t="inlineStr">
        <is>
          <t>k=0.2 · huge working temp range (silicone: -60 to 200°C)</t>
        </is>
      </c>
      <c r="C18" s="28" t="inlineStr">
        <is>
          <t>Insulator · εr ≈ 3 · silicone = the gasket/encapsulant default</t>
        </is>
      </c>
      <c r="D18" s="28" t="inlineStr">
        <is>
          <t>Acoustic ABSORBER &amp; isolator (the anti-coupling material) · EXPLOITS: vibration isolation mounts (Deployment), acoustic decoupling of sensor from own enclosure, strain-tolerant sensor skins</t>
        </is>
      </c>
    </row>
    <row r="19" ht="55.5" customHeight="1" s="189">
      <c r="A19" s="27" t="inlineStr">
        <is>
          <t>Solder/tin</t>
        </is>
      </c>
      <c r="B19" s="28" t="inlineStr">
        <is>
          <t>Melts 183-227°C — a deliberate thermal fuse point</t>
        </is>
      </c>
      <c r="C19" s="28" t="inlineStr">
        <is>
          <t>Conductor · joints age (whiskers, cracks = Failure Museum's mechanical rows)</t>
        </is>
      </c>
      <c r="D19" s="28" t="inlineStr">
        <is>
          <t>EXPLOITS: solder-blob max-temp witnesses (melted = event recorded), fusible links as sacrificial over-temp sensors, joint-crack = the vibration-history confession</t>
        </is>
      </c>
    </row>
    <row r="20" ht="55.5" customHeight="1" s="189">
      <c r="A20" s="27" t="inlineStr">
        <is>
          <t>Ferrite</t>
        </is>
      </c>
      <c r="B20" s="28" t="inlineStr">
        <is>
          <t>k low · brittle</t>
        </is>
      </c>
      <c r="C20" s="28" t="inlineStr">
        <is>
          <t>INSULATOR that's MAGNETIC (the weird combo) — guides fields without eddy losses</t>
        </is>
      </c>
      <c r="D20" s="28" t="inlineStr">
        <is>
          <t>EXPLOITS: clamp-on CT cores (why SCT-013 clips work), EMI chokes readable as current sensors, antenna cores — the material that makes 'coils listen' practical at small size</t>
        </is>
      </c>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20"/>
  <mergeCells count="2">
    <mergeCell ref="A1:D1"/>
    <mergeCell ref="A2:D2"/>
  </mergeCells>
  <pageMargins left="0.75" right="0.75" top="1" bottom="1" header="0" footer="0"/>
  <pageSetup orientation="landscape"/>
</worksheet>
</file>

<file path=xl/worksheets/sheet34.xml><?xml version="1.0" encoding="utf-8"?>
<worksheet xmlns="http://schemas.openxmlformats.org/spreadsheetml/2006/main">
  <sheetPr>
    <tabColor rgb="FF5B8DB8"/>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34" customWidth="1" style="189" min="1" max="1"/>
    <col width="28" customWidth="1" style="189" min="2" max="2"/>
    <col width="40" customWidth="1" style="189" min="3" max="3"/>
    <col width="26" customWidth="1" style="189" min="4" max="4"/>
    <col width="48" customWidth="1" style="189" min="5" max="5"/>
    <col width="8.710000000000001" customWidth="1" style="189" min="6" max="26"/>
  </cols>
  <sheetData>
    <row r="1" ht="33.75" customHeight="1" s="189">
      <c r="A1" s="1" t="inlineStr">
        <is>
          <t>🧮 DERIVED QUANTITIES — 48 sensors you get free with math</t>
        </is>
      </c>
    </row>
    <row r="2" ht="30" customHeight="1" s="189">
      <c r="A2" s="3" t="inlineStr">
        <is>
          <t>Combine 2+ cheap signals with one formula and you own an instrument nobody sells — or one that costs $$$$. Rows 1-24: environment, machines, energy. Rows 25-48: thermal structure, batteries &amp; motors, the body, the grid, buildings &amp; water. Every row: parts you have → a measurement you couldn't buy. This is the DERIVED QUANTITY operator, cataloged exhaustively.</t>
        </is>
      </c>
    </row>
    <row r="3">
      <c r="A3" s="32" t="inlineStr">
        <is>
          <t>Inputs (A + B)</t>
        </is>
      </c>
      <c r="B3" s="32" t="inlineStr">
        <is>
          <t>Formula / logic</t>
        </is>
      </c>
      <c r="C3" s="32" t="inlineStr">
        <is>
          <t>New quantity</t>
        </is>
      </c>
      <c r="D3" s="32" t="inlineStr">
        <is>
          <t>What it beats buying</t>
        </is>
      </c>
      <c r="E3" s="32" t="inlineStr">
        <is>
          <t>Example build</t>
        </is>
      </c>
    </row>
    <row r="4" ht="33.75" customHeight="1" s="189">
      <c r="A4" s="148" t="inlineStr">
        <is>
          <t>RH + temperature (SHT41)</t>
        </is>
      </c>
      <c r="B4" s="39" t="inlineStr">
        <is>
          <t>Magnus formula</t>
        </is>
      </c>
      <c r="C4" s="39" t="inlineStr">
        <is>
          <t>Dew point °C — the condensation threshold</t>
        </is>
      </c>
      <c r="D4" s="39" t="inlineStr">
        <is>
          <t>Any 'condensation sensor'</t>
        </is>
      </c>
      <c r="E4" s="39" t="inlineStr">
        <is>
          <t>Mold sentinel that alerts BEFORE the bathroom wall sweats</t>
        </is>
      </c>
    </row>
    <row r="5" ht="33.75" customHeight="1" s="189">
      <c r="A5" s="148" t="inlineStr">
        <is>
          <t>Air RH+T + leaf temp (MLX90614)</t>
        </is>
      </c>
      <c r="B5" s="39" t="inlineStr">
        <is>
          <t>VPD = SVP(leaf) − VP(air)</t>
        </is>
      </c>
      <c r="C5" s="39" t="inlineStr">
        <is>
          <t>Vapor pressure deficit — the plant's real thirst signal</t>
        </is>
      </c>
      <c r="D5" s="39" t="inlineStr">
        <is>
          <t>Lab-grade grow controllers</t>
        </is>
      </c>
      <c r="E5" s="39" t="inlineStr">
        <is>
          <t>Grow tent that doses humidity by VPD, not by RH guesswork</t>
        </is>
      </c>
    </row>
    <row r="6" ht="33.75" customHeight="1" s="189">
      <c r="A6" s="148" t="inlineStr">
        <is>
          <t>Flow (YF-S201) + ΔT (2× DS18B20)</t>
        </is>
      </c>
      <c r="B6" s="39" t="inlineStr">
        <is>
          <t>P = flow × 4186 × ΔT</t>
        </is>
      </c>
      <c r="C6" s="39" t="inlineStr">
        <is>
          <t>Thermal power (watts) moving through any water loop</t>
        </is>
      </c>
      <c r="D6" s="39" t="inlineStr">
        <is>
          <t>$800 heat meters</t>
        </is>
      </c>
      <c r="E6" s="39" t="inlineStr">
        <is>
          <t>'Is my heat pump lying?' meter strapped to two pipes</t>
        </is>
      </c>
    </row>
    <row r="7" ht="33.75" customHeight="1" s="189">
      <c r="A7" s="148" t="inlineStr">
        <is>
          <t>Pressure trend (BMP390, 3h window)</t>
        </is>
      </c>
      <c r="B7" s="39" t="inlineStr">
        <is>
          <t>dP/dt classification</t>
        </is>
      </c>
      <c r="C7" s="39" t="inlineStr">
        <is>
          <t>Storm arrival probability, hours ahead</t>
        </is>
      </c>
      <c r="D7" s="39" t="inlineStr">
        <is>
          <t>Weather subscriptions</t>
        </is>
      </c>
      <c r="E7" s="39" t="inlineStr">
        <is>
          <t>Pressure-drop alarm: 'close the windows in ~40 minutes'</t>
        </is>
      </c>
    </row>
    <row r="8" ht="33.75" customHeight="1" s="189">
      <c r="A8" s="148" t="inlineStr">
        <is>
          <t>ΔP across filter (SDP810)</t>
        </is>
      </c>
      <c r="B8" s="39" t="inlineStr">
        <is>
          <t>ΔP now ÷ ΔP clean</t>
        </is>
      </c>
      <c r="C8" s="39" t="inlineStr">
        <is>
          <t>Filter clog fraction (%)</t>
        </is>
      </c>
      <c r="D8" s="39" t="inlineStr">
        <is>
          <t>'Change filter' guesswork</t>
        </is>
      </c>
      <c r="E8" s="39" t="inlineStr">
        <is>
          <t>Purifier that orders its own replacement at 80% clogged</t>
        </is>
      </c>
    </row>
    <row r="9" ht="33.75" customHeight="1" s="189">
      <c r="A9" s="148" t="inlineStr">
        <is>
          <t>Mains current waveform (SCT-013)</t>
        </is>
      </c>
      <c r="B9" s="39" t="inlineStr">
        <is>
          <t>FFT → harmonic signature</t>
        </is>
      </c>
      <c r="C9" s="39" t="inlineStr">
        <is>
          <t>WHICH appliance just switched on (NILM)</t>
        </is>
      </c>
      <c r="D9" s="39" t="inlineStr">
        <is>
          <t>A smart plug on every socket</t>
        </is>
      </c>
      <c r="E9" s="39" t="inlineStr">
        <is>
          <t>One CT clamp on the main = whole-house appliance diary</t>
        </is>
      </c>
    </row>
    <row r="10" ht="33.75" customHeight="1" s="189">
      <c r="A10" s="148" t="inlineStr">
        <is>
          <t>Accel FFT peaks over weeks (KX132)</t>
        </is>
      </c>
      <c r="B10" s="39" t="inlineStr">
        <is>
          <t>Peak drift + sideband growth</t>
        </is>
      </c>
      <c r="C10" s="39" t="inlineStr">
        <is>
          <t>Bearing wear state — remaining life trend</t>
        </is>
      </c>
      <c r="D10" s="39" t="inlineStr">
        <is>
          <t>$2000 vibration analyzers</t>
        </is>
      </c>
      <c r="E10" s="39" t="inlineStr">
        <is>
          <t>Washing machine that texts 'bearing dying, ~3 weeks left'</t>
        </is>
      </c>
    </row>
    <row r="11" ht="33.75" customHeight="1" s="189">
      <c r="A11" s="148" t="inlineStr">
        <is>
          <t>Two event timestamps + distance</t>
        </is>
      </c>
      <c r="B11" s="39" t="inlineStr">
        <is>
          <t>v = d / Δt</t>
        </is>
      </c>
      <c r="C11" s="39" t="inlineStr">
        <is>
          <t>Speed + direction of anything passing</t>
        </is>
      </c>
      <c r="D11" s="39" t="inlineStr">
        <is>
          <t>Radar guns</t>
        </is>
      </c>
      <c r="E11" s="39" t="inlineStr">
        <is>
          <t>Driveway speed witness from two $2 IR beams</t>
        </is>
      </c>
    </row>
    <row r="12" ht="33.75" customHeight="1" s="189">
      <c r="A12" s="148" t="inlineStr">
        <is>
          <t>CO2 rise rate (SCD41) + room volume</t>
        </is>
      </c>
      <c r="B12" s="39" t="inlineStr">
        <is>
          <t>d[CO2]/dt ÷ ~18 L/h·person</t>
        </is>
      </c>
      <c r="C12" s="39" t="inlineStr">
        <is>
          <t>Occupant COUNT — no camera, no wearables</t>
        </is>
      </c>
      <c r="D12" s="39" t="inlineStr">
        <is>
          <t>People-counting cameras</t>
        </is>
      </c>
      <c r="E12" s="39" t="inlineStr">
        <is>
          <t>Meeting-room truth: 'booked for 8, occupied by 2'</t>
        </is>
      </c>
    </row>
    <row r="13" ht="33.75" customHeight="1" s="189">
      <c r="A13" s="148" t="inlineStr">
        <is>
          <t>Irradiance (pyranometer) + PV current</t>
        </is>
      </c>
      <c r="B13" s="39" t="inlineStr">
        <is>
          <t>Actual ÷ expected yield</t>
        </is>
      </c>
      <c r="C13" s="39" t="inlineStr">
        <is>
          <t>Panel soiling / degradation %</t>
        </is>
      </c>
      <c r="D13" s="39" t="inlineStr">
        <is>
          <t>Solar inspection callouts</t>
        </is>
      </c>
      <c r="E13" s="39" t="inlineStr">
        <is>
          <t>Solar truth meter: 'wash the panels — you're down 12%'</t>
        </is>
      </c>
    </row>
    <row r="14" ht="33.75" customHeight="1" s="189">
      <c r="A14" s="148" t="inlineStr">
        <is>
          <t>dB(A) (ICS-43434) + GPS + time</t>
        </is>
      </c>
      <c r="B14" s="39" t="inlineStr">
        <is>
          <t>Exposure integral along track</t>
        </is>
      </c>
      <c r="C14" s="39" t="inlineStr">
        <is>
          <t>Personal noise dose map, street by street</t>
        </is>
      </c>
      <c r="D14" s="39" t="inlineStr">
        <is>
          <t>Municipal noise studies</t>
        </is>
      </c>
      <c r="E14" s="39" t="inlineStr">
        <is>
          <t>Bike-mounted noise-justice logger</t>
        </is>
      </c>
    </row>
    <row r="15" ht="33.75" customHeight="1" s="189">
      <c r="A15" s="148" t="inlineStr">
        <is>
          <t>T + RH (+ self-heated airflow)</t>
        </is>
      </c>
      <c r="B15" s="39" t="inlineStr">
        <is>
          <t>Stull wet-bulb approximation</t>
        </is>
      </c>
      <c r="C15" s="39" t="inlineStr">
        <is>
          <t>Wet-bulb temperature — the heat that actually kills</t>
        </is>
      </c>
      <c r="D15" s="39" t="inlineStr">
        <is>
          <t>Guessing from forecasts</t>
        </is>
      </c>
      <c r="E15" s="39" t="inlineStr">
        <is>
          <t>Job-site heat-stress beacon with a hard stop-work threshold</t>
        </is>
      </c>
    </row>
    <row r="16" ht="33.75" customHeight="1" s="189">
      <c r="A16" s="148" t="inlineStr">
        <is>
          <t>Sky IR temp (MLX90614 up) vs air temp</t>
        </is>
      </c>
      <c r="B16" s="39" t="inlineStr">
        <is>
          <t>Sky − air gap</t>
        </is>
      </c>
      <c r="C16" s="39" t="inlineStr">
        <is>
          <t>Radiative frost risk TONIGHT, this exact yard</t>
        </is>
      </c>
      <c r="D16" s="39" t="inlineStr">
        <is>
          <t>Regional frost forecasts</t>
        </is>
      </c>
      <c r="E16" s="39" t="inlineStr">
        <is>
          <t>Frost oracle: sky 15° colder than air → cover the tomatoes</t>
        </is>
      </c>
    </row>
    <row r="17" ht="33.75" customHeight="1" s="189">
      <c r="A17" s="148" t="inlineStr">
        <is>
          <t>Soil moisture decay slope (capacitive)</t>
        </is>
      </c>
      <c r="B17" s="39" t="inlineStr">
        <is>
          <t>dMoisture/dt between waterings</t>
        </is>
      </c>
      <c r="C17" s="39" t="inlineStr">
        <is>
          <t>Evapotranspiration — what plants actually drank</t>
        </is>
      </c>
      <c r="D17" s="39" t="inlineStr">
        <is>
          <t>ET model subscriptions</t>
        </is>
      </c>
      <c r="E17" s="39" t="inlineStr">
        <is>
          <t>Irrigation by consumption, not by timer</t>
        </is>
      </c>
    </row>
    <row r="18" ht="33.75" customHeight="1" s="189">
      <c r="A18" s="148" t="inlineStr">
        <is>
          <t>Accel + gyro (MPU6050)</t>
        </is>
      </c>
      <c r="B18" s="39" t="inlineStr">
        <is>
          <t>Complementary / Madgwick filter</t>
        </is>
      </c>
      <c r="C18" s="39" t="inlineStr">
        <is>
          <t>True orientation quaternion (drift-free tilt+heading)</t>
        </is>
      </c>
      <c r="D18" s="39" t="inlineStr">
        <is>
          <t>There is no buying around this — it IS the method</t>
        </is>
      </c>
      <c r="E18" s="39" t="inlineStr">
        <is>
          <t>Foundation of gimbals, fall detection, robot balance</t>
        </is>
      </c>
    </row>
    <row r="19" ht="33.75" customHeight="1" s="189">
      <c r="A19" s="148" t="inlineStr">
        <is>
          <t>Baro altitude + GPS altitude</t>
        </is>
      </c>
      <c r="B19" s="39" t="inlineStr">
        <is>
          <t>Baro short-term + GPS long-term fusion</t>
        </is>
      </c>
      <c r="C19" s="39" t="inlineStr">
        <is>
          <t>Floor-level index indoors (~11cm baro resolution)</t>
        </is>
      </c>
      <c r="D19" s="39" t="inlineStr">
        <is>
          <t>Indoor positioning systems</t>
        </is>
      </c>
      <c r="E19" s="39" t="inlineStr">
        <is>
          <t>Which-floor logger for warehouse robots and drones</t>
        </is>
      </c>
    </row>
    <row r="20" ht="33.75" customHeight="1" s="189">
      <c r="A20" s="148" t="inlineStr">
        <is>
          <t>Two I2S mics, phase difference</t>
        </is>
      </c>
      <c r="B20" s="39" t="inlineStr">
        <is>
          <t>Cross-correlation lag → angle</t>
        </is>
      </c>
      <c r="C20" s="39" t="inlineStr">
        <is>
          <t>Bearing of a sound source</t>
        </is>
      </c>
      <c r="D20" s="39" t="inlineStr">
        <is>
          <t>Acoustic cameras</t>
        </is>
      </c>
      <c r="E20" s="39" t="inlineStr">
        <is>
          <t>Robot head that turns toward whoever speaks</t>
        </is>
      </c>
    </row>
    <row r="21" ht="33.75" customHeight="1" s="189">
      <c r="A21" s="148" t="inlineStr">
        <is>
          <t>pH probe + temperature</t>
        </is>
      </c>
      <c r="B21" s="39" t="inlineStr">
        <is>
          <t>Nernst temp compensation</t>
        </is>
      </c>
      <c r="C21" s="39" t="inlineStr">
        <is>
          <t>TRUE pH (raw probes lie by ~0.03 pH/°C)</t>
        </is>
      </c>
      <c r="D21" s="39" t="inlineStr">
        <is>
          <t>Trusting an uncompensated probe</t>
        </is>
      </c>
      <c r="E21" s="39" t="inlineStr">
        <is>
          <t>Mandatory core of any serious aquarium/hydro build</t>
        </is>
      </c>
    </row>
    <row r="22" ht="33.75" customHeight="1" s="189">
      <c r="A22" s="148" t="inlineStr">
        <is>
          <t>EC probe + temperature</t>
        </is>
      </c>
      <c r="B22" s="39" t="inlineStr">
        <is>
          <t>~2%/°C compensation → TDS</t>
        </is>
      </c>
      <c r="C22" s="39" t="inlineStr">
        <is>
          <t>Real nutrient concentration (ppm)</t>
        </is>
      </c>
      <c r="D22" s="39" t="inlineStr">
        <is>
          <t>Strip tests, forever</t>
        </is>
      </c>
      <c r="E22" s="39" t="inlineStr">
        <is>
          <t>Hydro reservoir that self-doses to a target EC</t>
        </is>
      </c>
    </row>
    <row r="23" ht="33.75" customHeight="1" s="189">
      <c r="A23" s="148" t="inlineStr">
        <is>
          <t>Battery V + current integral (INA228)</t>
        </is>
      </c>
      <c r="B23" s="39" t="inlineStr">
        <is>
          <t>Coulomb counting</t>
        </is>
      </c>
      <c r="C23" s="39" t="inlineStr">
        <is>
          <t>True state-of-charge and days-of-life remaining</t>
        </is>
      </c>
      <c r="D23" s="39" t="inlineStr">
        <is>
          <t>Voltage-only battery guessing</t>
        </is>
      </c>
      <c r="E23" s="39" t="inlineStr">
        <is>
          <t>Solar node that reports 'I have 9 days of winter left'</t>
        </is>
      </c>
    </row>
    <row r="24" ht="33.75" customHeight="1" s="189">
      <c r="A24" s="148" t="inlineStr">
        <is>
          <t>Load cell now vs baseline (HX711)</t>
        </is>
      </c>
      <c r="B24" s="39" t="inlineStr">
        <is>
          <t>Weight trend → depletion rate</t>
        </is>
      </c>
      <c r="C24" s="39" t="inlineStr">
        <is>
          <t>Days-until-empty for gas bottle, keg, feed bin, hive</t>
        </is>
      </c>
      <c r="D24" s="39" t="inlineStr">
        <is>
          <t>Opaque-tank level sensors</t>
        </is>
      </c>
      <c r="E24" s="39" t="inlineStr">
        <is>
          <t>BBQ bottle that texts you BEFORE Sunday's roast</t>
        </is>
      </c>
    </row>
    <row r="25" ht="33.75" customHeight="1" s="189">
      <c r="A25" s="148" t="inlineStr">
        <is>
          <t>PIR events/hour vs personal baseline</t>
        </is>
      </c>
      <c r="B25" s="39" t="inlineStr">
        <is>
          <t>Activity index vs learned rhythm</t>
        </is>
      </c>
      <c r="C25" s="39" t="inlineStr">
        <is>
          <t>Wellbeing signal — cameras not required</t>
        </is>
      </c>
      <c r="D25" s="39" t="inlineStr">
        <is>
          <t>Camera-guilt elder monitoring</t>
        </is>
      </c>
      <c r="E25" s="39" t="inlineStr">
        <is>
          <t>Quiet guardian: 'Dad's kitchen went silent today'</t>
        </is>
      </c>
    </row>
    <row r="26" ht="33.75" customHeight="1" s="189">
      <c r="A26" s="148" t="inlineStr">
        <is>
          <t>Vibration RMS + motor current (ACS712)</t>
        </is>
      </c>
      <c r="B26" s="39" t="inlineStr">
        <is>
          <t>Mechanical vs electrical divergence</t>
        </is>
      </c>
      <c r="C26" s="39" t="inlineStr">
        <is>
          <t>WHICH failure is coming: bearing vs winding vs cavitation</t>
        </is>
      </c>
      <c r="D26" s="39" t="inlineStr">
        <is>
          <t>Teardown diagnostics</t>
        </is>
      </c>
      <c r="E26" s="39" t="inlineStr">
        <is>
          <t>Pump doctor that names the fault remotely</t>
        </is>
      </c>
    </row>
    <row r="27" ht="33.75" customHeight="1" s="189">
      <c r="A27" s="148" t="inlineStr">
        <is>
          <t>Lightning RF (AS3935) + mic boom delay</t>
        </is>
      </c>
      <c r="B27" s="39" t="inlineStr">
        <is>
          <t>RF-to-thunder lag × 343 m/s</t>
        </is>
      </c>
      <c r="C27" s="39" t="inlineStr">
        <is>
          <t>Per-strike storm distance + approach vector</t>
        </is>
      </c>
      <c r="D27" s="39" t="inlineStr">
        <is>
          <t>Apps with 10-minute-old data</t>
        </is>
      </c>
      <c r="E27" s="39" t="inlineStr">
        <is>
          <t>Storm ranger that beats the weather app by minutes</t>
        </is>
      </c>
    </row>
    <row r="28" ht="33.75" customHeight="1" s="189">
      <c r="A28" s="27" t="inlineStr">
        <is>
          <t>Known heater watts + dT/dt (DS18B20)</t>
        </is>
      </c>
      <c r="B28" s="28" t="inlineStr">
        <is>
          <t>C = P ÷ (dT/dt)</t>
        </is>
      </c>
      <c r="C28" s="28" t="inlineStr">
        <is>
          <t>Thermal mass / heat capacity — what's INSIDE the container</t>
        </is>
      </c>
      <c r="D28" s="28" t="inlineStr">
        <is>
          <t>X-ray curiosity, opening things</t>
        </is>
      </c>
      <c r="E28" s="28" t="inlineStr">
        <is>
          <t>Empty-vs-full, water-vs-oil, occupied-vs-vacant beehive — warm it slightly, time the rise</t>
        </is>
      </c>
    </row>
    <row r="29" ht="33.75" customHeight="1" s="189">
      <c r="A29" s="27" t="inlineStr">
        <is>
          <t>Heat-flux pair (2× temp across a gap) + ΔT in-out</t>
        </is>
      </c>
      <c r="B29" s="28" t="inlineStr">
        <is>
          <t>R = ΔT ÷ flux</t>
        </is>
      </c>
      <c r="C29" s="28" t="inlineStr">
        <is>
          <t>R-value / U-value of a wall, window, esky, jacket</t>
        </is>
      </c>
      <c r="D29" s="28" t="inlineStr">
        <is>
          <t>$500 building-audit gear</t>
        </is>
      </c>
      <c r="E29" s="28" t="inlineStr">
        <is>
          <t>Rank every wall of the house one winter night; insulate the worst, verify after</t>
        </is>
      </c>
    </row>
    <row r="30" ht="33.75" customHeight="1" s="189">
      <c r="A30" s="27" t="inlineStr">
        <is>
          <t>P + T + RH (BME280)</t>
        </is>
      </c>
      <c r="B30" s="28" t="inlineStr">
        <is>
          <t>ρ = P·M ÷ (R·T), humidity-corrected</t>
        </is>
      </c>
      <c r="C30" s="28" t="inlineStr">
        <is>
          <t>Air density — the number lift, combustion and anemometry secretly depend on</t>
        </is>
      </c>
      <c r="D30" s="28" t="inlineStr">
        <is>
          <t>Guessing with sea-level constants</t>
        </is>
      </c>
      <c r="E30" s="28" t="inlineStr">
        <is>
          <t>Drone payload margin on hot days; pitot readings corrected into TRUE airspeed</t>
        </is>
      </c>
    </row>
    <row r="31" ht="33.75" customHeight="1" s="189">
      <c r="A31" s="27" t="inlineStr">
        <is>
          <t>RH + T (SHT41)</t>
        </is>
      </c>
      <c r="B31" s="28" t="inlineStr">
        <is>
          <t>AH = RH × SVP(T) ÷ (Rv·T)</t>
        </is>
      </c>
      <c r="C31" s="28" t="inlineStr">
        <is>
          <t>Absolute humidity, g/m³ — actual water mass in the air</t>
        </is>
      </c>
      <c r="D31" s="28" t="inlineStr">
        <is>
          <t>Confusing 90% cold air with 90% warm air</t>
        </is>
      </c>
      <c r="E31" s="28" t="inlineStr">
        <is>
          <t>Dry-room controller that knows grams-to-remove; firewood/filament drying by mass balance</t>
        </is>
      </c>
    </row>
    <row r="32" ht="33.75" customHeight="1" s="189">
      <c r="A32" s="27" t="inlineStr">
        <is>
          <t>T + RH history (weeks)</t>
        </is>
      </c>
      <c r="B32" s="28" t="inlineStr">
        <is>
          <t>VTT mold-growth index model</t>
        </is>
      </c>
      <c r="C32" s="28" t="inlineStr">
        <is>
          <t>Mold risk index 0-6 — the habitability number</t>
        </is>
      </c>
      <c r="D32" s="28" t="inlineStr">
        <is>
          <t>Waiting for visible mold</t>
        </is>
      </c>
      <c r="E32" s="28" t="inlineStr">
        <is>
          <t>The Rental Honesty Box's core math: dated proof a bedroom sat in mold-growth conditions</t>
        </is>
      </c>
    </row>
    <row r="33" ht="33.75" customHeight="1" s="189">
      <c r="A33" s="27" t="inlineStr">
        <is>
          <t>Temp integral above base (DS18B20 outdoors)</t>
        </is>
      </c>
      <c r="B33" s="28" t="inlineStr">
        <is>
          <t>GDD = Σ max(T_avg − T_base, 0)</t>
        </is>
      </c>
      <c r="C33" s="28" t="inlineStr">
        <is>
          <t>Growing degree-days — biological time, not calendar time</t>
        </is>
      </c>
      <c r="D33" s="28" t="inlineStr">
        <is>
          <t>Planting by calendar dates</t>
        </is>
      </c>
      <c r="E33" s="28" t="inlineStr">
        <is>
          <t>Plant/pest/harvest timing that self-adjusts to this exact yard's microclimate</t>
        </is>
      </c>
    </row>
    <row r="34" ht="33.75" customHeight="1" s="189">
      <c r="A34" s="27" t="inlineStr">
        <is>
          <t>V sag ÷ I step under pulsed load (INA228)</t>
        </is>
      </c>
      <c r="B34" s="28" t="inlineStr">
        <is>
          <t>R_int = ΔV ÷ ΔI</t>
        </is>
      </c>
      <c r="C34" s="28" t="inlineStr">
        <is>
          <t>Battery internal resistance — health, not just charge</t>
        </is>
      </c>
      <c r="D34" s="28" t="inlineStr">
        <is>
          <t>Capacity testers, guessing</t>
        </is>
      </c>
      <c r="E34" s="28" t="inlineStr">
        <is>
          <t>Fleet battery triage: rising R_int flags the pack that will die in winter, months early</t>
        </is>
      </c>
    </row>
    <row r="35" ht="33.75" customHeight="1" s="189">
      <c r="A35" s="27" t="inlineStr">
        <is>
          <t>Motor current (ACS712) × motor constant Kt</t>
        </is>
      </c>
      <c r="B35" s="28" t="inlineStr">
        <is>
          <t>τ = Kt × I</t>
        </is>
      </c>
      <c r="C35" s="28" t="inlineStr">
        <is>
          <t>Torque — grip force, jam force, cutting load, no load cell</t>
        </is>
      </c>
      <c r="D35" s="28" t="inlineStr">
        <is>
          <t>Torque sensors ($$$)</t>
        </is>
      </c>
      <c r="E35" s="28" t="inlineStr">
        <is>
          <t>Robot gripper that 'feels' via its own motor current; CNC cut-load monitor</t>
        </is>
      </c>
    </row>
    <row r="36" ht="33.75" customHeight="1" s="189">
      <c r="A36" s="27" t="inlineStr">
        <is>
          <t>Current ripple FFT (ACS712, fast ADC)</t>
        </is>
      </c>
      <c r="B36" s="28" t="inlineStr">
        <is>
          <t>RPM = ripple_freq × 60 ÷ commutator_segments</t>
        </is>
      </c>
      <c r="C36" s="28" t="inlineStr">
        <is>
          <t>Motor RPM with zero added parts — the current IS the encoder</t>
        </is>
      </c>
      <c r="D36" s="28" t="inlineStr">
        <is>
          <t>Optical/hall tachometers</t>
        </is>
      </c>
      <c r="E36" s="28" t="inlineStr">
        <is>
          <t>Fan/pump speed audit through the power lead, no mechanical access needed</t>
        </is>
      </c>
    </row>
    <row r="37" ht="33.75" customHeight="1" s="189">
      <c r="A37" s="27" t="inlineStr">
        <is>
          <t>Ultrasonic ToF at a FIXED distance + temp</t>
        </is>
      </c>
      <c r="B37" s="28" t="inlineStr">
        <is>
          <t>c_gas = 2d ÷ t, deviation vs air</t>
        </is>
      </c>
      <c r="C37" s="28" t="inlineStr">
        <is>
          <t>Gas composition shift — He, CH4, CO2 change sound speed ~%-level</t>
        </is>
      </c>
      <c r="D37" s="28" t="inlineStr">
        <is>
          <t>Gas analyzers ($$$$)</t>
        </is>
      </c>
      <c r="E37" s="28" t="inlineStr">
        <is>
          <t>Fermentation headspace CO2 richness; helium leak spotting near cylinders</t>
        </is>
      </c>
    </row>
    <row r="38" ht="33.75" customHeight="1" s="189">
      <c r="A38" s="27" t="inlineStr">
        <is>
          <t>PPG peak-to-peak intervals (MAX30102)</t>
        </is>
      </c>
      <c r="B38" s="28" t="inlineStr">
        <is>
          <t>RMSSD / SDNN over 5-min windows</t>
        </is>
      </c>
      <c r="C38" s="28" t="inlineStr">
        <is>
          <t>Heart-rate variability — recovery &amp; stress, not just pulse</t>
        </is>
      </c>
      <c r="D38" s="28" t="inlineStr">
        <is>
          <t>$300 recovery wearables</t>
        </is>
      </c>
      <c r="E38" s="28" t="inlineStr">
        <is>
          <t>Morning HRV station: 60 seconds of fingertip = train-hard vs rest-day advice</t>
        </is>
      </c>
    </row>
    <row r="39" ht="33.75" customHeight="1" s="189">
      <c r="A39" s="27" t="inlineStr">
        <is>
          <t>PPG red &amp; IR AC/DC components</t>
        </is>
      </c>
      <c r="B39" s="28" t="inlineStr">
        <is>
          <t>R = (ACr/DCr) ÷ (ACir/DCir)</t>
        </is>
      </c>
      <c r="C39" s="28" t="inlineStr">
        <is>
          <t>SpO2 estimate (uncalibrated trend — be honest about it)</t>
        </is>
      </c>
      <c r="D39" s="28" t="inlineStr">
        <is>
          <t>Nothing — trend only, clinical needs calibration</t>
        </is>
      </c>
      <c r="E39" s="28" t="inlineStr">
        <is>
          <t>Altitude-acclimatization tracker for hiking; 'worse than my baseline' alerts</t>
        </is>
      </c>
    </row>
    <row r="40" ht="33.75" customHeight="1" s="189">
      <c r="A40" s="27" t="inlineStr">
        <is>
          <t>ECG R-peak (AD8232) → PPG foot (MAX30102) delay</t>
        </is>
      </c>
      <c r="B40" s="28" t="inlineStr">
        <is>
          <t>PTT = t_PPG − t_ECG</t>
        </is>
      </c>
      <c r="C40" s="28" t="inlineStr">
        <is>
          <t>Pulse transit time — cuffless blood-pressure TREND (research-grade)</t>
        </is>
      </c>
      <c r="D40" s="28" t="inlineStr">
        <is>
          <t>Repeated cuff readings</t>
        </is>
      </c>
      <c r="E40" s="28" t="inlineStr">
        <is>
          <t>Same-time-daily PTT log: medication/stress response curves, no cuff fatigue</t>
        </is>
      </c>
    </row>
    <row r="41" ht="33.75" customHeight="1" s="189">
      <c r="A41" s="27" t="inlineStr">
        <is>
          <t>Accel derivative (ADXL375 high-g)</t>
        </is>
      </c>
      <c r="B41" s="28" t="inlineStr">
        <is>
          <t>jerk = da/dt during impact</t>
        </is>
      </c>
      <c r="C41" s="28" t="inlineStr">
        <is>
          <t>Impact severity beyond peak-g — jerk is what tissue feels</t>
        </is>
      </c>
      <c r="D41" s="28" t="inlineStr">
        <is>
          <t>Peak-g-only crash loggers</t>
        </is>
      </c>
      <c r="E41" s="28" t="inlineStr">
        <is>
          <t>Helmet witness that ranks hits by injury-correlated jerk, not just magnitude</t>
        </is>
      </c>
    </row>
    <row r="42" ht="33.75" customHeight="1" s="189">
      <c r="A42" s="27" t="inlineStr">
        <is>
          <t>IMU stride timing + leg-length model (MPU6050)</t>
        </is>
      </c>
      <c r="B42" s="28" t="inlineStr">
        <is>
          <t>v = stride_len × cadence; L/R symmetry</t>
        </is>
      </c>
      <c r="C42" s="28" t="inlineStr">
        <is>
          <t>Gait speed &amp; asymmetry — the vital sign of aging</t>
        </is>
      </c>
      <c r="D42" s="28" t="inlineStr">
        <is>
          <t>Gait labs ($$$$)</t>
        </is>
      </c>
      <c r="E42" s="28" t="inlineStr">
        <is>
          <t>Under-doormat or worn IMU: gait slowing 10% over months = falls risk, flagged early</t>
        </is>
      </c>
    </row>
    <row r="43" ht="33.75" customHeight="1" s="189">
      <c r="A43" s="27" t="inlineStr">
        <is>
          <t>V and I waveforms (ZMPT101B + SCT-013)</t>
        </is>
      </c>
      <c r="B43" s="28" t="inlineStr">
        <is>
          <t>PF = cos(φ between V and I)</t>
        </is>
      </c>
      <c r="C43" s="28" t="inlineStr">
        <is>
          <t>Power factor — motor load state &amp; health, not just watts</t>
        </is>
      </c>
      <c r="D43" s="28" t="inlineStr">
        <is>
          <t>Clamp meters per visit</t>
        </is>
      </c>
      <c r="E43" s="28" t="inlineStr">
        <is>
          <t>Compressor PF drift = failing start capacitor, texted before the fridge dies</t>
        </is>
      </c>
    </row>
    <row r="44" ht="33.75" customHeight="1" s="189">
      <c r="A44" s="27" t="inlineStr">
        <is>
          <t>Mains frequency, precisely (ZMPT101B zero-crossings)</t>
        </is>
      </c>
      <c r="B44" s="28" t="inlineStr">
        <is>
          <t>Δf from 50.000Hz</t>
        </is>
      </c>
      <c r="C44" s="28" t="inlineStr">
        <is>
          <t>Grid stress — region-wide generation-load balance from one socket</t>
        </is>
      </c>
      <c r="D44" s="28" t="inlineStr">
        <is>
          <t>Nothing consumer-facing exists</t>
        </is>
      </c>
      <c r="E44" s="28" t="inlineStr">
        <is>
          <t>Grid-health widget: your wall socket reports the whole state's supply margin live</t>
        </is>
      </c>
    </row>
    <row r="45" ht="33.75" customHeight="1" s="189">
      <c r="A45" s="27" t="inlineStr">
        <is>
          <t>Measured irradiance ÷ clear-sky model (pyranometer)</t>
        </is>
      </c>
      <c r="B45" s="28" t="inlineStr">
        <is>
          <t>k_t = actual ÷ theoretical</t>
        </is>
      </c>
      <c r="C45" s="28" t="inlineStr">
        <is>
          <t>Clearness index — cloud optical depth, solar forecasting fuel</t>
        </is>
      </c>
      <c r="D45" s="28" t="inlineStr">
        <is>
          <t>Satellite-lag forecasts</t>
        </is>
      </c>
      <c r="E45" s="28" t="inlineStr">
        <is>
          <t>PV pre-emptive battery dispatch: falling k_t trend = charge now before the front</t>
        </is>
      </c>
    </row>
    <row r="46" ht="33.75" customHeight="1" s="189">
      <c r="A46" s="27" t="inlineStr">
        <is>
          <t>PV output ÷ (irradiance × rated efficiency)</t>
        </is>
      </c>
      <c r="B46" s="28" t="inlineStr">
        <is>
          <t>PR = actual ÷ expected</t>
        </is>
      </c>
      <c r="C46" s="28" t="inlineStr">
        <is>
          <t>Performance ratio — degradation &amp; fault detection per string</t>
        </is>
      </c>
      <c r="D46" s="28" t="inlineStr">
        <is>
          <t>Solar O&amp;M inspections</t>
        </is>
      </c>
      <c r="E46" s="28" t="inlineStr">
        <is>
          <t>The Solar Truth Meter's core: PR stepping down 3% = a failing panel, located by string</t>
        </is>
      </c>
    </row>
    <row r="47" ht="33.75" customHeight="1" s="189">
      <c r="A47" s="27" t="inlineStr">
        <is>
          <t>CO2 decay after room empties (SCD41)</t>
        </is>
      </c>
      <c r="B47" s="28" t="inlineStr">
        <is>
          <t>ACH = ln(C1/C2) ÷ Δt_hours</t>
        </is>
      </c>
      <c r="C47" s="28" t="inlineStr">
        <is>
          <t>Air changes per hour — the ventilation number building science runs on</t>
        </is>
      </c>
      <c r="D47" s="28" t="inlineStr">
        <is>
          <t>Blower-door tests ($$$)</t>
        </is>
      </c>
      <c r="E47" s="28" t="inlineStr">
        <is>
          <t>Rate every room of the house in one weekend using yourselves as tracer gas</t>
        </is>
      </c>
    </row>
    <row r="48" ht="33.75" customHeight="1" s="189">
      <c r="A48" s="27" t="inlineStr">
        <is>
          <t>Flow (anemometer in duct) ÷ duct area</t>
        </is>
      </c>
      <c r="B48" s="28" t="inlineStr">
        <is>
          <t>v_face = Q ÷ A</t>
        </is>
      </c>
      <c r="C48" s="28" t="inlineStr">
        <is>
          <t>Filter face velocity — loading state &amp; fan health combined</t>
        </is>
      </c>
      <c r="D48" s="28" t="inlineStr">
        <is>
          <t>HVAC service visits</t>
        </is>
      </c>
      <c r="E48" s="28" t="inlineStr">
        <is>
          <t>Return-air register sensor: velocity drop % = filter loading, ordered automatically</t>
        </is>
      </c>
    </row>
    <row r="49" ht="33.75" customHeight="1" s="189">
      <c r="A49" s="27" t="inlineStr">
        <is>
          <t>Heating watts ÷ ΔT indoor-outdoor, steady nights</t>
        </is>
      </c>
      <c r="B49" s="28" t="inlineStr">
        <is>
          <t>HLC = P ÷ ΔT (W/K)</t>
        </is>
      </c>
      <c r="C49" s="28" t="inlineStr">
        <is>
          <t>Whole-house heat-loss coefficient — the building's thermal fingerprint in ONE number</t>
        </is>
      </c>
      <c r="D49" s="28" t="inlineStr">
        <is>
          <t>Professional energy audits</t>
        </is>
      </c>
      <c r="E49" s="28" t="inlineStr">
        <is>
          <t>Compare your W/K before/after sealing; brag with a number, not a feeling</t>
        </is>
      </c>
    </row>
    <row r="50" ht="33.75" customHeight="1" s="189">
      <c r="A50" s="27" t="inlineStr">
        <is>
          <t>Rain rate (tipping bucket) vs downpipe flow</t>
        </is>
      </c>
      <c r="B50" s="28" t="inlineStr">
        <is>
          <t>Σ rain·area − Σ flow = retention/blockage balance</t>
        </is>
      </c>
      <c r="C50" s="28" t="inlineStr">
        <is>
          <t>Gutter/catchment health — 'it rained but nothing drained'</t>
        </is>
      </c>
      <c r="D50" s="28" t="inlineStr">
        <is>
          <t>Ladder inspections</t>
        </is>
      </c>
      <c r="E50" s="28" t="inlineStr">
        <is>
          <t>The Gutter Sentinel's math: divergence between the two integrals = blockage alarm</t>
        </is>
      </c>
    </row>
    <row r="51" ht="33.75" customHeight="1" s="189">
      <c r="A51" s="27" t="inlineStr">
        <is>
          <t>FSR/Velostat grid readings ÷ pad area</t>
        </is>
      </c>
      <c r="B51" s="28" t="inlineStr">
        <is>
          <t>P_i = F_i ÷ A over the map</t>
        </is>
      </c>
      <c r="C51" s="28" t="inlineStr">
        <is>
          <t>Pressure distribution map — concentration, not just total force</t>
        </is>
      </c>
      <c r="D51" s="28" t="inlineStr">
        <is>
          <t>Clinical pressure mats ($$$$)</t>
        </is>
      </c>
      <c r="E51" s="28" t="inlineStr">
        <is>
          <t>Wheelchair/bed ulcer-risk watcher: pressure dwelling too long on one zone = reposition nudge</t>
        </is>
      </c>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51"/>
  <mergeCells count="2">
    <mergeCell ref="A2:E2"/>
    <mergeCell ref="A1:E1"/>
  </mergeCells>
  <pageMargins left="0.75" right="0.75" top="1" bottom="1" header="0" footer="0"/>
  <pageSetup orientation="landscape"/>
</worksheet>
</file>

<file path=xl/worksheets/sheet35.xml><?xml version="1.0" encoding="utf-8"?>
<worksheet xmlns="http://schemas.openxmlformats.org/spreadsheetml/2006/main">
  <sheetPr>
    <tabColor rgb="FF8E44AD"/>
    <outlinePr summaryBelow="1" summaryRight="1"/>
    <pageSetUpPr/>
  </sheetPr>
  <dimension ref="A1:F1000"/>
  <sheetViews>
    <sheetView workbookViewId="0">
      <pane ySplit="5" topLeftCell="A6" activePane="bottomLeft" state="frozen"/>
      <selection pane="bottomLeft" activeCell="B7" sqref="B7"/>
    </sheetView>
  </sheetViews>
  <sheetFormatPr baseColWidth="8" defaultColWidth="14.43" defaultRowHeight="15" customHeight="1"/>
  <cols>
    <col width="22" customWidth="1" style="189" min="1" max="2"/>
    <col width="32" customWidth="1" style="189" min="3" max="3"/>
    <col width="38" customWidth="1" style="189" min="4" max="4"/>
    <col width="44" customWidth="1" style="189" min="5" max="5"/>
    <col width="42" customWidth="1" style="189" min="6" max="6"/>
    <col width="8.710000000000001" customWidth="1" style="189" min="7" max="26"/>
  </cols>
  <sheetData>
    <row r="1" ht="33.75" customHeight="1" s="189">
      <c r="A1" s="192" t="inlineStr">
        <is>
          <t>📊 DATA STORYTELLING — making the invisible visible, then unforgettable</t>
        </is>
      </c>
    </row>
    <row r="2" ht="57.75" customHeight="1" s="189">
      <c r="A2" s="25" t="inlineStr">
        <is>
          <t>You've sensed it, derived it, verified it — now SHOW it so a human feels it in one glance. Table ① matches your data's SHAPE to the visualization that reveals it, with the math underneath and the perception science of why it works. Table ② gives the six narrative arcs every great sensor story follows. Rule zero: a chart's job is one honest sentence, delivered pre-attentively — if the viewer must read to understand, you chose the wrong encoding. Pairs with Apprenticeship stages 1-2 (honest reading) and 15-16 (telling the world).</t>
        </is>
      </c>
    </row>
    <row r="3">
      <c r="A3" s="4" t="n"/>
      <c r="B3" s="4" t="n"/>
      <c r="C3" s="4" t="n"/>
      <c r="D3" s="4" t="n"/>
      <c r="E3" s="4" t="n"/>
      <c r="F3" s="4" t="n"/>
    </row>
    <row r="4">
      <c r="A4" s="149" t="inlineStr">
        <is>
          <t>① VISUAL PATTERNS — match your data's shape to the chart that reveals it</t>
        </is>
      </c>
      <c r="B4" s="4" t="n"/>
      <c r="C4" s="4" t="n"/>
      <c r="D4" s="4" t="n"/>
      <c r="E4" s="4" t="n"/>
      <c r="F4" s="4" t="n"/>
    </row>
    <row r="5">
      <c r="A5" s="26" t="inlineStr">
        <is>
          <t>Pattern</t>
        </is>
      </c>
      <c r="B5" s="26" t="inlineStr">
        <is>
          <t>Looks like</t>
        </is>
      </c>
      <c r="C5" s="26" t="inlineStr">
        <is>
          <t>Use when your data is…</t>
        </is>
      </c>
      <c r="D5" s="26" t="inlineStr">
        <is>
          <t>The math underneath</t>
        </is>
      </c>
      <c r="E5" s="26" t="inlineStr">
        <is>
          <t>Why it lands (perception science)</t>
        </is>
      </c>
      <c r="F5" s="26" t="inlineStr">
        <is>
          <t>Atlas examples</t>
        </is>
      </c>
    </row>
    <row r="6" ht="55.5" customHeight="1" s="189">
      <c r="A6" s="27" t="inlineStr">
        <is>
          <t>Sparkline strip</t>
        </is>
      </c>
      <c r="B6" s="150" t="inlineStr">
        <is>
          <t>▁▂▂▃▅▇▆▃▂▁▂▄</t>
        </is>
      </c>
      <c r="C6" s="28" t="inlineStr">
        <is>
          <t>One value over time, needing context not axes — the word-sized chart</t>
        </is>
      </c>
      <c r="D6" s="28" t="inlineStr">
        <is>
          <t>Raw series, maybe median-filtered (window 3-5) to kill spikes</t>
        </is>
      </c>
      <c r="E6" s="28" t="inlineStr">
        <is>
          <t>Position-along-a-line is the strongest visual channel (Cleveland-McGill); trends read pre-attentively in &lt;200ms</t>
        </is>
      </c>
      <c r="F6" s="28" t="inlineStr">
        <is>
          <t>SHT41 desk log · fridge temp week · any Stage-1 Apprenticeship build's first output</t>
        </is>
      </c>
    </row>
    <row r="7" ht="55.5" customHeight="1" s="189">
      <c r="A7" s="27" t="inlineStr">
        <is>
          <t>Baseline band + anomaly flare</t>
        </is>
      </c>
      <c r="B7" s="150" t="inlineStr">
        <is>
          <t>▂▃▂▃▂▃▂▃▂▇▂▃</t>
        </is>
      </c>
      <c r="C7" s="28" t="inlineStr">
        <is>
          <t>'Normal vs NOT normal' — the value matters less than the deviation</t>
        </is>
      </c>
      <c r="D7" s="28" t="inlineStr">
        <is>
          <t>Rolling mean ± k·rolling-σ (k=2-3); flag |x−μ| &gt; kσ; EWMA for adaptive baselines</t>
        </is>
      </c>
      <c r="E7" s="28" t="inlineStr">
        <is>
          <t>The band gives the eye a reference frame; violations pop out by the strongest pre-attentive cue there is: the odd one out</t>
        </is>
      </c>
      <c r="F7" s="28" t="inlineStr">
        <is>
          <t>Machine-hum drift · elder activity index · every BASELINE + ANOMALY operator build</t>
        </is>
      </c>
    </row>
    <row r="8" ht="55.5" customHeight="1" s="189">
      <c r="A8" s="27" t="inlineStr">
        <is>
          <t>Calendar heatmap</t>
        </is>
      </c>
      <c r="B8" s="150" t="inlineStr">
        <is>
          <t>▦▦▦▦▦ (weeks × days, shaded)</t>
        </is>
      </c>
      <c r="C8" s="28" t="inlineStr">
        <is>
          <t>Weeks-to-years of daily rhythm — routine, seasons, streaks, gaps</t>
        </is>
      </c>
      <c r="D8" s="28" t="inlineStr">
        <is>
          <t>Aggregate to day (mean/max/sum), map to color via quantiles NOT linear scale</t>
        </is>
      </c>
      <c r="E8" s="28" t="inlineStr">
        <is>
          <t>Humans are superb at texture anomalies in grids — the 'quiet Tuesday' jumps out of 365 cells instantly</t>
        </is>
      </c>
      <c r="F8" s="28" t="inlineStr">
        <is>
          <t>CO2 discipline per room · irrigation days · HRV mornings · gait-speed months</t>
        </is>
      </c>
    </row>
    <row r="9" ht="55.5" customHeight="1" s="189">
      <c r="A9" s="27" t="inlineStr">
        <is>
          <t>Spectrogram / waterfall</t>
        </is>
      </c>
      <c r="B9" s="150" t="inlineStr">
        <is>
          <t>▓▒░ bands drifting over time ░▒▓</t>
        </is>
      </c>
      <c r="C9" s="28" t="inlineStr">
        <is>
          <t>A signal whose PITCH means something: hums, vibration, chirps, flicker</t>
        </is>
      </c>
      <c r="D9" s="28" t="inlineStr">
        <is>
          <t>STFT: FFT over sliding windows (size trades time-vs-frequency resolution); log-scale the power</t>
        </is>
      </c>
      <c r="E9" s="28" t="inlineStr">
        <is>
          <t>Turns invisible frequency into visible texture — bearing wear literally appears as a growing stripe</t>
        </is>
      </c>
      <c r="F9" s="28" t="inlineStr">
        <is>
          <t>Washing-machine FFT · bat calls · appliance NILM · piezo hive-buzz colony state</t>
        </is>
      </c>
    </row>
    <row r="10" ht="55.5" customHeight="1" s="189">
      <c r="A10" s="27" t="inlineStr">
        <is>
          <t>Polar clock / wind rose</t>
        </is>
      </c>
      <c r="B10" s="150" t="inlineStr">
        <is>
          <t>◔ 24h dial · ✳ direction petals</t>
        </is>
      </c>
      <c r="C10" s="28" t="inlineStr">
        <is>
          <t>Cyclic data: time-of-day, day-of-week, compass directions — anything that wraps</t>
        </is>
      </c>
      <c r="D10" s="28" t="inlineStr">
        <is>
          <t>Bin by angle (hour→15°, direction→sectors); radius = magnitude or frequency</t>
        </is>
      </c>
      <c r="E10" s="28" t="inlineStr">
        <is>
          <t>Cycles plotted linearly hide their own seams; on a dial, 23:00 sits beside 01:00 where it belongs</t>
        </is>
      </c>
      <c r="F10" s="28" t="inlineStr">
        <is>
          <t>Circadian light dose · door events by hour · wind rose from the anemometer · PIR activity dial</t>
        </is>
      </c>
    </row>
    <row r="11" ht="55.5" customHeight="1" s="189">
      <c r="A11" s="27" t="inlineStr">
        <is>
          <t>CUSUM drift ramp</t>
        </is>
      </c>
      <c r="B11" s="150" t="inlineStr">
        <is>
          <t>▁▁▁▂▃▄▆█ (the ramp IS the verdict)</t>
        </is>
      </c>
      <c r="C11" s="28" t="inlineStr">
        <is>
          <t>Slow drift buried in noise — 'is it creeping up or am I imagining it?'</t>
        </is>
      </c>
      <c r="D11" s="28" t="inlineStr">
        <is>
          <t>CUSUM: S_t = max(0, S_{t-1} + (x_t − μ − slack)); alarm when S crosses h</t>
        </is>
      </c>
      <c r="E11" s="28" t="inlineStr">
        <is>
          <t>Integrals accumulate what the eye can't: a 0.1σ/day drift is invisible in raw data, a staircase in CUSUM</t>
        </is>
      </c>
      <c r="F11" s="28" t="inlineStr">
        <is>
          <t>Fridge duty creep · pH probe aging · filter clog trend · solar PR degradation</t>
        </is>
      </c>
    </row>
    <row r="12" ht="55.5" customHeight="1" s="189">
      <c r="A12" s="27" t="inlineStr">
        <is>
          <t>Phase portrait</t>
        </is>
      </c>
      <c r="B12" s="150" t="inlineStr">
        <is>
          <t>∞ loops in X-vs-Y space</t>
        </is>
      </c>
      <c r="C12" s="28" t="inlineStr">
        <is>
          <t>TWO variables that dance together — hysteresis, cycles, regimes</t>
        </is>
      </c>
      <c r="D12" s="28" t="inlineStr">
        <is>
          <t>Plot x(t) vs y(t), color by time; loop area = energy/lag between them</t>
        </is>
      </c>
      <c r="E12" s="28" t="inlineStr">
        <is>
          <t>Trajectories reveal RELATIONSHIP shape: a fat T-vs-RH loop says 'this room stores moisture' in one glyph</t>
        </is>
      </c>
      <c r="F12" s="28" t="inlineStr">
        <is>
          <t>T vs RH mold forensics · pressure vs flow pump health · VPD vs stomata behavior</t>
        </is>
      </c>
    </row>
    <row r="13" ht="55.5" customHeight="1" s="189">
      <c r="A13" s="27" t="inlineStr">
        <is>
          <t>Small multiples</t>
        </is>
      </c>
      <c r="B13" s="150" t="inlineStr">
        <is>
          <t>▯▯▯▯ same chart × N, shared axes</t>
        </is>
      </c>
      <c r="C13" s="28" t="inlineStr">
        <is>
          <t>A fleet: same measurement, many places/machines/nodes</t>
        </is>
      </c>
      <c r="D13" s="28" t="inlineStr">
        <is>
          <t>Identical scale + axes per panel (non-negotiable); sort panels by the story metric</t>
        </is>
      </c>
      <c r="E13" s="28" t="inlineStr">
        <is>
          <t>Comparison is perception's home turf — the eye scans 20 aligned panels and finds the deviant in seconds</t>
        </is>
      </c>
      <c r="F13" s="28" t="inlineStr">
        <is>
          <t>10-node street heat quilt · per-room CO2 · per-circuit energy · hive fleet</t>
        </is>
      </c>
    </row>
    <row r="14" ht="55.5" customHeight="1" s="189">
      <c r="A14" s="27" t="inlineStr">
        <is>
          <t>Dot map → contour field</t>
        </is>
      </c>
      <c r="B14" s="150" t="inlineStr">
        <is>
          <t>· ∙ ● isolines around hot spots ◌</t>
        </is>
      </c>
      <c r="C14" s="28" t="inlineStr">
        <is>
          <t>Point samples of a continuous FIELD — heat, pollution, noise, moisture</t>
        </is>
      </c>
      <c r="D14" s="28" t="inlineStr">
        <is>
          <t>IDW interpolation (weight = 1/d²) or kriging-lite between nodes; contour at meaningful thresholds</t>
        </is>
      </c>
      <c r="E14" s="28" t="inlineStr">
        <is>
          <t>The interpolated surface shows the PLUME — the object of the story — which no table of node readings contains</t>
        </is>
      </c>
      <c r="F14" s="28" t="inlineStr">
        <is>
          <t>Fleet→Field operator output · microclimate quilt · soil-moisture zones · noise contours</t>
        </is>
      </c>
    </row>
    <row r="15" ht="55.5" customHeight="1" s="189">
      <c r="A15" s="27" t="inlineStr">
        <is>
          <t>Sankey flow</t>
        </is>
      </c>
      <c r="B15" s="150" t="inlineStr">
        <is>
          <t>═╦═► splits proportional to flow ═╩═</t>
        </is>
      </c>
      <c r="C15" s="28" t="inlineStr">
        <is>
          <t>A budget: where energy/water/air actually GOES</t>
        </is>
      </c>
      <c r="D15" s="28" t="inlineStr">
        <is>
          <t>Conservation check first (in = Σout + losses); width strictly proportional to flow</t>
        </is>
      </c>
      <c r="E15" s="28" t="inlineStr">
        <is>
          <t>Width-as-quantity is instantly honest — a fat 'standby loss' ribbon indicts better than any number</t>
        </is>
      </c>
      <c r="F15" s="28" t="inlineStr">
        <is>
          <t>Appliance energy budget · rain→tank→garden water chain · house heat-loss paths</t>
        </is>
      </c>
    </row>
    <row r="16" ht="55.5" customHeight="1" s="189">
      <c r="A16" s="27" t="inlineStr">
        <is>
          <t>Slope graph (before → after)</t>
        </is>
      </c>
      <c r="B16" s="150" t="inlineStr">
        <is>
          <t>●──● pairs, one line per thing</t>
        </is>
      </c>
      <c r="C16" s="28" t="inlineStr">
        <is>
          <t>An intervention: two states, many items — did the change work?</t>
        </is>
      </c>
      <c r="D16" s="28" t="inlineStr">
        <is>
          <t>Paired values only; sort by Δ; annotate the crossers</t>
        </is>
      </c>
      <c r="E16" s="28" t="inlineStr">
        <is>
          <t>Slopes exploit orientation detection — the one line going the wrong way is unmissable among fifty</t>
        </is>
      </c>
      <c r="F16" s="28" t="inlineStr">
        <is>
          <t>Purifier before/after per room · insulation W/K per wall · watering method A/B</t>
        </is>
      </c>
    </row>
    <row r="17" ht="55.5" customHeight="1" s="189">
      <c r="A17" s="27" t="inlineStr">
        <is>
          <t>Distribution shift overlay</t>
        </is>
      </c>
      <c r="B17" s="150" t="inlineStr">
        <is>
          <t>▁▄▇▄▁ → ▁▂▅▇▂ (then vs now)</t>
        </is>
      </c>
      <c r="C17" s="28" t="inlineStr">
        <is>
          <t>'It changed' claims where the MEAN hides the story — spread, tails, bimodality</t>
        </is>
      </c>
      <c r="D17" s="28" t="inlineStr">
        <is>
          <t>Histogram/KDE overlays or ridgelines; report a quantile shift, not just Δmean</t>
        </is>
      </c>
      <c r="E17" s="28" t="inlineStr">
        <is>
          <t>Two overlaid shapes make 'different' visceral; tails (the dangerous part) stay visible where averages bury them</t>
        </is>
      </c>
      <c r="F17" s="28" t="inlineStr">
        <is>
          <t>Noise levels pre/post venue · PM tails in fire season · voltage sags by hour</t>
        </is>
      </c>
    </row>
    <row r="18" ht="55.5" customHeight="1" s="189">
      <c r="A18" s="27" t="inlineStr">
        <is>
          <t>Box / violin lineup</t>
        </is>
      </c>
      <c r="B18" s="150" t="inlineStr">
        <is>
          <t>├─▭─┤ ├─▭─┤ per category</t>
        </is>
      </c>
      <c r="C18" s="28" t="inlineStr">
        <is>
          <t>One measure ACROSS categories: rooms, machines, hours, recipes</t>
        </is>
      </c>
      <c r="D18" s="28" t="inlineStr">
        <is>
          <t>Median, IQR, whiskers at 1.5·IQR; violin = KDE when shape matters</t>
        </is>
      </c>
      <c r="E18" s="28" t="inlineStr">
        <is>
          <t>Aligned boxes rank medians AND spreads simultaneously — comparison + honesty in one row</t>
        </is>
      </c>
      <c r="F18" s="28" t="inlineStr">
        <is>
          <t>Which room is coldest (and how reliably) · cycle times per machine · dB by weekday</t>
        </is>
      </c>
    </row>
    <row r="19" ht="55.5" customHeight="1" s="189">
      <c r="A19" s="27" t="inlineStr">
        <is>
          <t>Event raster / rug</t>
        </is>
      </c>
      <c r="B19" s="150" t="inlineStr">
        <is>
          <t>| ‖ |  ||| ‖‖ |   (time as texture)</t>
        </is>
      </c>
      <c r="C19" s="28" t="inlineStr">
        <is>
          <t>Discrete events: clicks, door openings, drips, strikes — rate and rhythm</t>
        </is>
      </c>
      <c r="D19" s="28" t="inlineStr">
        <is>
          <t>Timestamps as ticks; stack rows for channels/days; optionally bin to a rate curve above</t>
        </is>
      </c>
      <c r="E19" s="28" t="inlineStr">
        <is>
          <t>Density-as-texture is pre-attentive: clustering, bursts and silences appear without any counting</t>
        </is>
      </c>
      <c r="F19" s="28" t="inlineStr">
        <is>
          <t>Geiger clicks · bee gate crossings · knock events · lightning strikes per storm</t>
        </is>
      </c>
    </row>
    <row r="20" ht="55.5" customHeight="1" s="189">
      <c r="A20" s="27" t="inlineStr">
        <is>
          <t>Exceedance / dose curve</t>
        </is>
      </c>
      <c r="B20" s="150" t="inlineStr">
        <is>
          <t>▁▂▄▆█ climbing toward the red line</t>
        </is>
      </c>
      <c r="C20" s="28" t="inlineStr">
        <is>
          <t>Cumulative exposure vs a threshold that matters: noise dose, UV, heat, ppm-hours</t>
        </is>
      </c>
      <c r="D20" s="28" t="inlineStr">
        <is>
          <t>Running integral Σx·Δt vs limit line; or exceedance curve: % of time above each level</t>
        </is>
      </c>
      <c r="E20" s="28" t="inlineStr">
        <is>
          <t>A rising total approaching a hard line creates narrative tension no instantaneous gauge can — deadline psychology</t>
        </is>
      </c>
      <c r="F20" s="28" t="inlineStr">
        <is>
          <t>Noise-justice logger · UV badge · wet-bulb work-stop · CO ppm-hours</t>
        </is>
      </c>
    </row>
    <row r="21" ht="55.5" customHeight="1" s="189">
      <c r="A21" s="27" t="inlineStr">
        <is>
          <t>Scatter + lag correlation</t>
        </is>
      </c>
      <c r="B21" s="150" t="inlineStr">
        <is>
          <t>∴ ∵ cloud + trend line (+ r at lag k)</t>
        </is>
      </c>
      <c r="C21" s="28" t="inlineStr">
        <is>
          <t>Two signals suspected of CAUSING each other — which leads, by how long?</t>
        </is>
      </c>
      <c r="D21" s="28" t="inlineStr">
        <is>
          <t>Pearson/Spearman r; cross-correlation over lags: r(k) peak location = lead time; detrend first or autocorrelation lies</t>
        </is>
      </c>
      <c r="E21" s="28" t="inlineStr">
        <is>
          <t>A tight cloud persuades; the LAG number ('pressure leads migraine by 14h') converts correlation into forecast</t>
        </is>
      </c>
      <c r="F21" s="28" t="inlineStr">
        <is>
          <t>Flare Forecaster · frost oracle validation · VOC vs occupancy · soil vs leaf-temp</t>
        </is>
      </c>
    </row>
    <row r="22" ht="55.5" customHeight="1" s="189">
      <c r="A22" s="27" t="inlineStr">
        <is>
          <t>Horizon chart</t>
        </is>
      </c>
      <c r="B22" s="150" t="inlineStr">
        <is>
          <t>▂▅▂▇▅▂ mirrored + layered shading</t>
        </is>
      </c>
      <c r="C22" s="28" t="inlineStr">
        <is>
          <t>MANY time series in tiny vertical space — a fleet's year on one screen</t>
        </is>
      </c>
      <c r="D22" s="28" t="inlineStr">
        <is>
          <t>Fold negative values up, band the magnitude into 3-4 shades, stack lanes</t>
        </is>
      </c>
      <c r="E22" s="28" t="inlineStr">
        <is>
          <t>Preserves position-encoding precision at 1/6th the height — 50 sensors fit where 8 charts did</t>
        </is>
      </c>
      <c r="F22" s="28" t="inlineStr">
        <is>
          <t>Whole-house sensor wall · per-node fleet health · year of room temps</t>
        </is>
      </c>
    </row>
    <row r="23" ht="55.5" customHeight="1" s="189">
      <c r="A23" s="27" t="inlineStr">
        <is>
          <t>Now-gauge + trend pair</t>
        </is>
      </c>
      <c r="B23" s="150" t="inlineStr">
        <is>
          <t>◑ 62%  +  ▂▃▅▃▂ last 24h</t>
        </is>
      </c>
      <c r="C23" s="28" t="inlineStr">
        <is>
          <t>Live dashboards: the NOW number needs its recent story or it's noise</t>
        </is>
      </c>
      <c r="D23" s="28" t="inlineStr">
        <is>
          <t>Gauge = latest reading vs bands; companion sparkline = same metric, 24h window</t>
        </is>
      </c>
      <c r="E23" s="28" t="inlineStr">
        <is>
          <t>A number without trend context triggers no action; the pair answers 'is this normal?' before it's asked</t>
        </is>
      </c>
      <c r="F23" s="28" t="inlineStr">
        <is>
          <t>CO2 traffic light + day curve · tank level + week trend · every wall display</t>
        </is>
      </c>
    </row>
    <row r="24" ht="55.5" customHeight="1" s="189">
      <c r="A24" s="27" t="inlineStr">
        <is>
          <t>Ambient / physical display</t>
        </is>
      </c>
      <c r="B24" s="150" t="inlineStr">
        <is>
          <t>🔴🟡🟢 light · dial · buzz · ePaper card</t>
        </is>
      </c>
      <c r="C24" s="28" t="inlineStr">
        <is>
          <t>Data that should be FELT in passing, not read: the glanceable layer</t>
        </is>
      </c>
      <c r="D24" s="28" t="inlineStr">
        <is>
          <t>Map value→hue/angle/pulse via meaningful thresholds; ePaper morning-card = one sentence + one sparkline</t>
        </is>
      </c>
      <c r="E24" s="28" t="inlineStr">
        <is>
          <t>Ambient channels bypass attention entirely — a room that glows amber at CO2 800 changes behavior dashboards never will</t>
        </is>
      </c>
      <c r="F24" s="28" t="inlineStr">
        <is>
          <t>WS2812 CO2 ring · servo dial 'gauge revival' · stair lightfall · heartbeat room</t>
        </is>
      </c>
    </row>
    <row r="25" ht="55.5" customHeight="1" s="189">
      <c r="A25" s="27" t="inlineStr">
        <is>
          <t>Annotated storyline</t>
        </is>
      </c>
      <c r="B25" s="150" t="inlineStr">
        <is>
          <t>▂▃▇▅▂ with ↑'window opened' flags</t>
        </is>
      </c>
      <c r="C25" s="28" t="inlineStr">
        <is>
          <t>The narrative chart: one series + the events that explain its shape</t>
        </is>
      </c>
      <c r="D25" s="28" t="inlineStr">
        <is>
          <t>Series + event markers (from logs or a second sensor); every inflection gets its caption</t>
        </is>
      </c>
      <c r="E25" s="28" t="inlineStr">
        <is>
          <t>Annotation converts a squiggle into a STORY with characters and causes — the difference between data and evidence</t>
        </is>
      </c>
      <c r="F25" s="28" t="inlineStr">
        <is>
          <t>Leak sentinel incident replay · frost night post-mortem · fermentation diary</t>
        </is>
      </c>
    </row>
    <row r="26" ht="55.5" customHeight="1" s="189">
      <c r="A26" s="27" t="inlineStr">
        <is>
          <t>Uncertainty band (honest chart)</t>
        </is>
      </c>
      <c r="B26" s="150" t="inlineStr">
        <is>
          <t>▂▃▅▓▓▓▅▃▂ (fade where unsure)</t>
        </is>
      </c>
      <c r="C26" s="28" t="inlineStr">
        <is>
          <t>Any forecast, interpolation or noisy derivation — show what you DON'T know</t>
        </is>
      </c>
      <c r="D26" s="28" t="inlineStr">
        <is>
          <t>±kσ bands from sensor noise (Stage 1!); fade/widen with prediction distance; dashed beyond data</t>
        </is>
      </c>
      <c r="E26" s="28" t="inlineStr">
        <is>
          <t>Shown uncertainty builds trust and pre-empts the one skeptic who matters; certainty theater eventually discredits the build</t>
        </is>
      </c>
      <c r="F26" s="28" t="inlineStr">
        <is>
          <t>Frost probability tonight · battery days-remaining · interpolated field edges</t>
        </is>
      </c>
    </row>
    <row r="27" ht="15.75" customHeight="1" s="189">
      <c r="A27" s="4" t="n"/>
      <c r="B27" s="4" t="n"/>
      <c r="C27" s="4" t="n"/>
      <c r="D27" s="4" t="n"/>
      <c r="E27" s="4" t="n"/>
      <c r="F27" s="4" t="n"/>
    </row>
    <row r="28" ht="15.75" customHeight="1" s="189">
      <c r="A28" s="149" t="inlineStr">
        <is>
          <t>② STORY ARCS — the six narratives every great sensor story follows</t>
        </is>
      </c>
      <c r="B28" s="4" t="n"/>
      <c r="C28" s="4" t="n"/>
      <c r="D28" s="4" t="n"/>
      <c r="E28" s="4" t="n"/>
      <c r="F28" s="4" t="n"/>
    </row>
    <row r="29" ht="15.75" customHeight="1" s="189">
      <c r="A29" s="26" t="inlineStr">
        <is>
          <t>Story arc</t>
        </is>
      </c>
      <c r="B29" s="26" t="inlineStr">
        <is>
          <t>The narrative shape</t>
        </is>
      </c>
      <c r="C29" s="26" t="inlineStr">
        <is>
          <t>Lead visualization</t>
        </is>
      </c>
      <c r="D29" s="26" t="inlineStr">
        <is>
          <t>The one number</t>
        </is>
      </c>
      <c r="E29" s="26" t="inlineStr">
        <is>
          <t>Atlas builds that ARE this story</t>
        </is>
      </c>
      <c r="F29" s="26" t="n"/>
    </row>
    <row r="30" ht="51.75" customHeight="1" s="189">
      <c r="A30" s="27" t="inlineStr">
        <is>
          <t>THE REVEAL</t>
        </is>
      </c>
      <c r="B30" s="28" t="inlineStr">
        <is>
          <t>Life looked normal → the instrument saw otherwise → here is the invisible thing, visible</t>
        </is>
      </c>
      <c r="C30" s="28" t="inlineStr">
        <is>
          <t>Baseline band + anomaly flare, then annotated storyline of the discovery</t>
        </is>
      </c>
      <c r="D30" s="28" t="inlineStr">
        <is>
          <t>How many σ from normal it was</t>
        </is>
      </c>
      <c r="E30" s="28" t="inlineStr">
        <is>
          <t>CO2 honesty light · radon logger · appliance hospice's first warning · mold index climb</t>
        </is>
      </c>
      <c r="F30" s="4" t="n"/>
    </row>
    <row r="31" ht="51.75" customHeight="1" s="189">
      <c r="A31" s="27" t="inlineStr">
        <is>
          <t>THE AUDIT</t>
        </is>
      </c>
      <c r="B31" s="28" t="inlineStr">
        <is>
          <t>We changed something → did it actually work? → the before/after verdict</t>
        </is>
      </c>
      <c r="C31" s="28" t="inlineStr">
        <is>
          <t>Slope graph or distribution-shift overlay; CUSUM if the effect is slow</t>
        </is>
      </c>
      <c r="D31" s="28" t="inlineStr">
        <is>
          <t>The Δ (with its uncertainty band)</t>
        </is>
      </c>
      <c r="E31" s="28" t="inlineStr">
        <is>
          <t>Purifier CADR test · insulation W/K before/after · free-cooling window logic · watering A/B</t>
        </is>
      </c>
      <c r="F31" s="4" t="n"/>
    </row>
    <row r="32" ht="51.75" customHeight="1" s="189">
      <c r="A32" s="27" t="inlineStr">
        <is>
          <t>THE MAP</t>
        </is>
      </c>
      <c r="B32" s="28" t="inlineStr">
        <is>
          <t>One reading is an anecdote → N readings are a shape → the shape names the cause</t>
        </is>
      </c>
      <c r="C32" s="28" t="inlineStr">
        <is>
          <t>Dot map → contour field; small multiples as the supporting cast</t>
        </is>
      </c>
      <c r="D32" s="28" t="inlineStr">
        <is>
          <t>Where the maximum sits (and that it moved)</t>
        </is>
      </c>
      <c r="E32" s="28" t="inlineStr">
        <is>
          <t>Street heat quilt · noise contours · soil-moisture zones · CO plume mapping</t>
        </is>
      </c>
      <c r="F32" s="4" t="n"/>
    </row>
    <row r="33" ht="51.75" customHeight="1" s="189">
      <c r="A33" s="27" t="inlineStr">
        <is>
          <t>THE FINGERPRINT</t>
        </is>
      </c>
      <c r="B33" s="28" t="inlineStr">
        <is>
          <t>It all sounds/looks the same → but every source has a signature → name the culprit</t>
        </is>
      </c>
      <c r="C33" s="28" t="inlineStr">
        <is>
          <t>Spectrogram, plus the matched-template overlay when you catch it</t>
        </is>
      </c>
      <c r="D33" s="28" t="inlineStr">
        <is>
          <t>Match confidence (and the runner-up, honestly)</t>
        </is>
      </c>
      <c r="E33" s="28" t="inlineStr">
        <is>
          <t>NILM appliance ID · knock-DNA door · bat species census · bearing fault classes</t>
        </is>
      </c>
      <c r="F33" s="4" t="n"/>
    </row>
    <row r="34" ht="51.75" customHeight="1" s="189">
      <c r="A34" s="27" t="inlineStr">
        <is>
          <t>THE FORECAST</t>
        </is>
      </c>
      <c r="B34" s="28" t="inlineStr">
        <is>
          <t>The past has rhythm → the rhythm projects forward → act BEFORE the event</t>
        </is>
      </c>
      <c r="C34" s="28" t="inlineStr">
        <is>
          <t>Trend + uncertainty fan; exceedance curve racing its threshold</t>
        </is>
      </c>
      <c r="D34" s="28" t="inlineStr">
        <is>
          <t>Hours of warning the build buys</t>
        </is>
      </c>
      <c r="E34" s="28" t="inlineStr">
        <is>
          <t>Frost oracle · storm pressure ramp · battery days-left · swarm precursors</t>
        </is>
      </c>
      <c r="F34" s="4" t="n"/>
    </row>
    <row r="35" ht="51.75" customHeight="1" s="189">
      <c r="A35" s="27" t="inlineStr">
        <is>
          <t>THE EVIDENCE PACK</t>
        </is>
      </c>
      <c r="B35" s="28" t="inlineStr">
        <is>
          <t>Someone must be convinced → methods + data + chain of custody → undeniable</t>
        </is>
      </c>
      <c r="C35" s="28" t="inlineStr">
        <is>
          <t>Annotated storyline + calendar heatmap + the raw log, hash-chained and dated</t>
        </is>
      </c>
      <c r="D35" s="28" t="inlineStr">
        <is>
          <t>The count/dose that exceeds the legal or safety line</t>
        </is>
      </c>
      <c r="E35" s="28" t="inlineStr">
        <is>
          <t>Quiet-street dB kit · Rental Honesty Box · pollution badge · driveway speed witness</t>
        </is>
      </c>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5:$F$26"/>
  <mergeCells count="2">
    <mergeCell ref="A2:F2"/>
    <mergeCell ref="A1:F1"/>
  </mergeCells>
  <pageMargins left="0.75" right="0.75" top="1" bottom="1" header="0" footer="0"/>
  <pageSetup orientation="landscape"/>
</worksheet>
</file>

<file path=xl/worksheets/sheet36.xml><?xml version="1.0" encoding="utf-8"?>
<worksheet xmlns="http://schemas.openxmlformats.org/spreadsheetml/2006/main">
  <sheetPr>
    <tabColor rgb="FFA0522D"/>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8" customWidth="1" style="189" min="2" max="2"/>
    <col width="40" customWidth="1" style="189" min="3" max="4"/>
    <col width="30" customWidth="1" style="189" min="5" max="5"/>
    <col width="8.710000000000001" customWidth="1" style="189" min="6" max="26"/>
  </cols>
  <sheetData>
    <row r="1" ht="33.75" customHeight="1" s="189">
      <c r="A1" s="192" t="inlineStr">
        <is>
          <t>🧠 INTERFACES OF TRUTH — displays that change behavior (and the graveyard of ones that didn't)</t>
        </is>
      </c>
    </row>
    <row r="2" ht="55.5" customHeight="1" s="189">
      <c r="A2" s="25" t="inlineStr">
        <is>
          <t>A sensor that nobody acts on is a rock with better marketing. Between your data and human action stand attention, habituation, alarm fatigue and motivated reasoning — all measurable, all designable-around. Each row: the behavioral mechanism, the design that works WITH it, and the failure that ignores it. The prime law: every alert spends trust from a finite account, and false alarms overdraw it at 10× the deposit rate.</t>
        </is>
      </c>
    </row>
    <row r="3">
      <c r="A3" s="4" t="n"/>
      <c r="B3" s="4" t="n"/>
      <c r="C3" s="4" t="n"/>
      <c r="D3" s="4" t="n"/>
      <c r="E3" s="4" t="n"/>
    </row>
    <row r="4">
      <c r="A4" s="26" t="inlineStr">
        <is>
          <t>Mechanism</t>
        </is>
      </c>
      <c r="B4" s="26" t="inlineStr">
        <is>
          <t>The science</t>
        </is>
      </c>
      <c r="C4" s="26" t="inlineStr">
        <is>
          <t>Design that works with it</t>
        </is>
      </c>
      <c r="D4" s="26" t="inlineStr">
        <is>
          <t>The classic failure</t>
        </is>
      </c>
      <c r="E4" s="26" t="inlineStr">
        <is>
          <t>Atlas ties</t>
        </is>
      </c>
    </row>
    <row r="5" ht="55.5" customHeight="1" s="189">
      <c r="A5" s="27" t="inlineStr">
        <is>
          <t>Alarm fatigue</t>
        </is>
      </c>
      <c r="B5" s="28" t="inlineStr">
        <is>
          <t>Clinical studies: 72-99% of hospital alarms are false/non-actionable — staff learn to ignore ALL of them; response rates collapse with exposure to false positives</t>
        </is>
      </c>
      <c r="C5" s="28" t="inlineStr">
        <is>
          <t>Alarm ONLY on actionable states (if the response is 'nothing', it's a log entry, not an alarm) · tiered severity with different channels · every alarm carries WHAT TO DO</t>
        </is>
      </c>
      <c r="D5" s="28" t="inlineStr">
        <is>
          <t>The smoke detector chirping at 3am for a battery: a design so hated it trained humanity to remove batteries from safety equipment</t>
        </is>
      </c>
      <c r="E5" s="28" t="inlineStr">
        <is>
          <t>Hysteresis+debounce (Signal Guide) · cross-physics gating (2-witness alarms only) · CUSUM reset discipline</t>
        </is>
      </c>
    </row>
    <row r="6" ht="55.5" customHeight="1" s="189">
      <c r="A6" s="27" t="inlineStr">
        <is>
          <t>Habituation</t>
        </is>
      </c>
      <c r="B6" s="28" t="inlineStr">
        <is>
          <t>Any constant stimulus disappears from perception within days (the fridge hum effect) — a permanently red light becomes wallpaper</t>
        </is>
      </c>
      <c r="C6" s="28" t="inlineStr">
        <is>
          <t>Reserve color/light/sound for CHANGES and thresholds · ambient displays should rest at 'invisible-normal' and only deviate meaningfully</t>
        </is>
      </c>
      <c r="D6" s="28" t="inlineStr">
        <is>
          <t>The always-on RGB status ring: by week two nobody can tell you what color it currently is</t>
        </is>
      </c>
      <c r="E6" s="28" t="inlineStr">
        <is>
          <t>Ambient display row (Data Storytelling) · baseline+anomaly logic applied to the DISPLAY itself</t>
        </is>
      </c>
    </row>
    <row r="7" ht="55.5" customHeight="1" s="189">
      <c r="A7" s="27" t="inlineStr">
        <is>
          <t>The glance budget</t>
        </is>
      </c>
      <c r="B7" s="28" t="inlineStr">
        <is>
          <t>Users give a display 200-500ms — pre-attentive channels only (position, color, motion); reading numbers requires a deliberate second visit that usually never comes</t>
        </is>
      </c>
      <c r="C7" s="28" t="inlineStr">
        <is>
          <t>One pre-attentive answer per glance ('is it OK?') with detail on approach (progressive disclosure): light → dial → sparkline → log</t>
        </is>
      </c>
      <c r="D7" s="28" t="inlineStr">
        <is>
          <t>A wall dashboard of 12 numeric gauges: information-rich, glance-illegible, checked by nobody after the demo week</t>
        </is>
      </c>
      <c r="E7" s="28" t="inlineStr">
        <is>
          <t>Cleveland-McGill ranking (Data Storytelling) · now-gauge + trend pairing</t>
        </is>
      </c>
    </row>
    <row r="8" ht="55.5" customHeight="1" s="189">
      <c r="A8" s="27" t="inlineStr">
        <is>
          <t>Feedback latency</t>
        </is>
      </c>
      <c r="B8" s="28" t="inlineStr">
        <is>
          <t>Behavior change needs consequence within seconds of action (operant conditioning) — monthly bills teach nothing; live meters teach instantly</t>
        </is>
      </c>
      <c r="C8" s="28" t="inlineStr">
        <is>
          <t>Put the display AT the point of action, updating in real time: shower-power shown IN the shower changes length; kWh on the bill changes nothing</t>
        </is>
      </c>
      <c r="D8" s="28" t="inlineStr">
        <is>
          <t>The energy report email: arrives 3 weeks after the behavior, praised by everyone, changed no one</t>
        </is>
      </c>
      <c r="E8" s="28" t="inlineStr">
        <is>
          <t>Energy Reality: shower row · behavior loop class (Physical AI Loops)</t>
        </is>
      </c>
    </row>
    <row r="9" ht="55.5" customHeight="1" s="189">
      <c r="A9" s="27" t="inlineStr">
        <is>
          <t>Loss framing &amp; endowment</t>
        </is>
      </c>
      <c r="B9" s="28" t="inlineStr">
        <is>
          <t>Losses loom ~2× larger than gains (prospect theory): 'you're wasting $3/day' outperforms 'you could save $3/day'</t>
        </is>
      </c>
      <c r="C9" s="28" t="inlineStr">
        <is>
          <t>Frame drift as active loss ('this gap is leaking 40W right now') · show the running cost meter, not the potential savings brochure</t>
        </is>
      </c>
      <c r="D9" s="28" t="inlineStr">
        <is>
          <t>Savings-framed nudges that produce agreement without action — everyone nods, nothing changes</t>
        </is>
      </c>
      <c r="E9" s="28" t="inlineStr">
        <is>
          <t>1000x Filter: whose bad day? · exceedance/dose curves (racing a limit = loss frame)</t>
        </is>
      </c>
    </row>
    <row r="10" ht="55.5" customHeight="1" s="189">
      <c r="A10" s="27" t="inlineStr">
        <is>
          <t>Social proof &amp; comparison</t>
        </is>
      </c>
      <c r="B10" s="28" t="inlineStr">
        <is>
          <t>The single most replicated energy-behavior result (Opower): 'you use more than your neighbors' cuts consumption 2-3% at population scale</t>
        </is>
      </c>
      <c r="C10" s="28" t="inlineStr">
        <is>
          <t>Compare to peers, past-self, or a goal line on every chart · fleet builds get this free (small multiples ARE social proof)</t>
        </is>
      </c>
      <c r="D10" s="28" t="inlineStr">
        <is>
          <t>Naked numbers without reference: 412ppm CO2 means nothing; 'worse than 90% of classrooms right now' means everything</t>
        </is>
      </c>
      <c r="E10" s="28" t="inlineStr">
        <is>
          <t>Small multiples · CO2 Honesty Network seed · open-dataset flywheel</t>
        </is>
      </c>
    </row>
    <row r="11" ht="55.5" customHeight="1" s="189">
      <c r="A11" s="27" t="inlineStr">
        <is>
          <t>Gamification (used honestly)</t>
        </is>
      </c>
      <c r="B11" s="28" t="inlineStr">
        <is>
          <t>Streaks, levels and progress bars exploit goal-gradient effects — powerful and cheap, but extrinsic rewards can crowd out intrinsic motivation when removed</t>
        </is>
      </c>
      <c r="C11" s="28" t="inlineStr">
        <is>
          <t>Gamify the BEHAVIOR you want sustained (calibration streaks, stage completion) not vanity numbers; celebrate real-world outcomes</t>
        </is>
      </c>
      <c r="D11" s="28" t="inlineStr">
        <is>
          <t>Points for opening the app: engagement metrics climb while the actual water leak goes unfixed</t>
        </is>
      </c>
      <c r="E11" s="28" t="inlineStr">
        <is>
          <t>The Apprenticeship's stage structure IS this row applied to learning</t>
        </is>
      </c>
    </row>
    <row r="12" ht="55.5" customHeight="1" s="189">
      <c r="A12" s="27" t="inlineStr">
        <is>
          <t>Trust calibration</t>
        </is>
      </c>
      <c r="B12" s="28" t="inlineStr">
        <is>
          <t>Users must know HOW MUCH to trust each reading — overtrust causes bad decisions on noisy data; undertrust wastes the instrument</t>
        </is>
      </c>
      <c r="C12" s="28" t="inlineStr">
        <is>
          <t>Show uncertainty visually (bands, fades) · admit sensor state ('calibrated 3mo ago', 'warming up') · when wrong, say so loudly — one honest correction buys ten quiet successes</t>
        </is>
      </c>
      <c r="D12" s="28" t="inlineStr">
        <is>
          <t>Certainty theater: five significant figures on an uncalibrated reading; the first caught lie discredits the whole wall</t>
        </is>
      </c>
      <c r="E12" s="28" t="inlineStr">
        <is>
          <t>Uncertainty band (Data Storytelling) · Knowing Ladder rung 11 · Game Layer reputation row</t>
        </is>
      </c>
    </row>
    <row r="13" ht="55.5" customHeight="1" s="189">
      <c r="A13" s="27" t="inlineStr">
        <is>
          <t>The operator's mental model</t>
        </is>
      </c>
      <c r="B13" s="28" t="inlineStr">
        <is>
          <t>People act on their MODEL of the system, not on your data — a display that contradicts the model gets explained away (motivated reasoning)</t>
        </is>
      </c>
      <c r="C13" s="28" t="inlineStr">
        <is>
          <t>Show mechanism, not just verdict: the annotated storyline ('window opened → CO2 fell') teaches the model that makes the next decision automatic</t>
        </is>
      </c>
      <c r="D13" s="28" t="inlineStr">
        <is>
          <t>A verdict-only 'AIR: BAD' light: users invent their own (wrong) explanation and 'fix' it by moving the sensor</t>
        </is>
      </c>
      <c r="E13" s="28" t="inlineStr">
        <is>
          <t>Annotated storyline · Teaching Test (Knowing Ladder rung 12)</t>
        </is>
      </c>
    </row>
    <row r="14" ht="55.5" customHeight="1" s="189">
      <c r="A14" s="27" t="inlineStr">
        <is>
          <t>Physical beats digital for ambient truth</t>
        </is>
      </c>
      <c r="B14" s="28" t="inlineStr">
        <is>
          <t>Physical dials/objects exploit spatial memory and peripheral vision; phones bury data behind unlocks and notifications competing with everything else</t>
        </is>
      </c>
      <c r="C14" s="28" t="inlineStr">
        <is>
          <t>Servo dials, ePaper cards at decision points, light color in the relevant ROOM — the medium colocated with the meaning</t>
        </is>
      </c>
      <c r="D14" s="28" t="inlineStr">
        <is>
          <t>The app: 40 taps of onboarding to see what a $2 servo needle would have shown from across the kitchen forever</t>
        </is>
      </c>
      <c r="E14" s="28" t="inlineStr">
        <is>
          <t>Gauge-revival spark (Actuators) · ePaper morning card · ambient display row</t>
        </is>
      </c>
    </row>
    <row r="15" ht="55.5" customHeight="1" s="189">
      <c r="A15" s="27" t="inlineStr">
        <is>
          <t>Consent &amp; dignity of the sensed</t>
        </is>
      </c>
      <c r="B15" s="28" t="inlineStr">
        <is>
          <t>People behave differently (and resentfully) under monitoring they didn't choose — the observer effect applied to humans; camera-guilt kills elder-care adoption</t>
        </is>
      </c>
      <c r="C15" s="28" t="inlineStr">
        <is>
          <t>Sense the ENVIRONMENT not the person where possible (radar &gt; camera) · make data flows visible and stoppable by the sensed · aggregate before sharing</t>
        </is>
      </c>
      <c r="D15" s="28" t="inlineStr">
        <is>
          <t>The 'family dashboard' that grandma experiences as surveillance: technically brilliant, unplugged within a month</t>
        </is>
      </c>
      <c r="E15" s="28" t="inlineStr">
        <is>
          <t>Elder Quiet Guardian design rationale · Game Layer: zero-sum detection (whose loss?)</t>
        </is>
      </c>
    </row>
    <row r="16" ht="55.5" customHeight="1" s="189">
      <c r="A16" s="27" t="inlineStr">
        <is>
          <t>The action gradient</t>
        </is>
      </c>
      <c r="B16" s="28" t="inlineStr">
        <is>
          <t>Every step between insight and action loses ~50% of users: see it → understand it → know what to do → be able to do it NOW</t>
        </is>
      </c>
      <c r="C16" s="28" t="inlineStr">
        <is>
          <t>Collapse the gradient: the alert IS a button ('close valve'), the display sits beside the switch it argues for, the loop closes itself when consent allows</t>
        </is>
      </c>
      <c r="D16" s="28" t="inlineStr">
        <is>
          <t>Insight-only systems: a year of beautiful mold-risk data while the fan sits unwired 30cm from the relay you didn't add</t>
        </is>
      </c>
      <c r="E16" s="28" t="inlineStr">
        <is>
          <t>Closed Loop operator — the final rung: remove the human from loops they add nothing to, keep them where judgment lives</t>
        </is>
      </c>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6"/>
  <mergeCells count="2">
    <mergeCell ref="A2:E2"/>
    <mergeCell ref="A1:E1"/>
  </mergeCells>
  <pageMargins left="0.75" right="0.75" top="1" bottom="1" header="0" footer="0"/>
  <pageSetup orientation="landscape"/>
</worksheet>
</file>

<file path=xl/worksheets/sheet37.xml><?xml version="1.0" encoding="utf-8"?>
<worksheet xmlns="http://schemas.openxmlformats.org/spreadsheetml/2006/main">
  <sheetPr>
    <tabColor rgb="FFC75B39"/>
    <outlinePr summaryBelow="1" summaryRight="1"/>
    <pageSetUpPr/>
  </sheetPr>
  <dimension ref="A1:M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16" customWidth="1" style="189" min="1" max="1"/>
    <col width="11" customWidth="1" style="189" min="2" max="13"/>
    <col width="8.710000000000001" customWidth="1" style="189" min="14" max="26"/>
  </cols>
  <sheetData>
    <row r="1" ht="33.75" customHeight="1" s="189">
      <c r="A1" s="193" t="inlineStr">
        <is>
          <t>🔀 SYNERGY MATRIX — where sensing worlds collide</t>
        </is>
      </c>
    </row>
    <row r="2" ht="25.5" customHeight="1" s="189">
      <c r="A2" s="30" t="inlineStr">
        <is>
          <t>★ ratings: how fertile the crossing is. The richest inventions cross 3+ groups. Below the grid: the example combo behind every 4-5★ cell.</t>
        </is>
      </c>
    </row>
    <row r="3">
      <c r="A3" s="4" t="n"/>
      <c r="B3" s="4" t="n"/>
      <c r="C3" s="4" t="n"/>
      <c r="D3" s="4" t="n"/>
      <c r="E3" s="4" t="n"/>
      <c r="F3" s="4" t="n"/>
      <c r="G3" s="4" t="n"/>
      <c r="H3" s="4" t="n"/>
      <c r="I3" s="4" t="n"/>
      <c r="J3" s="4" t="n"/>
      <c r="K3" s="4" t="n"/>
      <c r="L3" s="4" t="n"/>
      <c r="M3" s="4" t="n"/>
    </row>
    <row r="4" ht="30" customHeight="1" s="189">
      <c r="A4" s="151" t="inlineStr">
        <is>
          <t>crosses ↓ →</t>
        </is>
      </c>
      <c r="B4" s="152" t="inlineStr">
        <is>
          <t>CLIMATE</t>
        </is>
      </c>
      <c r="C4" s="152" t="inlineStr">
        <is>
          <t>AIR</t>
        </is>
      </c>
      <c r="D4" s="152" t="inlineStr">
        <is>
          <t>LIGHT+VISION</t>
        </is>
      </c>
      <c r="E4" s="152" t="inlineStr">
        <is>
          <t>SPACE</t>
        </is>
      </c>
      <c r="F4" s="152" t="inlineStr">
        <is>
          <t>MOTION</t>
        </is>
      </c>
      <c r="G4" s="152" t="inlineStr">
        <is>
          <t>SOUND</t>
        </is>
      </c>
      <c r="H4" s="152" t="inlineStr">
        <is>
          <t>TOUCH</t>
        </is>
      </c>
      <c r="I4" s="152" t="inlineStr">
        <is>
          <t>BODY</t>
        </is>
      </c>
      <c r="J4" s="152" t="inlineStr">
        <is>
          <t>WATER</t>
        </is>
      </c>
      <c r="K4" s="152" t="inlineStr">
        <is>
          <t>EARTH</t>
        </is>
      </c>
      <c r="L4" s="152" t="inlineStr">
        <is>
          <t>POWER</t>
        </is>
      </c>
      <c r="M4" s="152" t="inlineStr">
        <is>
          <t>INVISIBLE</t>
        </is>
      </c>
    </row>
    <row r="5" ht="21.75" customHeight="1" s="189">
      <c r="A5" s="153" t="inlineStr">
        <is>
          <t>CLIMATE</t>
        </is>
      </c>
      <c r="B5" s="154" t="inlineStr">
        <is>
          <t>—</t>
        </is>
      </c>
      <c r="C5" s="155" t="inlineStr">
        <is>
          <t>★★★★★</t>
        </is>
      </c>
      <c r="D5" s="156" t="inlineStr">
        <is>
          <t>★★★★</t>
        </is>
      </c>
      <c r="E5" s="157" t="inlineStr">
        <is>
          <t>★★★</t>
        </is>
      </c>
      <c r="F5" s="157" t="inlineStr">
        <is>
          <t>★★★</t>
        </is>
      </c>
      <c r="G5" s="157" t="inlineStr">
        <is>
          <t>★★★</t>
        </is>
      </c>
      <c r="H5" s="158" t="inlineStr">
        <is>
          <t>★★</t>
        </is>
      </c>
      <c r="I5" s="156" t="inlineStr">
        <is>
          <t>★★★★</t>
        </is>
      </c>
      <c r="J5" s="156" t="inlineStr">
        <is>
          <t>★★★★</t>
        </is>
      </c>
      <c r="K5" s="155" t="inlineStr">
        <is>
          <t>★★★★★</t>
        </is>
      </c>
      <c r="L5" s="156" t="inlineStr">
        <is>
          <t>★★★★</t>
        </is>
      </c>
      <c r="M5" s="156" t="inlineStr">
        <is>
          <t>★★★★</t>
        </is>
      </c>
    </row>
    <row r="6" ht="21.75" customHeight="1" s="189">
      <c r="A6" s="153" t="inlineStr">
        <is>
          <t>AIR</t>
        </is>
      </c>
      <c r="B6" s="155" t="inlineStr">
        <is>
          <t>★★★★★</t>
        </is>
      </c>
      <c r="C6" s="154" t="inlineStr">
        <is>
          <t>—</t>
        </is>
      </c>
      <c r="D6" s="157" t="inlineStr">
        <is>
          <t>★★★</t>
        </is>
      </c>
      <c r="E6" s="156" t="inlineStr">
        <is>
          <t>★★★★</t>
        </is>
      </c>
      <c r="F6" s="157" t="inlineStr">
        <is>
          <t>★★★</t>
        </is>
      </c>
      <c r="G6" s="157" t="inlineStr">
        <is>
          <t>★★★</t>
        </is>
      </c>
      <c r="H6" s="158" t="inlineStr">
        <is>
          <t>★★</t>
        </is>
      </c>
      <c r="I6" s="155" t="inlineStr">
        <is>
          <t>★★★★★</t>
        </is>
      </c>
      <c r="J6" s="157" t="inlineStr">
        <is>
          <t>★★★</t>
        </is>
      </c>
      <c r="K6" s="156" t="inlineStr">
        <is>
          <t>★★★★</t>
        </is>
      </c>
      <c r="L6" s="156" t="inlineStr">
        <is>
          <t>★★★★</t>
        </is>
      </c>
      <c r="M6" s="156" t="inlineStr">
        <is>
          <t>★★★★</t>
        </is>
      </c>
    </row>
    <row r="7" ht="21.75" customHeight="1" s="189">
      <c r="A7" s="153" t="inlineStr">
        <is>
          <t>LIGHT+VISION</t>
        </is>
      </c>
      <c r="B7" s="156" t="inlineStr">
        <is>
          <t>★★★★</t>
        </is>
      </c>
      <c r="C7" s="157" t="inlineStr">
        <is>
          <t>★★★</t>
        </is>
      </c>
      <c r="D7" s="154" t="inlineStr">
        <is>
          <t>—</t>
        </is>
      </c>
      <c r="E7" s="156" t="inlineStr">
        <is>
          <t>★★★★</t>
        </is>
      </c>
      <c r="F7" s="156" t="inlineStr">
        <is>
          <t>★★★★</t>
        </is>
      </c>
      <c r="G7" s="156" t="inlineStr">
        <is>
          <t>★★★★</t>
        </is>
      </c>
      <c r="H7" s="157" t="inlineStr">
        <is>
          <t>★★★</t>
        </is>
      </c>
      <c r="I7" s="156" t="inlineStr">
        <is>
          <t>★★★★</t>
        </is>
      </c>
      <c r="J7" s="158" t="inlineStr">
        <is>
          <t>★★</t>
        </is>
      </c>
      <c r="K7" s="156" t="inlineStr">
        <is>
          <t>★★★★</t>
        </is>
      </c>
      <c r="L7" s="156" t="inlineStr">
        <is>
          <t>★★★★</t>
        </is>
      </c>
      <c r="M7" s="156" t="inlineStr">
        <is>
          <t>★★★★</t>
        </is>
      </c>
    </row>
    <row r="8" ht="21.75" customHeight="1" s="189">
      <c r="A8" s="153" t="inlineStr">
        <is>
          <t>SPACE</t>
        </is>
      </c>
      <c r="B8" s="157" t="inlineStr">
        <is>
          <t>★★★</t>
        </is>
      </c>
      <c r="C8" s="156" t="inlineStr">
        <is>
          <t>★★★★</t>
        </is>
      </c>
      <c r="D8" s="156" t="inlineStr">
        <is>
          <t>★★★★</t>
        </is>
      </c>
      <c r="E8" s="154" t="inlineStr">
        <is>
          <t>—</t>
        </is>
      </c>
      <c r="F8" s="155" t="inlineStr">
        <is>
          <t>★★★★★</t>
        </is>
      </c>
      <c r="G8" s="156" t="inlineStr">
        <is>
          <t>★★★★</t>
        </is>
      </c>
      <c r="H8" s="157" t="inlineStr">
        <is>
          <t>★★★</t>
        </is>
      </c>
      <c r="I8" s="155" t="inlineStr">
        <is>
          <t>★★★★★</t>
        </is>
      </c>
      <c r="J8" s="156" t="inlineStr">
        <is>
          <t>★★★★</t>
        </is>
      </c>
      <c r="K8" s="156" t="inlineStr">
        <is>
          <t>★★★★</t>
        </is>
      </c>
      <c r="L8" s="157" t="inlineStr">
        <is>
          <t>★★★</t>
        </is>
      </c>
      <c r="M8" s="156" t="inlineStr">
        <is>
          <t>★★★★</t>
        </is>
      </c>
    </row>
    <row r="9" ht="21.75" customHeight="1" s="189">
      <c r="A9" s="153" t="inlineStr">
        <is>
          <t>MOTION</t>
        </is>
      </c>
      <c r="B9" s="157" t="inlineStr">
        <is>
          <t>★★★</t>
        </is>
      </c>
      <c r="C9" s="157" t="inlineStr">
        <is>
          <t>★★★</t>
        </is>
      </c>
      <c r="D9" s="156" t="inlineStr">
        <is>
          <t>★★★★</t>
        </is>
      </c>
      <c r="E9" s="155" t="inlineStr">
        <is>
          <t>★★★★★</t>
        </is>
      </c>
      <c r="F9" s="154" t="inlineStr">
        <is>
          <t>—</t>
        </is>
      </c>
      <c r="G9" s="155" t="inlineStr">
        <is>
          <t>★★★★★</t>
        </is>
      </c>
      <c r="H9" s="156" t="inlineStr">
        <is>
          <t>★★★★</t>
        </is>
      </c>
      <c r="I9" s="155" t="inlineStr">
        <is>
          <t>★★★★★</t>
        </is>
      </c>
      <c r="J9" s="157" t="inlineStr">
        <is>
          <t>★★★</t>
        </is>
      </c>
      <c r="K9" s="157" t="inlineStr">
        <is>
          <t>★★★</t>
        </is>
      </c>
      <c r="L9" s="156" t="inlineStr">
        <is>
          <t>★★★★</t>
        </is>
      </c>
      <c r="M9" s="157" t="inlineStr">
        <is>
          <t>★★★</t>
        </is>
      </c>
    </row>
    <row r="10" ht="21.75" customHeight="1" s="189">
      <c r="A10" s="153" t="inlineStr">
        <is>
          <t>SOUND</t>
        </is>
      </c>
      <c r="B10" s="157" t="inlineStr">
        <is>
          <t>★★★</t>
        </is>
      </c>
      <c r="C10" s="157" t="inlineStr">
        <is>
          <t>★★★</t>
        </is>
      </c>
      <c r="D10" s="156" t="inlineStr">
        <is>
          <t>★★★★</t>
        </is>
      </c>
      <c r="E10" s="156" t="inlineStr">
        <is>
          <t>★★★★</t>
        </is>
      </c>
      <c r="F10" s="155" t="inlineStr">
        <is>
          <t>★★★★★</t>
        </is>
      </c>
      <c r="G10" s="154" t="inlineStr">
        <is>
          <t>—</t>
        </is>
      </c>
      <c r="H10" s="156" t="inlineStr">
        <is>
          <t>★★★★</t>
        </is>
      </c>
      <c r="I10" s="156" t="inlineStr">
        <is>
          <t>★★★★</t>
        </is>
      </c>
      <c r="J10" s="157" t="inlineStr">
        <is>
          <t>★★★</t>
        </is>
      </c>
      <c r="K10" s="157" t="inlineStr">
        <is>
          <t>★★★</t>
        </is>
      </c>
      <c r="L10" s="157" t="inlineStr">
        <is>
          <t>★★★</t>
        </is>
      </c>
      <c r="M10" s="156" t="inlineStr">
        <is>
          <t>★★★★</t>
        </is>
      </c>
    </row>
    <row r="11" ht="21.75" customHeight="1" s="189">
      <c r="A11" s="153" t="inlineStr">
        <is>
          <t>TOUCH</t>
        </is>
      </c>
      <c r="B11" s="158" t="inlineStr">
        <is>
          <t>★★</t>
        </is>
      </c>
      <c r="C11" s="158" t="inlineStr">
        <is>
          <t>★★</t>
        </is>
      </c>
      <c r="D11" s="157" t="inlineStr">
        <is>
          <t>★★★</t>
        </is>
      </c>
      <c r="E11" s="157" t="inlineStr">
        <is>
          <t>★★★</t>
        </is>
      </c>
      <c r="F11" s="156" t="inlineStr">
        <is>
          <t>★★★★</t>
        </is>
      </c>
      <c r="G11" s="156" t="inlineStr">
        <is>
          <t>★★★★</t>
        </is>
      </c>
      <c r="H11" s="154" t="inlineStr">
        <is>
          <t>—</t>
        </is>
      </c>
      <c r="I11" s="156" t="inlineStr">
        <is>
          <t>★★★★</t>
        </is>
      </c>
      <c r="J11" s="156" t="inlineStr">
        <is>
          <t>★★★★</t>
        </is>
      </c>
      <c r="K11" s="158" t="inlineStr">
        <is>
          <t>★★</t>
        </is>
      </c>
      <c r="L11" s="158" t="inlineStr">
        <is>
          <t>★★</t>
        </is>
      </c>
      <c r="M11" s="157" t="inlineStr">
        <is>
          <t>★★★</t>
        </is>
      </c>
    </row>
    <row r="12" ht="21.75" customHeight="1" s="189">
      <c r="A12" s="153" t="inlineStr">
        <is>
          <t>BODY</t>
        </is>
      </c>
      <c r="B12" s="156" t="inlineStr">
        <is>
          <t>★★★★</t>
        </is>
      </c>
      <c r="C12" s="155" t="inlineStr">
        <is>
          <t>★★★★★</t>
        </is>
      </c>
      <c r="D12" s="156" t="inlineStr">
        <is>
          <t>★★★★</t>
        </is>
      </c>
      <c r="E12" s="155" t="inlineStr">
        <is>
          <t>★★★★★</t>
        </is>
      </c>
      <c r="F12" s="155" t="inlineStr">
        <is>
          <t>★★★★★</t>
        </is>
      </c>
      <c r="G12" s="156" t="inlineStr">
        <is>
          <t>★★★★</t>
        </is>
      </c>
      <c r="H12" s="156" t="inlineStr">
        <is>
          <t>★★★★</t>
        </is>
      </c>
      <c r="I12" s="154" t="inlineStr">
        <is>
          <t>—</t>
        </is>
      </c>
      <c r="J12" s="157" t="inlineStr">
        <is>
          <t>★★★</t>
        </is>
      </c>
      <c r="K12" s="158" t="inlineStr">
        <is>
          <t>★★</t>
        </is>
      </c>
      <c r="L12" s="157" t="inlineStr">
        <is>
          <t>★★★</t>
        </is>
      </c>
      <c r="M12" s="157" t="inlineStr">
        <is>
          <t>★★★</t>
        </is>
      </c>
    </row>
    <row r="13" ht="21.75" customHeight="1" s="189">
      <c r="A13" s="153" t="inlineStr">
        <is>
          <t>WATER</t>
        </is>
      </c>
      <c r="B13" s="156" t="inlineStr">
        <is>
          <t>★★★★</t>
        </is>
      </c>
      <c r="C13" s="157" t="inlineStr">
        <is>
          <t>★★★</t>
        </is>
      </c>
      <c r="D13" s="158" t="inlineStr">
        <is>
          <t>★★</t>
        </is>
      </c>
      <c r="E13" s="156" t="inlineStr">
        <is>
          <t>★★★★</t>
        </is>
      </c>
      <c r="F13" s="157" t="inlineStr">
        <is>
          <t>★★★</t>
        </is>
      </c>
      <c r="G13" s="157" t="inlineStr">
        <is>
          <t>★★★</t>
        </is>
      </c>
      <c r="H13" s="156" t="inlineStr">
        <is>
          <t>★★★★</t>
        </is>
      </c>
      <c r="I13" s="157" t="inlineStr">
        <is>
          <t>★★★</t>
        </is>
      </c>
      <c r="J13" s="154" t="inlineStr">
        <is>
          <t>—</t>
        </is>
      </c>
      <c r="K13" s="155" t="inlineStr">
        <is>
          <t>★★★★★</t>
        </is>
      </c>
      <c r="L13" s="156" t="inlineStr">
        <is>
          <t>★★★★</t>
        </is>
      </c>
      <c r="M13" s="157" t="inlineStr">
        <is>
          <t>★★★</t>
        </is>
      </c>
    </row>
    <row r="14" ht="21.75" customHeight="1" s="189">
      <c r="A14" s="153" t="inlineStr">
        <is>
          <t>EARTH</t>
        </is>
      </c>
      <c r="B14" s="155" t="inlineStr">
        <is>
          <t>★★★★★</t>
        </is>
      </c>
      <c r="C14" s="156" t="inlineStr">
        <is>
          <t>★★★★</t>
        </is>
      </c>
      <c r="D14" s="156" t="inlineStr">
        <is>
          <t>★★★★</t>
        </is>
      </c>
      <c r="E14" s="156" t="inlineStr">
        <is>
          <t>★★★★</t>
        </is>
      </c>
      <c r="F14" s="157" t="inlineStr">
        <is>
          <t>★★★</t>
        </is>
      </c>
      <c r="G14" s="157" t="inlineStr">
        <is>
          <t>★★★</t>
        </is>
      </c>
      <c r="H14" s="158" t="inlineStr">
        <is>
          <t>★★</t>
        </is>
      </c>
      <c r="I14" s="158" t="inlineStr">
        <is>
          <t>★★</t>
        </is>
      </c>
      <c r="J14" s="155" t="inlineStr">
        <is>
          <t>★★★★★</t>
        </is>
      </c>
      <c r="K14" s="154" t="inlineStr">
        <is>
          <t>—</t>
        </is>
      </c>
      <c r="L14" s="157" t="inlineStr">
        <is>
          <t>★★★</t>
        </is>
      </c>
      <c r="M14" s="157" t="inlineStr">
        <is>
          <t>★★★</t>
        </is>
      </c>
    </row>
    <row r="15" ht="21.75" customHeight="1" s="189">
      <c r="A15" s="153" t="inlineStr">
        <is>
          <t>POWER</t>
        </is>
      </c>
      <c r="B15" s="156" t="inlineStr">
        <is>
          <t>★★★★</t>
        </is>
      </c>
      <c r="C15" s="156" t="inlineStr">
        <is>
          <t>★★★★</t>
        </is>
      </c>
      <c r="D15" s="156" t="inlineStr">
        <is>
          <t>★★★★</t>
        </is>
      </c>
      <c r="E15" s="157" t="inlineStr">
        <is>
          <t>★★★</t>
        </is>
      </c>
      <c r="F15" s="156" t="inlineStr">
        <is>
          <t>★★★★</t>
        </is>
      </c>
      <c r="G15" s="157" t="inlineStr">
        <is>
          <t>★★★</t>
        </is>
      </c>
      <c r="H15" s="158" t="inlineStr">
        <is>
          <t>★★</t>
        </is>
      </c>
      <c r="I15" s="157" t="inlineStr">
        <is>
          <t>★★★</t>
        </is>
      </c>
      <c r="J15" s="156" t="inlineStr">
        <is>
          <t>★★★★</t>
        </is>
      </c>
      <c r="K15" s="157" t="inlineStr">
        <is>
          <t>★★★</t>
        </is>
      </c>
      <c r="L15" s="154" t="inlineStr">
        <is>
          <t>—</t>
        </is>
      </c>
      <c r="M15" s="156" t="inlineStr">
        <is>
          <t>★★★★</t>
        </is>
      </c>
    </row>
    <row r="16" ht="21.75" customHeight="1" s="189">
      <c r="A16" s="153" t="inlineStr">
        <is>
          <t>INVISIBLE</t>
        </is>
      </c>
      <c r="B16" s="156" t="inlineStr">
        <is>
          <t>★★★★</t>
        </is>
      </c>
      <c r="C16" s="156" t="inlineStr">
        <is>
          <t>★★★★</t>
        </is>
      </c>
      <c r="D16" s="156" t="inlineStr">
        <is>
          <t>★★★★</t>
        </is>
      </c>
      <c r="E16" s="156" t="inlineStr">
        <is>
          <t>★★★★</t>
        </is>
      </c>
      <c r="F16" s="157" t="inlineStr">
        <is>
          <t>★★★</t>
        </is>
      </c>
      <c r="G16" s="156" t="inlineStr">
        <is>
          <t>★★★★</t>
        </is>
      </c>
      <c r="H16" s="157" t="inlineStr">
        <is>
          <t>★★★</t>
        </is>
      </c>
      <c r="I16" s="157" t="inlineStr">
        <is>
          <t>★★★</t>
        </is>
      </c>
      <c r="J16" s="157" t="inlineStr">
        <is>
          <t>★★★</t>
        </is>
      </c>
      <c r="K16" s="157" t="inlineStr">
        <is>
          <t>★★★</t>
        </is>
      </c>
      <c r="L16" s="156" t="inlineStr">
        <is>
          <t>★★★★</t>
        </is>
      </c>
      <c r="M16" s="154" t="inlineStr">
        <is>
          <t>—</t>
        </is>
      </c>
    </row>
    <row r="17">
      <c r="A17" s="4" t="n"/>
      <c r="B17" s="4" t="n"/>
      <c r="C17" s="4" t="n"/>
      <c r="D17" s="4" t="n"/>
      <c r="E17" s="4" t="n"/>
      <c r="F17" s="4" t="n"/>
      <c r="G17" s="4" t="n"/>
      <c r="H17" s="4" t="n"/>
      <c r="I17" s="4" t="n"/>
      <c r="J17" s="4" t="n"/>
      <c r="K17" s="4" t="n"/>
      <c r="L17" s="4" t="n"/>
      <c r="M17" s="4" t="n"/>
    </row>
    <row r="18" ht="15.75" customHeight="1" s="189">
      <c r="A18" s="159" t="inlineStr">
        <is>
          <t>THE COMBOS BEHIND THE STARS (4★ and 5★ crossings)</t>
        </is>
      </c>
      <c r="B18" s="4" t="n"/>
      <c r="C18" s="4" t="n"/>
      <c r="D18" s="4" t="n"/>
      <c r="E18" s="4" t="n"/>
      <c r="F18" s="4" t="n"/>
      <c r="G18" s="4" t="n"/>
      <c r="H18" s="4" t="n"/>
      <c r="I18" s="4" t="n"/>
      <c r="J18" s="4" t="n"/>
      <c r="K18" s="4" t="n"/>
      <c r="L18" s="4" t="n"/>
      <c r="M18" s="4" t="n"/>
    </row>
    <row r="19">
      <c r="A19" s="160" t="inlineStr">
        <is>
          <t>Crossing</t>
        </is>
      </c>
      <c r="B19" s="160" t="inlineStr">
        <is>
          <t>★</t>
        </is>
      </c>
      <c r="C19" s="160" t="inlineStr">
        <is>
          <t>Example combo / why it works</t>
        </is>
      </c>
      <c r="D19" s="190" t="n"/>
      <c r="E19" s="190" t="n"/>
      <c r="F19" s="190" t="n"/>
      <c r="G19" s="190" t="n"/>
      <c r="H19" s="190" t="n"/>
      <c r="I19" s="190" t="n"/>
      <c r="J19" s="190" t="n"/>
      <c r="K19" s="190" t="n"/>
      <c r="L19" s="190" t="n"/>
      <c r="M19" s="191" t="n"/>
    </row>
    <row r="20" ht="19.5" customHeight="1" s="189">
      <c r="A20" s="162" t="inlineStr">
        <is>
          <t>AIR × CLIMATE</t>
        </is>
      </c>
      <c r="B20" s="163" t="inlineStr">
        <is>
          <t>★★★★★</t>
        </is>
      </c>
      <c r="C20" s="36" t="inlineStr">
        <is>
          <t>Full IAQ station: CO2+PM+VOC with RH/T compensation — the canonical build</t>
        </is>
      </c>
      <c r="D20" s="190" t="n"/>
      <c r="E20" s="190" t="n"/>
      <c r="F20" s="190" t="n"/>
      <c r="G20" s="190" t="n"/>
      <c r="H20" s="190" t="n"/>
      <c r="I20" s="190" t="n"/>
      <c r="J20" s="190" t="n"/>
      <c r="K20" s="190" t="n"/>
      <c r="L20" s="190" t="n"/>
      <c r="M20" s="191" t="n"/>
    </row>
    <row r="21" ht="19.5" customHeight="1" s="189">
      <c r="A21" s="162" t="inlineStr">
        <is>
          <t>BODY × MOTION</t>
        </is>
      </c>
      <c r="B21" s="163" t="inlineStr">
        <is>
          <t>★★★★★</t>
        </is>
      </c>
      <c r="C21" s="36" t="inlineStr">
        <is>
          <t>Vitals + IMU = the complete wearable (sleep, sport, tremor)</t>
        </is>
      </c>
      <c r="D21" s="190" t="n"/>
      <c r="E21" s="190" t="n"/>
      <c r="F21" s="190" t="n"/>
      <c r="G21" s="190" t="n"/>
      <c r="H21" s="190" t="n"/>
      <c r="I21" s="190" t="n"/>
      <c r="J21" s="190" t="n"/>
      <c r="K21" s="190" t="n"/>
      <c r="L21" s="190" t="n"/>
      <c r="M21" s="191" t="n"/>
    </row>
    <row r="22" ht="19.5" customHeight="1" s="189">
      <c r="A22" s="162" t="inlineStr">
        <is>
          <t>BODY × SPACE</t>
        </is>
      </c>
      <c r="B22" s="163" t="inlineStr">
        <is>
          <t>★★★★★</t>
        </is>
      </c>
      <c r="C22" s="36" t="inlineStr">
        <is>
          <t>Contactless vitals: radar respiration + presence = sleep lab</t>
        </is>
      </c>
      <c r="D22" s="190" t="n"/>
      <c r="E22" s="190" t="n"/>
      <c r="F22" s="190" t="n"/>
      <c r="G22" s="190" t="n"/>
      <c r="H22" s="190" t="n"/>
      <c r="I22" s="190" t="n"/>
      <c r="J22" s="190" t="n"/>
      <c r="K22" s="190" t="n"/>
      <c r="L22" s="190" t="n"/>
      <c r="M22" s="191" t="n"/>
    </row>
    <row r="23" ht="19.5" customHeight="1" s="189">
      <c r="A23" s="162" t="inlineStr">
        <is>
          <t>CLIMATE × EARTH</t>
        </is>
      </c>
      <c r="B23" s="163" t="inlineStr">
        <is>
          <t>★★★★★</t>
        </is>
      </c>
      <c r="C23" s="36" t="inlineStr">
        <is>
          <t>Frost prediction, planting oracles, irrigation-by-weather</t>
        </is>
      </c>
      <c r="D23" s="190" t="n"/>
      <c r="E23" s="190" t="n"/>
      <c r="F23" s="190" t="n"/>
      <c r="G23" s="190" t="n"/>
      <c r="H23" s="190" t="n"/>
      <c r="I23" s="190" t="n"/>
      <c r="J23" s="190" t="n"/>
      <c r="K23" s="190" t="n"/>
      <c r="L23" s="190" t="n"/>
      <c r="M23" s="191" t="n"/>
    </row>
    <row r="24" ht="19.5" customHeight="1" s="189">
      <c r="A24" s="162" t="inlineStr">
        <is>
          <t>EARTH × WATER</t>
        </is>
      </c>
      <c r="B24" s="163" t="inlineStr">
        <is>
          <t>★★★★★</t>
        </is>
      </c>
      <c r="C24" s="36" t="inlineStr">
        <is>
          <t>Hydroponics &amp; irrigation: soil tension + pH/EC dosing loops</t>
        </is>
      </c>
      <c r="D24" s="190" t="n"/>
      <c r="E24" s="190" t="n"/>
      <c r="F24" s="190" t="n"/>
      <c r="G24" s="190" t="n"/>
      <c r="H24" s="190" t="n"/>
      <c r="I24" s="190" t="n"/>
      <c r="J24" s="190" t="n"/>
      <c r="K24" s="190" t="n"/>
      <c r="L24" s="190" t="n"/>
      <c r="M24" s="191" t="n"/>
    </row>
    <row r="25" ht="19.5" customHeight="1" s="189">
      <c r="A25" s="162" t="inlineStr">
        <is>
          <t>MOTION × SOUND</t>
        </is>
      </c>
      <c r="B25" s="163" t="inlineStr">
        <is>
          <t>★★★★★</t>
        </is>
      </c>
      <c r="C25" s="36" t="inlineStr">
        <is>
          <t>Machine health: vibration FFT + acoustic emission = early failure</t>
        </is>
      </c>
      <c r="D25" s="190" t="n"/>
      <c r="E25" s="190" t="n"/>
      <c r="F25" s="190" t="n"/>
      <c r="G25" s="190" t="n"/>
      <c r="H25" s="190" t="n"/>
      <c r="I25" s="190" t="n"/>
      <c r="J25" s="190" t="n"/>
      <c r="K25" s="190" t="n"/>
      <c r="L25" s="190" t="n"/>
      <c r="M25" s="191" t="n"/>
    </row>
    <row r="26" ht="19.5" customHeight="1" s="189">
      <c r="A26" s="162" t="inlineStr">
        <is>
          <t>MOTION × SPACE</t>
        </is>
      </c>
      <c r="B26" s="163" t="inlineStr">
        <is>
          <t>★★★★★</t>
        </is>
      </c>
      <c r="C26" s="36" t="inlineStr">
        <is>
          <t>Dead-reckoning + GPS/UWB: robust tracking through tunnels</t>
        </is>
      </c>
      <c r="D26" s="190" t="n"/>
      <c r="E26" s="190" t="n"/>
      <c r="F26" s="190" t="n"/>
      <c r="G26" s="190" t="n"/>
      <c r="H26" s="190" t="n"/>
      <c r="I26" s="190" t="n"/>
      <c r="J26" s="190" t="n"/>
      <c r="K26" s="190" t="n"/>
      <c r="L26" s="190" t="n"/>
      <c r="M26" s="191" t="n"/>
    </row>
    <row r="27" ht="19.5" customHeight="1" s="189">
      <c r="A27" s="162" t="inlineStr">
        <is>
          <t>AIR × EARTH</t>
        </is>
      </c>
      <c r="B27" s="163" t="inlineStr">
        <is>
          <t>★★★★</t>
        </is>
      </c>
      <c r="C27" s="36" t="inlineStr">
        <is>
          <t>Compost CO2/NH3 + coop air = livestock &amp; microbe welfare</t>
        </is>
      </c>
      <c r="D27" s="190" t="n"/>
      <c r="E27" s="190" t="n"/>
      <c r="F27" s="190" t="n"/>
      <c r="G27" s="190" t="n"/>
      <c r="H27" s="190" t="n"/>
      <c r="I27" s="190" t="n"/>
      <c r="J27" s="190" t="n"/>
      <c r="K27" s="190" t="n"/>
      <c r="L27" s="190" t="n"/>
      <c r="M27" s="191" t="n"/>
    </row>
    <row r="28" ht="19.5" customHeight="1" s="189">
      <c r="A28" s="162" t="inlineStr">
        <is>
          <t>AIR × INVISIBLE</t>
        </is>
      </c>
      <c r="B28" s="163" t="inlineStr">
        <is>
          <t>★★★★</t>
        </is>
      </c>
      <c r="C28" s="36" t="inlineStr">
        <is>
          <t>Radon + CO2 ventilation logic — health-driven airflow</t>
        </is>
      </c>
      <c r="D28" s="190" t="n"/>
      <c r="E28" s="190" t="n"/>
      <c r="F28" s="190" t="n"/>
      <c r="G28" s="190" t="n"/>
      <c r="H28" s="190" t="n"/>
      <c r="I28" s="190" t="n"/>
      <c r="J28" s="190" t="n"/>
      <c r="K28" s="190" t="n"/>
      <c r="L28" s="190" t="n"/>
      <c r="M28" s="191" t="n"/>
    </row>
    <row r="29" ht="19.5" customHeight="1" s="189">
      <c r="A29" s="162" t="inlineStr">
        <is>
          <t>AIR × POWER</t>
        </is>
      </c>
      <c r="B29" s="163" t="inlineStr">
        <is>
          <t>★★★★</t>
        </is>
      </c>
      <c r="C29" s="36" t="inlineStr">
        <is>
          <t>Purifier/fan control loops with energy accounting</t>
        </is>
      </c>
      <c r="D29" s="190" t="n"/>
      <c r="E29" s="190" t="n"/>
      <c r="F29" s="190" t="n"/>
      <c r="G29" s="190" t="n"/>
      <c r="H29" s="190" t="n"/>
      <c r="I29" s="190" t="n"/>
      <c r="J29" s="190" t="n"/>
      <c r="K29" s="190" t="n"/>
      <c r="L29" s="190" t="n"/>
      <c r="M29" s="191" t="n"/>
    </row>
    <row r="30" ht="19.5" customHeight="1" s="189">
      <c r="A30" s="162" t="inlineStr">
        <is>
          <t>AIR × SPACE</t>
        </is>
      </c>
      <c r="B30" s="163" t="inlineStr">
        <is>
          <t>★★★★</t>
        </is>
      </c>
      <c r="C30" s="36" t="inlineStr">
        <is>
          <t>Per-room air quality follows occupancy: ventilate where people ARE</t>
        </is>
      </c>
      <c r="D30" s="190" t="n"/>
      <c r="E30" s="190" t="n"/>
      <c r="F30" s="190" t="n"/>
      <c r="G30" s="190" t="n"/>
      <c r="H30" s="190" t="n"/>
      <c r="I30" s="190" t="n"/>
      <c r="J30" s="190" t="n"/>
      <c r="K30" s="190" t="n"/>
      <c r="L30" s="190" t="n"/>
      <c r="M30" s="191" t="n"/>
    </row>
    <row r="31" ht="19.5" customHeight="1" s="189">
      <c r="A31" s="162" t="inlineStr">
        <is>
          <t>BODY × CLIMATE</t>
        </is>
      </c>
      <c r="B31" s="163" t="inlineStr">
        <is>
          <t>★★★★</t>
        </is>
      </c>
      <c r="C31" s="36" t="inlineStr">
        <is>
          <t>Heat-stress index wearables: core trend + wet-bulb estimate</t>
        </is>
      </c>
      <c r="D31" s="190" t="n"/>
      <c r="E31" s="190" t="n"/>
      <c r="F31" s="190" t="n"/>
      <c r="G31" s="190" t="n"/>
      <c r="H31" s="190" t="n"/>
      <c r="I31" s="190" t="n"/>
      <c r="J31" s="190" t="n"/>
      <c r="K31" s="190" t="n"/>
      <c r="L31" s="190" t="n"/>
      <c r="M31" s="191" t="n"/>
    </row>
    <row r="32" ht="19.5" customHeight="1" s="189">
      <c r="A32" s="162" t="inlineStr">
        <is>
          <t>BODY × LIGHT+VISION</t>
        </is>
      </c>
      <c r="B32" s="163" t="inlineStr">
        <is>
          <t>★★★★</t>
        </is>
      </c>
      <c r="C32" s="36" t="inlineStr">
        <is>
          <t>Circadian melanopic dosing matched to your physiology</t>
        </is>
      </c>
      <c r="D32" s="190" t="n"/>
      <c r="E32" s="190" t="n"/>
      <c r="F32" s="190" t="n"/>
      <c r="G32" s="190" t="n"/>
      <c r="H32" s="190" t="n"/>
      <c r="I32" s="190" t="n"/>
      <c r="J32" s="190" t="n"/>
      <c r="K32" s="190" t="n"/>
      <c r="L32" s="190" t="n"/>
      <c r="M32" s="191" t="n"/>
    </row>
    <row r="33" ht="19.5" customHeight="1" s="189">
      <c r="A33" s="162" t="inlineStr">
        <is>
          <t>BODY × SOUND</t>
        </is>
      </c>
      <c r="B33" s="163" t="inlineStr">
        <is>
          <t>★★★★</t>
        </is>
      </c>
      <c r="C33" s="36" t="inlineStr">
        <is>
          <t>Breath + heartbeat audio biofeedback instruments</t>
        </is>
      </c>
      <c r="D33" s="190" t="n"/>
      <c r="E33" s="190" t="n"/>
      <c r="F33" s="190" t="n"/>
      <c r="G33" s="190" t="n"/>
      <c r="H33" s="190" t="n"/>
      <c r="I33" s="190" t="n"/>
      <c r="J33" s="190" t="n"/>
      <c r="K33" s="190" t="n"/>
      <c r="L33" s="190" t="n"/>
      <c r="M33" s="191" t="n"/>
    </row>
    <row r="34" ht="19.5" customHeight="1" s="189">
      <c r="A34" s="162" t="inlineStr">
        <is>
          <t>BODY × TOUCH</t>
        </is>
      </c>
      <c r="B34" s="163" t="inlineStr">
        <is>
          <t>★★★★</t>
        </is>
      </c>
      <c r="C34" s="36" t="inlineStr">
        <is>
          <t>EMG grip + FSR force = prosthetics and rehab tools</t>
        </is>
      </c>
      <c r="D34" s="190" t="n"/>
      <c r="E34" s="190" t="n"/>
      <c r="F34" s="190" t="n"/>
      <c r="G34" s="190" t="n"/>
      <c r="H34" s="190" t="n"/>
      <c r="I34" s="190" t="n"/>
      <c r="J34" s="190" t="n"/>
      <c r="K34" s="190" t="n"/>
      <c r="L34" s="190" t="n"/>
      <c r="M34" s="191" t="n"/>
    </row>
    <row r="35" ht="19.5" customHeight="1" s="189">
      <c r="A35" s="162" t="inlineStr">
        <is>
          <t>CLIMATE × INVISIBLE</t>
        </is>
      </c>
      <c r="B35" s="163" t="inlineStr">
        <is>
          <t>★★★★</t>
        </is>
      </c>
      <c r="C35" s="36" t="inlineStr">
        <is>
          <t>Storm electricity + lightning RF + pressure = phenomenology station</t>
        </is>
      </c>
      <c r="D35" s="190" t="n"/>
      <c r="E35" s="190" t="n"/>
      <c r="F35" s="190" t="n"/>
      <c r="G35" s="190" t="n"/>
      <c r="H35" s="190" t="n"/>
      <c r="I35" s="190" t="n"/>
      <c r="J35" s="190" t="n"/>
      <c r="K35" s="190" t="n"/>
      <c r="L35" s="190" t="n"/>
      <c r="M35" s="191" t="n"/>
    </row>
    <row r="36" ht="19.5" customHeight="1" s="189">
      <c r="A36" s="162" t="inlineStr">
        <is>
          <t>CLIMATE × LIGHT+VISION</t>
        </is>
      </c>
      <c r="B36" s="163" t="inlineStr">
        <is>
          <t>★★★★</t>
        </is>
      </c>
      <c r="C36" s="36" t="inlineStr">
        <is>
          <t>Sky temp (IR) + lux = cloud cover &amp; radiative frost model</t>
        </is>
      </c>
      <c r="D36" s="190" t="n"/>
      <c r="E36" s="190" t="n"/>
      <c r="F36" s="190" t="n"/>
      <c r="G36" s="190" t="n"/>
      <c r="H36" s="190" t="n"/>
      <c r="I36" s="190" t="n"/>
      <c r="J36" s="190" t="n"/>
      <c r="K36" s="190" t="n"/>
      <c r="L36" s="190" t="n"/>
      <c r="M36" s="191" t="n"/>
    </row>
    <row r="37" ht="19.5" customHeight="1" s="189">
      <c r="A37" s="162" t="inlineStr">
        <is>
          <t>CLIMATE × POWER</t>
        </is>
      </c>
      <c r="B37" s="163" t="inlineStr">
        <is>
          <t>★★★★</t>
        </is>
      </c>
      <c r="C37" s="36" t="inlineStr">
        <is>
          <t>Solar forecasting from irradiance + temperature derating</t>
        </is>
      </c>
      <c r="D37" s="190" t="n"/>
      <c r="E37" s="190" t="n"/>
      <c r="F37" s="190" t="n"/>
      <c r="G37" s="190" t="n"/>
      <c r="H37" s="190" t="n"/>
      <c r="I37" s="190" t="n"/>
      <c r="J37" s="190" t="n"/>
      <c r="K37" s="190" t="n"/>
      <c r="L37" s="190" t="n"/>
      <c r="M37" s="191" t="n"/>
    </row>
    <row r="38" ht="19.5" customHeight="1" s="189">
      <c r="A38" s="162" t="inlineStr">
        <is>
          <t>CLIMATE × WATER</t>
        </is>
      </c>
      <c r="B38" s="163" t="inlineStr">
        <is>
          <t>★★★★</t>
        </is>
      </c>
      <c r="C38" s="36" t="inlineStr">
        <is>
          <t>Rain → tank → irrigation chains; storm pre-draining</t>
        </is>
      </c>
      <c r="D38" s="190" t="n"/>
      <c r="E38" s="190" t="n"/>
      <c r="F38" s="190" t="n"/>
      <c r="G38" s="190" t="n"/>
      <c r="H38" s="190" t="n"/>
      <c r="I38" s="190" t="n"/>
      <c r="J38" s="190" t="n"/>
      <c r="K38" s="190" t="n"/>
      <c r="L38" s="190" t="n"/>
      <c r="M38" s="191" t="n"/>
    </row>
    <row r="39" ht="19.5" customHeight="1" s="189">
      <c r="A39" s="162" t="inlineStr">
        <is>
          <t>EARTH × LIGHT+VISION</t>
        </is>
      </c>
      <c r="B39" s="163" t="inlineStr">
        <is>
          <t>★★★★</t>
        </is>
      </c>
      <c r="C39" s="36" t="inlineStr">
        <is>
          <t>NDVI ripeness + growth time-lapse + DLI light integrals</t>
        </is>
      </c>
      <c r="D39" s="190" t="n"/>
      <c r="E39" s="190" t="n"/>
      <c r="F39" s="190" t="n"/>
      <c r="G39" s="190" t="n"/>
      <c r="H39" s="190" t="n"/>
      <c r="I39" s="190" t="n"/>
      <c r="J39" s="190" t="n"/>
      <c r="K39" s="190" t="n"/>
      <c r="L39" s="190" t="n"/>
      <c r="M39" s="191" t="n"/>
    </row>
    <row r="40" ht="19.5" customHeight="1" s="189">
      <c r="A40" s="162" t="inlineStr">
        <is>
          <t>EARTH × SPACE</t>
        </is>
      </c>
      <c r="B40" s="163" t="inlineStr">
        <is>
          <t>★★★★</t>
        </is>
      </c>
      <c r="C40" s="36" t="inlineStr">
        <is>
          <t>Geotagged soil sampling maps; RTK precision agriculture</t>
        </is>
      </c>
      <c r="D40" s="190" t="n"/>
      <c r="E40" s="190" t="n"/>
      <c r="F40" s="190" t="n"/>
      <c r="G40" s="190" t="n"/>
      <c r="H40" s="190" t="n"/>
      <c r="I40" s="190" t="n"/>
      <c r="J40" s="190" t="n"/>
      <c r="K40" s="190" t="n"/>
      <c r="L40" s="190" t="n"/>
      <c r="M40" s="191" t="n"/>
    </row>
    <row r="41" ht="19.5" customHeight="1" s="189">
      <c r="A41" s="162" t="inlineStr">
        <is>
          <t>INVISIBLE × SPACE</t>
        </is>
      </c>
      <c r="B41" s="163" t="inlineStr">
        <is>
          <t>★★★★</t>
        </is>
      </c>
      <c r="C41" s="36" t="inlineStr">
        <is>
          <t>CSI Wi-Fi presence + UWB ranging: RF location stack</t>
        </is>
      </c>
      <c r="D41" s="190" t="n"/>
      <c r="E41" s="190" t="n"/>
      <c r="F41" s="190" t="n"/>
      <c r="G41" s="190" t="n"/>
      <c r="H41" s="190" t="n"/>
      <c r="I41" s="190" t="n"/>
      <c r="J41" s="190" t="n"/>
      <c r="K41" s="190" t="n"/>
      <c r="L41" s="190" t="n"/>
      <c r="M41" s="191" t="n"/>
    </row>
    <row r="42" ht="19.5" customHeight="1" s="189">
      <c r="A42" s="162" t="inlineStr">
        <is>
          <t>LIGHT+VISION × INVISIBLE</t>
        </is>
      </c>
      <c r="B42" s="163" t="inlineStr">
        <is>
          <t>★★★★</t>
        </is>
      </c>
      <c r="C42" s="36" t="inlineStr">
        <is>
          <t>Thermal + visible overlay: energy X-ray of buildings</t>
        </is>
      </c>
      <c r="D42" s="190" t="n"/>
      <c r="E42" s="190" t="n"/>
      <c r="F42" s="190" t="n"/>
      <c r="G42" s="190" t="n"/>
      <c r="H42" s="190" t="n"/>
      <c r="I42" s="190" t="n"/>
      <c r="J42" s="190" t="n"/>
      <c r="K42" s="190" t="n"/>
      <c r="L42" s="190" t="n"/>
      <c r="M42" s="191" t="n"/>
    </row>
    <row r="43" ht="19.5" customHeight="1" s="189">
      <c r="A43" s="162" t="inlineStr">
        <is>
          <t>LIGHT+VISION × SOUND</t>
        </is>
      </c>
      <c r="B43" s="163" t="inlineStr">
        <is>
          <t>★★★★</t>
        </is>
      </c>
      <c r="C43" s="36" t="inlineStr">
        <is>
          <t>AV installations: spectra + audio FFT drive generative art</t>
        </is>
      </c>
      <c r="D43" s="190" t="n"/>
      <c r="E43" s="190" t="n"/>
      <c r="F43" s="190" t="n"/>
      <c r="G43" s="190" t="n"/>
      <c r="H43" s="190" t="n"/>
      <c r="I43" s="190" t="n"/>
      <c r="J43" s="190" t="n"/>
      <c r="K43" s="190" t="n"/>
      <c r="L43" s="190" t="n"/>
      <c r="M43" s="191" t="n"/>
    </row>
    <row r="44" ht="19.5" customHeight="1" s="189">
      <c r="A44" s="162" t="inlineStr">
        <is>
          <t>LIGHT+VISION × SPACE</t>
        </is>
      </c>
      <c r="B44" s="163" t="inlineStr">
        <is>
          <t>★★★★</t>
        </is>
      </c>
      <c r="C44" s="36" t="inlineStr">
        <is>
          <t>Camera wake on presence; ToF + camera = depth-aware vision</t>
        </is>
      </c>
      <c r="D44" s="190" t="n"/>
      <c r="E44" s="190" t="n"/>
      <c r="F44" s="190" t="n"/>
      <c r="G44" s="190" t="n"/>
      <c r="H44" s="190" t="n"/>
      <c r="I44" s="190" t="n"/>
      <c r="J44" s="190" t="n"/>
      <c r="K44" s="190" t="n"/>
      <c r="L44" s="190" t="n"/>
      <c r="M44" s="191" t="n"/>
    </row>
    <row r="45" ht="19.5" customHeight="1" s="189">
      <c r="A45" s="162" t="inlineStr">
        <is>
          <t>MOTION × LIGHT+VISION</t>
        </is>
      </c>
      <c r="B45" s="163" t="inlineStr">
        <is>
          <t>★★★★</t>
        </is>
      </c>
      <c r="C45" s="36" t="inlineStr">
        <is>
          <t>Camera gimbals; optical flow + IMU fusion</t>
        </is>
      </c>
      <c r="D45" s="190" t="n"/>
      <c r="E45" s="190" t="n"/>
      <c r="F45" s="190" t="n"/>
      <c r="G45" s="190" t="n"/>
      <c r="H45" s="190" t="n"/>
      <c r="I45" s="190" t="n"/>
      <c r="J45" s="190" t="n"/>
      <c r="K45" s="190" t="n"/>
      <c r="L45" s="190" t="n"/>
      <c r="M45" s="191" t="n"/>
    </row>
    <row r="46" ht="19.5" customHeight="1" s="189">
      <c r="A46" s="162" t="inlineStr">
        <is>
          <t>MOTION × POWER</t>
        </is>
      </c>
      <c r="B46" s="163" t="inlineStr">
        <is>
          <t>★★★★</t>
        </is>
      </c>
      <c r="C46" s="36" t="inlineStr">
        <is>
          <t>Current + vibration signatures classify machine states</t>
        </is>
      </c>
      <c r="D46" s="190" t="n"/>
      <c r="E46" s="190" t="n"/>
      <c r="F46" s="190" t="n"/>
      <c r="G46" s="190" t="n"/>
      <c r="H46" s="190" t="n"/>
      <c r="I46" s="190" t="n"/>
      <c r="J46" s="190" t="n"/>
      <c r="K46" s="190" t="n"/>
      <c r="L46" s="190" t="n"/>
      <c r="M46" s="191" t="n"/>
    </row>
    <row r="47" ht="19.5" customHeight="1" s="189">
      <c r="A47" s="162" t="inlineStr">
        <is>
          <t>MOTION × TOUCH</t>
        </is>
      </c>
      <c r="B47" s="163" t="inlineStr">
        <is>
          <t>★★★★</t>
        </is>
      </c>
      <c r="C47" s="36" t="inlineStr">
        <is>
          <t>Gesture wands + haptic feedback = magic interfaces</t>
        </is>
      </c>
      <c r="D47" s="190" t="n"/>
      <c r="E47" s="190" t="n"/>
      <c r="F47" s="190" t="n"/>
      <c r="G47" s="190" t="n"/>
      <c r="H47" s="190" t="n"/>
      <c r="I47" s="190" t="n"/>
      <c r="J47" s="190" t="n"/>
      <c r="K47" s="190" t="n"/>
      <c r="L47" s="190" t="n"/>
      <c r="M47" s="191" t="n"/>
    </row>
    <row r="48" ht="19.5" customHeight="1" s="189">
      <c r="A48" s="162" t="inlineStr">
        <is>
          <t>POWER × INVISIBLE</t>
        </is>
      </c>
      <c r="B48" s="163" t="inlineStr">
        <is>
          <t>★★★★</t>
        </is>
      </c>
      <c r="C48" s="36" t="inlineStr">
        <is>
          <t>H2 outgassing + charge current: battery-room safety</t>
        </is>
      </c>
      <c r="D48" s="190" t="n"/>
      <c r="E48" s="190" t="n"/>
      <c r="F48" s="190" t="n"/>
      <c r="G48" s="190" t="n"/>
      <c r="H48" s="190" t="n"/>
      <c r="I48" s="190" t="n"/>
      <c r="J48" s="190" t="n"/>
      <c r="K48" s="190" t="n"/>
      <c r="L48" s="190" t="n"/>
      <c r="M48" s="191" t="n"/>
    </row>
    <row r="49" ht="19.5" customHeight="1" s="189">
      <c r="A49" s="162" t="inlineStr">
        <is>
          <t>POWER × LIGHT+VISION</t>
        </is>
      </c>
      <c r="B49" s="163" t="inlineStr">
        <is>
          <t>★★★★</t>
        </is>
      </c>
      <c r="C49" s="36" t="inlineStr">
        <is>
          <t>Pyranometer + panel current = solar truth meter</t>
        </is>
      </c>
      <c r="D49" s="190" t="n"/>
      <c r="E49" s="190" t="n"/>
      <c r="F49" s="190" t="n"/>
      <c r="G49" s="190" t="n"/>
      <c r="H49" s="190" t="n"/>
      <c r="I49" s="190" t="n"/>
      <c r="J49" s="190" t="n"/>
      <c r="K49" s="190" t="n"/>
      <c r="L49" s="190" t="n"/>
      <c r="M49" s="191" t="n"/>
    </row>
    <row r="50" ht="19.5" customHeight="1" s="189">
      <c r="A50" s="162" t="inlineStr">
        <is>
          <t>SOUND × INVISIBLE</t>
        </is>
      </c>
      <c r="B50" s="163" t="inlineStr">
        <is>
          <t>★★★★</t>
        </is>
      </c>
      <c r="C50" s="36" t="inlineStr">
        <is>
          <t>Ultrasonic worlds: bats, leaks, arcing — heterodyned to audible</t>
        </is>
      </c>
      <c r="D50" s="190" t="n"/>
      <c r="E50" s="190" t="n"/>
      <c r="F50" s="190" t="n"/>
      <c r="G50" s="190" t="n"/>
      <c r="H50" s="190" t="n"/>
      <c r="I50" s="190" t="n"/>
      <c r="J50" s="190" t="n"/>
      <c r="K50" s="190" t="n"/>
      <c r="L50" s="190" t="n"/>
      <c r="M50" s="191" t="n"/>
    </row>
    <row r="51" ht="19.5" customHeight="1" s="189">
      <c r="A51" s="162" t="inlineStr">
        <is>
          <t>SOUND × SPACE</t>
        </is>
      </c>
      <c r="B51" s="163" t="inlineStr">
        <is>
          <t>★★★★</t>
        </is>
      </c>
      <c r="C51" s="36" t="inlineStr">
        <is>
          <t>TDOA: 3 mics + GPS time = locate thunder/gunshots/fireworks</t>
        </is>
      </c>
      <c r="D51" s="190" t="n"/>
      <c r="E51" s="190" t="n"/>
      <c r="F51" s="190" t="n"/>
      <c r="G51" s="190" t="n"/>
      <c r="H51" s="190" t="n"/>
      <c r="I51" s="190" t="n"/>
      <c r="J51" s="190" t="n"/>
      <c r="K51" s="190" t="n"/>
      <c r="L51" s="190" t="n"/>
      <c r="M51" s="191" t="n"/>
    </row>
    <row r="52" ht="19.5" customHeight="1" s="189">
      <c r="A52" s="162" t="inlineStr">
        <is>
          <t>SOUND × TOUCH</t>
        </is>
      </c>
      <c r="B52" s="163" t="inlineStr">
        <is>
          <t>★★★★</t>
        </is>
      </c>
      <c r="C52" s="36" t="inlineStr">
        <is>
          <t>Contact pickups: surfaces become drum machines</t>
        </is>
      </c>
      <c r="D52" s="190" t="n"/>
      <c r="E52" s="190" t="n"/>
      <c r="F52" s="190" t="n"/>
      <c r="G52" s="190" t="n"/>
      <c r="H52" s="190" t="n"/>
      <c r="I52" s="190" t="n"/>
      <c r="J52" s="190" t="n"/>
      <c r="K52" s="190" t="n"/>
      <c r="L52" s="190" t="n"/>
      <c r="M52" s="191" t="n"/>
    </row>
    <row r="53" ht="19.5" customHeight="1" s="189">
      <c r="A53" s="162" t="inlineStr">
        <is>
          <t>SPACE × WATER</t>
        </is>
      </c>
      <c r="B53" s="163" t="inlineStr">
        <is>
          <t>★★★★</t>
        </is>
      </c>
      <c r="C53" s="36" t="inlineStr">
        <is>
          <t>Ultrasonic/laser levels ARE space sensing for water</t>
        </is>
      </c>
      <c r="D53" s="190" t="n"/>
      <c r="E53" s="190" t="n"/>
      <c r="F53" s="190" t="n"/>
      <c r="G53" s="190" t="n"/>
      <c r="H53" s="190" t="n"/>
      <c r="I53" s="190" t="n"/>
      <c r="J53" s="190" t="n"/>
      <c r="K53" s="190" t="n"/>
      <c r="L53" s="190" t="n"/>
      <c r="M53" s="191" t="n"/>
    </row>
    <row r="54" ht="19.5" customHeight="1" s="189">
      <c r="A54" s="162" t="inlineStr">
        <is>
          <t>TOUCH × WATER</t>
        </is>
      </c>
      <c r="B54" s="163" t="inlineStr">
        <is>
          <t>★★★★</t>
        </is>
      </c>
      <c r="C54" s="36" t="inlineStr">
        <is>
          <t>Capacitive through-wall levels; sealed magnetic controls for wet rooms</t>
        </is>
      </c>
      <c r="D54" s="190" t="n"/>
      <c r="E54" s="190" t="n"/>
      <c r="F54" s="190" t="n"/>
      <c r="G54" s="190" t="n"/>
      <c r="H54" s="190" t="n"/>
      <c r="I54" s="190" t="n"/>
      <c r="J54" s="190" t="n"/>
      <c r="K54" s="190" t="n"/>
      <c r="L54" s="190" t="n"/>
      <c r="M54" s="191" t="n"/>
    </row>
    <row r="55" ht="19.5" customHeight="1" s="189">
      <c r="A55" s="162" t="inlineStr">
        <is>
          <t>WATER × POWER</t>
        </is>
      </c>
      <c r="B55" s="163" t="inlineStr">
        <is>
          <t>★★★★</t>
        </is>
      </c>
      <c r="C55" s="36" t="inlineStr">
        <is>
          <t>Flow × ΔT = thermal energy metering; pump health via current</t>
        </is>
      </c>
      <c r="D55" s="190" t="n"/>
      <c r="E55" s="190" t="n"/>
      <c r="F55" s="190" t="n"/>
      <c r="G55" s="190" t="n"/>
      <c r="H55" s="190" t="n"/>
      <c r="I55" s="190" t="n"/>
      <c r="J55" s="190" t="n"/>
      <c r="K55" s="190" t="n"/>
      <c r="L55" s="190" t="n"/>
      <c r="M55" s="191" t="n"/>
    </row>
    <row r="56" ht="15.75" customHeight="1" s="189">
      <c r="A56" s="4" t="n"/>
      <c r="B56" s="4" t="n"/>
      <c r="C56" s="4" t="n"/>
      <c r="D56" s="4" t="n"/>
      <c r="E56" s="4" t="n"/>
      <c r="F56" s="4" t="n"/>
      <c r="G56" s="4" t="n"/>
      <c r="H56" s="4" t="n"/>
      <c r="I56" s="4" t="n"/>
      <c r="J56" s="4" t="n"/>
      <c r="K56" s="4" t="n"/>
      <c r="L56" s="4" t="n"/>
      <c r="M56" s="4" t="n"/>
    </row>
    <row r="57" ht="15.75" customHeight="1" s="189">
      <c r="A57" s="4" t="n"/>
      <c r="B57" s="4" t="n"/>
      <c r="C57" s="4" t="n"/>
      <c r="D57" s="4" t="n"/>
      <c r="E57" s="4" t="n"/>
      <c r="F57" s="4" t="n"/>
      <c r="G57" s="4" t="n"/>
      <c r="H57" s="4" t="n"/>
      <c r="I57" s="4" t="n"/>
      <c r="J57" s="4" t="n"/>
      <c r="K57" s="4" t="n"/>
      <c r="L57" s="4" t="n"/>
      <c r="M57" s="4" t="n"/>
    </row>
    <row r="58" ht="15.75" customHeight="1" s="189">
      <c r="A58" s="4" t="n"/>
      <c r="B58" s="4" t="n"/>
      <c r="C58" s="4" t="n"/>
      <c r="D58" s="4" t="n"/>
      <c r="E58" s="4" t="n"/>
      <c r="F58" s="4" t="n"/>
      <c r="G58" s="4" t="n"/>
      <c r="H58" s="4" t="n"/>
      <c r="I58" s="4" t="n"/>
      <c r="J58" s="4" t="n"/>
      <c r="K58" s="4" t="n"/>
      <c r="L58" s="4" t="n"/>
      <c r="M58" s="4" t="n"/>
    </row>
    <row r="59" ht="15.75" customHeight="1" s="189">
      <c r="A59" s="4" t="n"/>
      <c r="B59" s="4" t="n"/>
      <c r="C59" s="4" t="n"/>
      <c r="D59" s="4" t="n"/>
      <c r="E59" s="4" t="n"/>
      <c r="F59" s="4" t="n"/>
      <c r="G59" s="4" t="n"/>
      <c r="H59" s="4" t="n"/>
      <c r="I59" s="4" t="n"/>
      <c r="J59" s="4" t="n"/>
      <c r="K59" s="4" t="n"/>
      <c r="L59" s="4" t="n"/>
      <c r="M59" s="4" t="n"/>
    </row>
    <row r="60" ht="15.75" customHeight="1" s="189">
      <c r="A60" s="4" t="n"/>
      <c r="B60" s="4" t="n"/>
      <c r="C60" s="4" t="n"/>
      <c r="D60" s="4" t="n"/>
      <c r="E60" s="4" t="n"/>
      <c r="F60" s="4" t="n"/>
      <c r="G60" s="4" t="n"/>
      <c r="H60" s="4" t="n"/>
      <c r="I60" s="4" t="n"/>
      <c r="J60" s="4" t="n"/>
      <c r="K60" s="4" t="n"/>
      <c r="L60" s="4" t="n"/>
      <c r="M60" s="4" t="n"/>
    </row>
    <row r="61" ht="15.75" customHeight="1" s="189">
      <c r="A61" s="4" t="n"/>
      <c r="B61" s="4" t="n"/>
      <c r="C61" s="4" t="n"/>
      <c r="D61" s="4" t="n"/>
      <c r="E61" s="4" t="n"/>
      <c r="F61" s="4" t="n"/>
      <c r="G61" s="4" t="n"/>
      <c r="H61" s="4" t="n"/>
      <c r="I61" s="4" t="n"/>
      <c r="J61" s="4" t="n"/>
      <c r="K61" s="4" t="n"/>
      <c r="L61" s="4" t="n"/>
      <c r="M61" s="4" t="n"/>
    </row>
    <row r="62" ht="15.75" customHeight="1" s="189">
      <c r="A62" s="4" t="n"/>
      <c r="B62" s="4" t="n"/>
      <c r="C62" s="4" t="n"/>
      <c r="D62" s="4" t="n"/>
      <c r="E62" s="4" t="n"/>
      <c r="F62" s="4" t="n"/>
      <c r="G62" s="4" t="n"/>
      <c r="H62" s="4" t="n"/>
      <c r="I62" s="4" t="n"/>
      <c r="J62" s="4" t="n"/>
      <c r="K62" s="4" t="n"/>
      <c r="L62" s="4" t="n"/>
      <c r="M62" s="4" t="n"/>
    </row>
    <row r="63" ht="15.75" customHeight="1" s="189">
      <c r="A63" s="4" t="n"/>
      <c r="B63" s="4" t="n"/>
      <c r="C63" s="4" t="n"/>
      <c r="D63" s="4" t="n"/>
      <c r="E63" s="4" t="n"/>
      <c r="F63" s="4" t="n"/>
      <c r="G63" s="4" t="n"/>
      <c r="H63" s="4" t="n"/>
      <c r="I63" s="4" t="n"/>
      <c r="J63" s="4" t="n"/>
      <c r="K63" s="4" t="n"/>
      <c r="L63" s="4" t="n"/>
      <c r="M63" s="4" t="n"/>
    </row>
    <row r="64" ht="15.75" customHeight="1" s="189">
      <c r="A64" s="4" t="n"/>
      <c r="B64" s="4" t="n"/>
      <c r="C64" s="4" t="n"/>
      <c r="D64" s="4" t="n"/>
      <c r="E64" s="4" t="n"/>
      <c r="F64" s="4" t="n"/>
      <c r="G64" s="4" t="n"/>
      <c r="H64" s="4" t="n"/>
      <c r="I64" s="4" t="n"/>
      <c r="J64" s="4" t="n"/>
      <c r="K64" s="4" t="n"/>
      <c r="L64" s="4" t="n"/>
      <c r="M64" s="4" t="n"/>
    </row>
    <row r="65" ht="15.75" customHeight="1" s="189">
      <c r="A65" s="4" t="n"/>
      <c r="B65" s="4" t="n"/>
      <c r="C65" s="4" t="n"/>
      <c r="D65" s="4" t="n"/>
      <c r="E65" s="4" t="n"/>
      <c r="F65" s="4" t="n"/>
      <c r="G65" s="4" t="n"/>
      <c r="H65" s="4" t="n"/>
      <c r="I65" s="4" t="n"/>
      <c r="J65" s="4" t="n"/>
      <c r="K65" s="4" t="n"/>
      <c r="L65" s="4" t="n"/>
      <c r="M65" s="4" t="n"/>
    </row>
    <row r="66" ht="15.75" customHeight="1" s="189">
      <c r="A66" s="4" t="n"/>
      <c r="B66" s="4" t="n"/>
      <c r="C66" s="4" t="n"/>
      <c r="D66" s="4" t="n"/>
      <c r="E66" s="4" t="n"/>
      <c r="F66" s="4" t="n"/>
      <c r="G66" s="4" t="n"/>
      <c r="H66" s="4" t="n"/>
      <c r="I66" s="4" t="n"/>
      <c r="J66" s="4" t="n"/>
      <c r="K66" s="4" t="n"/>
      <c r="L66" s="4" t="n"/>
      <c r="M66" s="4" t="n"/>
    </row>
    <row r="67" ht="15.75" customHeight="1" s="189">
      <c r="A67" s="4" t="n"/>
      <c r="B67" s="4" t="n"/>
      <c r="C67" s="4" t="n"/>
      <c r="D67" s="4" t="n"/>
      <c r="E67" s="4" t="n"/>
      <c r="F67" s="4" t="n"/>
      <c r="G67" s="4" t="n"/>
      <c r="H67" s="4" t="n"/>
      <c r="I67" s="4" t="n"/>
      <c r="J67" s="4" t="n"/>
      <c r="K67" s="4" t="n"/>
      <c r="L67" s="4" t="n"/>
      <c r="M67" s="4" t="n"/>
    </row>
    <row r="68" ht="15.75" customHeight="1" s="189">
      <c r="A68" s="4" t="n"/>
      <c r="B68" s="4" t="n"/>
      <c r="C68" s="4" t="n"/>
      <c r="D68" s="4" t="n"/>
      <c r="E68" s="4" t="n"/>
      <c r="F68" s="4" t="n"/>
      <c r="G68" s="4" t="n"/>
      <c r="H68" s="4" t="n"/>
      <c r="I68" s="4" t="n"/>
      <c r="J68" s="4" t="n"/>
      <c r="K68" s="4" t="n"/>
      <c r="L68" s="4" t="n"/>
      <c r="M68" s="4" t="n"/>
    </row>
    <row r="69" ht="15.75" customHeight="1" s="189">
      <c r="A69" s="4" t="n"/>
      <c r="B69" s="4" t="n"/>
      <c r="C69" s="4" t="n"/>
      <c r="D69" s="4" t="n"/>
      <c r="E69" s="4" t="n"/>
      <c r="F69" s="4" t="n"/>
      <c r="G69" s="4" t="n"/>
      <c r="H69" s="4" t="n"/>
      <c r="I69" s="4" t="n"/>
      <c r="J69" s="4" t="n"/>
      <c r="K69" s="4" t="n"/>
      <c r="L69" s="4" t="n"/>
      <c r="M69" s="4" t="n"/>
    </row>
    <row r="70" ht="15.75" customHeight="1" s="189">
      <c r="A70" s="4" t="n"/>
      <c r="B70" s="4" t="n"/>
      <c r="C70" s="4" t="n"/>
      <c r="D70" s="4" t="n"/>
      <c r="E70" s="4" t="n"/>
      <c r="F70" s="4" t="n"/>
      <c r="G70" s="4" t="n"/>
      <c r="H70" s="4" t="n"/>
      <c r="I70" s="4" t="n"/>
      <c r="J70" s="4" t="n"/>
      <c r="K70" s="4" t="n"/>
      <c r="L70" s="4" t="n"/>
      <c r="M70" s="4" t="n"/>
    </row>
    <row r="71" ht="15.75" customHeight="1" s="189">
      <c r="A71" s="4" t="n"/>
      <c r="B71" s="4" t="n"/>
      <c r="C71" s="4" t="n"/>
      <c r="D71" s="4" t="n"/>
      <c r="E71" s="4" t="n"/>
      <c r="F71" s="4" t="n"/>
      <c r="G71" s="4" t="n"/>
      <c r="H71" s="4" t="n"/>
      <c r="I71" s="4" t="n"/>
      <c r="J71" s="4" t="n"/>
      <c r="K71" s="4" t="n"/>
      <c r="L71" s="4" t="n"/>
      <c r="M71" s="4" t="n"/>
    </row>
    <row r="72" ht="15.75" customHeight="1" s="189">
      <c r="A72" s="4" t="n"/>
      <c r="B72" s="4" t="n"/>
      <c r="C72" s="4" t="n"/>
      <c r="D72" s="4" t="n"/>
      <c r="E72" s="4" t="n"/>
      <c r="F72" s="4" t="n"/>
      <c r="G72" s="4" t="n"/>
      <c r="H72" s="4" t="n"/>
      <c r="I72" s="4" t="n"/>
      <c r="J72" s="4" t="n"/>
      <c r="K72" s="4" t="n"/>
      <c r="L72" s="4" t="n"/>
      <c r="M72" s="4" t="n"/>
    </row>
    <row r="73" ht="15.75" customHeight="1" s="189">
      <c r="A73" s="4" t="n"/>
      <c r="B73" s="4" t="n"/>
      <c r="C73" s="4" t="n"/>
      <c r="D73" s="4" t="n"/>
      <c r="E73" s="4" t="n"/>
      <c r="F73" s="4" t="n"/>
      <c r="G73" s="4" t="n"/>
      <c r="H73" s="4" t="n"/>
      <c r="I73" s="4" t="n"/>
      <c r="J73" s="4" t="n"/>
      <c r="K73" s="4" t="n"/>
      <c r="L73" s="4" t="n"/>
      <c r="M73" s="4" t="n"/>
    </row>
    <row r="74" ht="15.75" customHeight="1" s="189">
      <c r="A74" s="4" t="n"/>
      <c r="B74" s="4" t="n"/>
      <c r="C74" s="4" t="n"/>
      <c r="D74" s="4" t="n"/>
      <c r="E74" s="4" t="n"/>
      <c r="F74" s="4" t="n"/>
      <c r="G74" s="4" t="n"/>
      <c r="H74" s="4" t="n"/>
      <c r="I74" s="4" t="n"/>
      <c r="J74" s="4" t="n"/>
      <c r="K74" s="4" t="n"/>
      <c r="L74" s="4" t="n"/>
      <c r="M74" s="4" t="n"/>
    </row>
    <row r="75" ht="15.75" customHeight="1" s="189">
      <c r="A75" s="4" t="n"/>
      <c r="B75" s="4" t="n"/>
      <c r="C75" s="4" t="n"/>
      <c r="D75" s="4" t="n"/>
      <c r="E75" s="4" t="n"/>
      <c r="F75" s="4" t="n"/>
      <c r="G75" s="4" t="n"/>
      <c r="H75" s="4" t="n"/>
      <c r="I75" s="4" t="n"/>
      <c r="J75" s="4" t="n"/>
      <c r="K75" s="4" t="n"/>
      <c r="L75" s="4" t="n"/>
      <c r="M75" s="4" t="n"/>
    </row>
    <row r="76" ht="15.75" customHeight="1" s="189">
      <c r="A76" s="4" t="n"/>
      <c r="B76" s="4" t="n"/>
      <c r="C76" s="4" t="n"/>
      <c r="D76" s="4" t="n"/>
      <c r="E76" s="4" t="n"/>
      <c r="F76" s="4" t="n"/>
      <c r="G76" s="4" t="n"/>
      <c r="H76" s="4" t="n"/>
      <c r="I76" s="4" t="n"/>
      <c r="J76" s="4" t="n"/>
      <c r="K76" s="4" t="n"/>
      <c r="L76" s="4" t="n"/>
      <c r="M76" s="4" t="n"/>
    </row>
    <row r="77" ht="15.75" customHeight="1" s="189">
      <c r="A77" s="4" t="n"/>
      <c r="B77" s="4" t="n"/>
      <c r="C77" s="4" t="n"/>
      <c r="D77" s="4" t="n"/>
      <c r="E77" s="4" t="n"/>
      <c r="F77" s="4" t="n"/>
      <c r="G77" s="4" t="n"/>
      <c r="H77" s="4" t="n"/>
      <c r="I77" s="4" t="n"/>
      <c r="J77" s="4" t="n"/>
      <c r="K77" s="4" t="n"/>
      <c r="L77" s="4" t="n"/>
      <c r="M77" s="4" t="n"/>
    </row>
    <row r="78" ht="15.75" customHeight="1" s="189">
      <c r="A78" s="4" t="n"/>
      <c r="B78" s="4" t="n"/>
      <c r="C78" s="4" t="n"/>
      <c r="D78" s="4" t="n"/>
      <c r="E78" s="4" t="n"/>
      <c r="F78" s="4" t="n"/>
      <c r="G78" s="4" t="n"/>
      <c r="H78" s="4" t="n"/>
      <c r="I78" s="4" t="n"/>
      <c r="J78" s="4" t="n"/>
      <c r="K78" s="4" t="n"/>
      <c r="L78" s="4" t="n"/>
      <c r="M78" s="4" t="n"/>
    </row>
    <row r="79" ht="15.75" customHeight="1" s="189">
      <c r="A79" s="4" t="n"/>
      <c r="B79" s="4" t="n"/>
      <c r="C79" s="4" t="n"/>
      <c r="D79" s="4" t="n"/>
      <c r="E79" s="4" t="n"/>
      <c r="F79" s="4" t="n"/>
      <c r="G79" s="4" t="n"/>
      <c r="H79" s="4" t="n"/>
      <c r="I79" s="4" t="n"/>
      <c r="J79" s="4" t="n"/>
      <c r="K79" s="4" t="n"/>
      <c r="L79" s="4" t="n"/>
      <c r="M79" s="4" t="n"/>
    </row>
    <row r="80" ht="15.75" customHeight="1" s="189">
      <c r="A80" s="4" t="n"/>
      <c r="B80" s="4" t="n"/>
      <c r="C80" s="4" t="n"/>
      <c r="D80" s="4" t="n"/>
      <c r="E80" s="4" t="n"/>
      <c r="F80" s="4" t="n"/>
      <c r="G80" s="4" t="n"/>
      <c r="H80" s="4" t="n"/>
      <c r="I80" s="4" t="n"/>
      <c r="J80" s="4" t="n"/>
      <c r="K80" s="4" t="n"/>
      <c r="L80" s="4" t="n"/>
      <c r="M80" s="4" t="n"/>
    </row>
    <row r="81" ht="15.75" customHeight="1" s="189">
      <c r="A81" s="4" t="n"/>
      <c r="B81" s="4" t="n"/>
      <c r="C81" s="4" t="n"/>
      <c r="D81" s="4" t="n"/>
      <c r="E81" s="4" t="n"/>
      <c r="F81" s="4" t="n"/>
      <c r="G81" s="4" t="n"/>
      <c r="H81" s="4" t="n"/>
      <c r="I81" s="4" t="n"/>
      <c r="J81" s="4" t="n"/>
      <c r="K81" s="4" t="n"/>
      <c r="L81" s="4" t="n"/>
      <c r="M81" s="4" t="n"/>
    </row>
    <row r="82" ht="15.75" customHeight="1" s="189">
      <c r="A82" s="4" t="n"/>
      <c r="B82" s="4" t="n"/>
      <c r="C82" s="4" t="n"/>
      <c r="D82" s="4" t="n"/>
      <c r="E82" s="4" t="n"/>
      <c r="F82" s="4" t="n"/>
      <c r="G82" s="4" t="n"/>
      <c r="H82" s="4" t="n"/>
      <c r="I82" s="4" t="n"/>
      <c r="J82" s="4" t="n"/>
      <c r="K82" s="4" t="n"/>
      <c r="L82" s="4" t="n"/>
      <c r="M82" s="4" t="n"/>
    </row>
    <row r="83" ht="15.75" customHeight="1" s="189">
      <c r="A83" s="4" t="n"/>
      <c r="B83" s="4" t="n"/>
      <c r="C83" s="4" t="n"/>
      <c r="D83" s="4" t="n"/>
      <c r="E83" s="4" t="n"/>
      <c r="F83" s="4" t="n"/>
      <c r="G83" s="4" t="n"/>
      <c r="H83" s="4" t="n"/>
      <c r="I83" s="4" t="n"/>
      <c r="J83" s="4" t="n"/>
      <c r="K83" s="4" t="n"/>
      <c r="L83" s="4" t="n"/>
      <c r="M83" s="4" t="n"/>
    </row>
    <row r="84" ht="15.75" customHeight="1" s="189">
      <c r="A84" s="4" t="n"/>
      <c r="B84" s="4" t="n"/>
      <c r="C84" s="4" t="n"/>
      <c r="D84" s="4" t="n"/>
      <c r="E84" s="4" t="n"/>
      <c r="F84" s="4" t="n"/>
      <c r="G84" s="4" t="n"/>
      <c r="H84" s="4" t="n"/>
      <c r="I84" s="4" t="n"/>
      <c r="J84" s="4" t="n"/>
      <c r="K84" s="4" t="n"/>
      <c r="L84" s="4" t="n"/>
      <c r="M84" s="4" t="n"/>
    </row>
    <row r="85" ht="15.75" customHeight="1" s="189">
      <c r="A85" s="4" t="n"/>
      <c r="B85" s="4" t="n"/>
      <c r="C85" s="4" t="n"/>
      <c r="D85" s="4" t="n"/>
      <c r="E85" s="4" t="n"/>
      <c r="F85" s="4" t="n"/>
      <c r="G85" s="4" t="n"/>
      <c r="H85" s="4" t="n"/>
      <c r="I85" s="4" t="n"/>
      <c r="J85" s="4" t="n"/>
      <c r="K85" s="4" t="n"/>
      <c r="L85" s="4" t="n"/>
      <c r="M85" s="4" t="n"/>
    </row>
    <row r="86" ht="15.75" customHeight="1" s="189">
      <c r="A86" s="4" t="n"/>
      <c r="B86" s="4" t="n"/>
      <c r="C86" s="4" t="n"/>
      <c r="D86" s="4" t="n"/>
      <c r="E86" s="4" t="n"/>
      <c r="F86" s="4" t="n"/>
      <c r="G86" s="4" t="n"/>
      <c r="H86" s="4" t="n"/>
      <c r="I86" s="4" t="n"/>
      <c r="J86" s="4" t="n"/>
      <c r="K86" s="4" t="n"/>
      <c r="L86" s="4" t="n"/>
      <c r="M86" s="4" t="n"/>
    </row>
    <row r="87" ht="15.75" customHeight="1" s="189">
      <c r="A87" s="4" t="n"/>
      <c r="B87" s="4" t="n"/>
      <c r="C87" s="4" t="n"/>
      <c r="D87" s="4" t="n"/>
      <c r="E87" s="4" t="n"/>
      <c r="F87" s="4" t="n"/>
      <c r="G87" s="4" t="n"/>
      <c r="H87" s="4" t="n"/>
      <c r="I87" s="4" t="n"/>
      <c r="J87" s="4" t="n"/>
      <c r="K87" s="4" t="n"/>
      <c r="L87" s="4" t="n"/>
      <c r="M87" s="4" t="n"/>
    </row>
    <row r="88" ht="15.75" customHeight="1" s="189">
      <c r="A88" s="4" t="n"/>
      <c r="B88" s="4" t="n"/>
      <c r="C88" s="4" t="n"/>
      <c r="D88" s="4" t="n"/>
      <c r="E88" s="4" t="n"/>
      <c r="F88" s="4" t="n"/>
      <c r="G88" s="4" t="n"/>
      <c r="H88" s="4" t="n"/>
      <c r="I88" s="4" t="n"/>
      <c r="J88" s="4" t="n"/>
      <c r="K88" s="4" t="n"/>
      <c r="L88" s="4" t="n"/>
      <c r="M88" s="4" t="n"/>
    </row>
    <row r="89" ht="15.75" customHeight="1" s="189">
      <c r="A89" s="4" t="n"/>
      <c r="B89" s="4" t="n"/>
      <c r="C89" s="4" t="n"/>
      <c r="D89" s="4" t="n"/>
      <c r="E89" s="4" t="n"/>
      <c r="F89" s="4" t="n"/>
      <c r="G89" s="4" t="n"/>
      <c r="H89" s="4" t="n"/>
      <c r="I89" s="4" t="n"/>
      <c r="J89" s="4" t="n"/>
      <c r="K89" s="4" t="n"/>
      <c r="L89" s="4" t="n"/>
      <c r="M89" s="4" t="n"/>
    </row>
    <row r="90" ht="15.75" customHeight="1" s="189">
      <c r="A90" s="4" t="n"/>
      <c r="B90" s="4" t="n"/>
      <c r="C90" s="4" t="n"/>
      <c r="D90" s="4" t="n"/>
      <c r="E90" s="4" t="n"/>
      <c r="F90" s="4" t="n"/>
      <c r="G90" s="4" t="n"/>
      <c r="H90" s="4" t="n"/>
      <c r="I90" s="4" t="n"/>
      <c r="J90" s="4" t="n"/>
      <c r="K90" s="4" t="n"/>
      <c r="L90" s="4" t="n"/>
      <c r="M90" s="4" t="n"/>
    </row>
    <row r="91" ht="15.75" customHeight="1" s="189">
      <c r="A91" s="4" t="n"/>
      <c r="B91" s="4" t="n"/>
      <c r="C91" s="4" t="n"/>
      <c r="D91" s="4" t="n"/>
      <c r="E91" s="4" t="n"/>
      <c r="F91" s="4" t="n"/>
      <c r="G91" s="4" t="n"/>
      <c r="H91" s="4" t="n"/>
      <c r="I91" s="4" t="n"/>
      <c r="J91" s="4" t="n"/>
      <c r="K91" s="4" t="n"/>
      <c r="L91" s="4" t="n"/>
      <c r="M91" s="4" t="n"/>
    </row>
    <row r="92" ht="15.75" customHeight="1" s="189">
      <c r="A92" s="4" t="n"/>
      <c r="B92" s="4" t="n"/>
      <c r="C92" s="4" t="n"/>
      <c r="D92" s="4" t="n"/>
      <c r="E92" s="4" t="n"/>
      <c r="F92" s="4" t="n"/>
      <c r="G92" s="4" t="n"/>
      <c r="H92" s="4" t="n"/>
      <c r="I92" s="4" t="n"/>
      <c r="J92" s="4" t="n"/>
      <c r="K92" s="4" t="n"/>
      <c r="L92" s="4" t="n"/>
      <c r="M92" s="4" t="n"/>
    </row>
    <row r="93" ht="15.75" customHeight="1" s="189">
      <c r="A93" s="4" t="n"/>
      <c r="B93" s="4" t="n"/>
      <c r="C93" s="4" t="n"/>
      <c r="D93" s="4" t="n"/>
      <c r="E93" s="4" t="n"/>
      <c r="F93" s="4" t="n"/>
      <c r="G93" s="4" t="n"/>
      <c r="H93" s="4" t="n"/>
      <c r="I93" s="4" t="n"/>
      <c r="J93" s="4" t="n"/>
      <c r="K93" s="4" t="n"/>
      <c r="L93" s="4" t="n"/>
      <c r="M93" s="4" t="n"/>
    </row>
    <row r="94" ht="15.75" customHeight="1" s="189">
      <c r="A94" s="4" t="n"/>
      <c r="B94" s="4" t="n"/>
      <c r="C94" s="4" t="n"/>
      <c r="D94" s="4" t="n"/>
      <c r="E94" s="4" t="n"/>
      <c r="F94" s="4" t="n"/>
      <c r="G94" s="4" t="n"/>
      <c r="H94" s="4" t="n"/>
      <c r="I94" s="4" t="n"/>
      <c r="J94" s="4" t="n"/>
      <c r="K94" s="4" t="n"/>
      <c r="L94" s="4" t="n"/>
      <c r="M94" s="4" t="n"/>
    </row>
    <row r="95" ht="15.75" customHeight="1" s="189">
      <c r="A95" s="4" t="n"/>
      <c r="B95" s="4" t="n"/>
      <c r="C95" s="4" t="n"/>
      <c r="D95" s="4" t="n"/>
      <c r="E95" s="4" t="n"/>
      <c r="F95" s="4" t="n"/>
      <c r="G95" s="4" t="n"/>
      <c r="H95" s="4" t="n"/>
      <c r="I95" s="4" t="n"/>
      <c r="J95" s="4" t="n"/>
      <c r="K95" s="4" t="n"/>
      <c r="L95" s="4" t="n"/>
      <c r="M95" s="4" t="n"/>
    </row>
    <row r="96" ht="15.75" customHeight="1" s="189">
      <c r="A96" s="4" t="n"/>
      <c r="B96" s="4" t="n"/>
      <c r="C96" s="4" t="n"/>
      <c r="D96" s="4" t="n"/>
      <c r="E96" s="4" t="n"/>
      <c r="F96" s="4" t="n"/>
      <c r="G96" s="4" t="n"/>
      <c r="H96" s="4" t="n"/>
      <c r="I96" s="4" t="n"/>
      <c r="J96" s="4" t="n"/>
      <c r="K96" s="4" t="n"/>
      <c r="L96" s="4" t="n"/>
      <c r="M96" s="4" t="n"/>
    </row>
    <row r="97" ht="15.75" customHeight="1" s="189">
      <c r="A97" s="4" t="n"/>
      <c r="B97" s="4" t="n"/>
      <c r="C97" s="4" t="n"/>
      <c r="D97" s="4" t="n"/>
      <c r="E97" s="4" t="n"/>
      <c r="F97" s="4" t="n"/>
      <c r="G97" s="4" t="n"/>
      <c r="H97" s="4" t="n"/>
      <c r="I97" s="4" t="n"/>
      <c r="J97" s="4" t="n"/>
      <c r="K97" s="4" t="n"/>
      <c r="L97" s="4" t="n"/>
      <c r="M97" s="4" t="n"/>
    </row>
    <row r="98" ht="15.75" customHeight="1" s="189">
      <c r="A98" s="4" t="n"/>
      <c r="B98" s="4" t="n"/>
      <c r="C98" s="4" t="n"/>
      <c r="D98" s="4" t="n"/>
      <c r="E98" s="4" t="n"/>
      <c r="F98" s="4" t="n"/>
      <c r="G98" s="4" t="n"/>
      <c r="H98" s="4" t="n"/>
      <c r="I98" s="4" t="n"/>
      <c r="J98" s="4" t="n"/>
      <c r="K98" s="4" t="n"/>
      <c r="L98" s="4" t="n"/>
      <c r="M98" s="4" t="n"/>
    </row>
    <row r="99" ht="15.75" customHeight="1" s="189">
      <c r="A99" s="4" t="n"/>
      <c r="B99" s="4" t="n"/>
      <c r="C99" s="4" t="n"/>
      <c r="D99" s="4" t="n"/>
      <c r="E99" s="4" t="n"/>
      <c r="F99" s="4" t="n"/>
      <c r="G99" s="4" t="n"/>
      <c r="H99" s="4" t="n"/>
      <c r="I99" s="4" t="n"/>
      <c r="J99" s="4" t="n"/>
      <c r="K99" s="4" t="n"/>
      <c r="L99" s="4" t="n"/>
      <c r="M99" s="4" t="n"/>
    </row>
    <row r="100" ht="15.75" customHeight="1" s="189">
      <c r="A100" s="4" t="n"/>
      <c r="B100" s="4" t="n"/>
      <c r="C100" s="4" t="n"/>
      <c r="D100" s="4" t="n"/>
      <c r="E100" s="4" t="n"/>
      <c r="F100" s="4" t="n"/>
      <c r="G100" s="4" t="n"/>
      <c r="H100" s="4" t="n"/>
      <c r="I100" s="4" t="n"/>
      <c r="J100" s="4" t="n"/>
      <c r="K100" s="4" t="n"/>
      <c r="L100" s="4" t="n"/>
      <c r="M100" s="4" t="n"/>
    </row>
    <row r="101" ht="15.75" customHeight="1" s="189">
      <c r="A101" s="4" t="n"/>
      <c r="B101" s="4" t="n"/>
      <c r="C101" s="4" t="n"/>
      <c r="D101" s="4" t="n"/>
      <c r="E101" s="4" t="n"/>
      <c r="F101" s="4" t="n"/>
      <c r="G101" s="4" t="n"/>
      <c r="H101" s="4" t="n"/>
      <c r="I101" s="4" t="n"/>
      <c r="J101" s="4" t="n"/>
      <c r="K101" s="4" t="n"/>
      <c r="L101" s="4" t="n"/>
      <c r="M101" s="4" t="n"/>
    </row>
    <row r="102" ht="15.75" customHeight="1" s="189">
      <c r="A102" s="4" t="n"/>
      <c r="B102" s="4" t="n"/>
      <c r="C102" s="4" t="n"/>
      <c r="D102" s="4" t="n"/>
      <c r="E102" s="4" t="n"/>
      <c r="F102" s="4" t="n"/>
      <c r="G102" s="4" t="n"/>
      <c r="H102" s="4" t="n"/>
      <c r="I102" s="4" t="n"/>
      <c r="J102" s="4" t="n"/>
      <c r="K102" s="4" t="n"/>
      <c r="L102" s="4" t="n"/>
      <c r="M102" s="4" t="n"/>
    </row>
    <row r="103" ht="15.75" customHeight="1" s="189">
      <c r="A103" s="4" t="n"/>
      <c r="B103" s="4" t="n"/>
      <c r="C103" s="4" t="n"/>
      <c r="D103" s="4" t="n"/>
      <c r="E103" s="4" t="n"/>
      <c r="F103" s="4" t="n"/>
      <c r="G103" s="4" t="n"/>
      <c r="H103" s="4" t="n"/>
      <c r="I103" s="4" t="n"/>
      <c r="J103" s="4" t="n"/>
      <c r="K103" s="4" t="n"/>
      <c r="L103" s="4" t="n"/>
      <c r="M103" s="4" t="n"/>
    </row>
    <row r="104" ht="15.75" customHeight="1" s="189">
      <c r="A104" s="4" t="n"/>
      <c r="B104" s="4" t="n"/>
      <c r="C104" s="4" t="n"/>
      <c r="D104" s="4" t="n"/>
      <c r="E104" s="4" t="n"/>
      <c r="F104" s="4" t="n"/>
      <c r="G104" s="4" t="n"/>
      <c r="H104" s="4" t="n"/>
      <c r="I104" s="4" t="n"/>
      <c r="J104" s="4" t="n"/>
      <c r="K104" s="4" t="n"/>
      <c r="L104" s="4" t="n"/>
      <c r="M104" s="4" t="n"/>
    </row>
    <row r="105" ht="15.75" customHeight="1" s="189">
      <c r="A105" s="4" t="n"/>
      <c r="B105" s="4" t="n"/>
      <c r="C105" s="4" t="n"/>
      <c r="D105" s="4" t="n"/>
      <c r="E105" s="4" t="n"/>
      <c r="F105" s="4" t="n"/>
      <c r="G105" s="4" t="n"/>
      <c r="H105" s="4" t="n"/>
      <c r="I105" s="4" t="n"/>
      <c r="J105" s="4" t="n"/>
      <c r="K105" s="4" t="n"/>
      <c r="L105" s="4" t="n"/>
      <c r="M105" s="4" t="n"/>
    </row>
    <row r="106" ht="15.75" customHeight="1" s="189">
      <c r="A106" s="4" t="n"/>
      <c r="B106" s="4" t="n"/>
      <c r="C106" s="4" t="n"/>
      <c r="D106" s="4" t="n"/>
      <c r="E106" s="4" t="n"/>
      <c r="F106" s="4" t="n"/>
      <c r="G106" s="4" t="n"/>
      <c r="H106" s="4" t="n"/>
      <c r="I106" s="4" t="n"/>
      <c r="J106" s="4" t="n"/>
      <c r="K106" s="4" t="n"/>
      <c r="L106" s="4" t="n"/>
      <c r="M106" s="4" t="n"/>
    </row>
    <row r="107" ht="15.75" customHeight="1" s="189">
      <c r="A107" s="4" t="n"/>
      <c r="B107" s="4" t="n"/>
      <c r="C107" s="4" t="n"/>
      <c r="D107" s="4" t="n"/>
      <c r="E107" s="4" t="n"/>
      <c r="F107" s="4" t="n"/>
      <c r="G107" s="4" t="n"/>
      <c r="H107" s="4" t="n"/>
      <c r="I107" s="4" t="n"/>
      <c r="J107" s="4" t="n"/>
      <c r="K107" s="4" t="n"/>
      <c r="L107" s="4" t="n"/>
      <c r="M107" s="4" t="n"/>
    </row>
    <row r="108" ht="15.75" customHeight="1" s="189">
      <c r="A108" s="4" t="n"/>
      <c r="B108" s="4" t="n"/>
      <c r="C108" s="4" t="n"/>
      <c r="D108" s="4" t="n"/>
      <c r="E108" s="4" t="n"/>
      <c r="F108" s="4" t="n"/>
      <c r="G108" s="4" t="n"/>
      <c r="H108" s="4" t="n"/>
      <c r="I108" s="4" t="n"/>
      <c r="J108" s="4" t="n"/>
      <c r="K108" s="4" t="n"/>
      <c r="L108" s="4" t="n"/>
      <c r="M108" s="4" t="n"/>
    </row>
    <row r="109" ht="15.75" customHeight="1" s="189">
      <c r="A109" s="4" t="n"/>
      <c r="B109" s="4" t="n"/>
      <c r="C109" s="4" t="n"/>
      <c r="D109" s="4" t="n"/>
      <c r="E109" s="4" t="n"/>
      <c r="F109" s="4" t="n"/>
      <c r="G109" s="4" t="n"/>
      <c r="H109" s="4" t="n"/>
      <c r="I109" s="4" t="n"/>
      <c r="J109" s="4" t="n"/>
      <c r="K109" s="4" t="n"/>
      <c r="L109" s="4" t="n"/>
      <c r="M109" s="4" t="n"/>
    </row>
    <row r="110" ht="15.75" customHeight="1" s="189">
      <c r="A110" s="4" t="n"/>
      <c r="B110" s="4" t="n"/>
      <c r="C110" s="4" t="n"/>
      <c r="D110" s="4" t="n"/>
      <c r="E110" s="4" t="n"/>
      <c r="F110" s="4" t="n"/>
      <c r="G110" s="4" t="n"/>
      <c r="H110" s="4" t="n"/>
      <c r="I110" s="4" t="n"/>
      <c r="J110" s="4" t="n"/>
      <c r="K110" s="4" t="n"/>
      <c r="L110" s="4" t="n"/>
      <c r="M110" s="4" t="n"/>
    </row>
    <row r="111" ht="15.75" customHeight="1" s="189">
      <c r="A111" s="4" t="n"/>
      <c r="B111" s="4" t="n"/>
      <c r="C111" s="4" t="n"/>
      <c r="D111" s="4" t="n"/>
      <c r="E111" s="4" t="n"/>
      <c r="F111" s="4" t="n"/>
      <c r="G111" s="4" t="n"/>
      <c r="H111" s="4" t="n"/>
      <c r="I111" s="4" t="n"/>
      <c r="J111" s="4" t="n"/>
      <c r="K111" s="4" t="n"/>
      <c r="L111" s="4" t="n"/>
      <c r="M111" s="4" t="n"/>
    </row>
    <row r="112" ht="15.75" customHeight="1" s="189">
      <c r="A112" s="4" t="n"/>
      <c r="B112" s="4" t="n"/>
      <c r="C112" s="4" t="n"/>
      <c r="D112" s="4" t="n"/>
      <c r="E112" s="4" t="n"/>
      <c r="F112" s="4" t="n"/>
      <c r="G112" s="4" t="n"/>
      <c r="H112" s="4" t="n"/>
      <c r="I112" s="4" t="n"/>
      <c r="J112" s="4" t="n"/>
      <c r="K112" s="4" t="n"/>
      <c r="L112" s="4" t="n"/>
      <c r="M112" s="4" t="n"/>
    </row>
    <row r="113" ht="15.75" customHeight="1" s="189">
      <c r="A113" s="4" t="n"/>
      <c r="B113" s="4" t="n"/>
      <c r="C113" s="4" t="n"/>
      <c r="D113" s="4" t="n"/>
      <c r="E113" s="4" t="n"/>
      <c r="F113" s="4" t="n"/>
      <c r="G113" s="4" t="n"/>
      <c r="H113" s="4" t="n"/>
      <c r="I113" s="4" t="n"/>
      <c r="J113" s="4" t="n"/>
      <c r="K113" s="4" t="n"/>
      <c r="L113" s="4" t="n"/>
      <c r="M113" s="4" t="n"/>
    </row>
    <row r="114" ht="15.75" customHeight="1" s="189">
      <c r="A114" s="4" t="n"/>
      <c r="B114" s="4" t="n"/>
      <c r="C114" s="4" t="n"/>
      <c r="D114" s="4" t="n"/>
      <c r="E114" s="4" t="n"/>
      <c r="F114" s="4" t="n"/>
      <c r="G114" s="4" t="n"/>
      <c r="H114" s="4" t="n"/>
      <c r="I114" s="4" t="n"/>
      <c r="J114" s="4" t="n"/>
      <c r="K114" s="4" t="n"/>
      <c r="L114" s="4" t="n"/>
      <c r="M114" s="4" t="n"/>
    </row>
    <row r="115" ht="15.75" customHeight="1" s="189">
      <c r="A115" s="4" t="n"/>
      <c r="B115" s="4" t="n"/>
      <c r="C115" s="4" t="n"/>
      <c r="D115" s="4" t="n"/>
      <c r="E115" s="4" t="n"/>
      <c r="F115" s="4" t="n"/>
      <c r="G115" s="4" t="n"/>
      <c r="H115" s="4" t="n"/>
      <c r="I115" s="4" t="n"/>
      <c r="J115" s="4" t="n"/>
      <c r="K115" s="4" t="n"/>
      <c r="L115" s="4" t="n"/>
      <c r="M115" s="4" t="n"/>
    </row>
    <row r="116" ht="15.75" customHeight="1" s="189">
      <c r="A116" s="4" t="n"/>
      <c r="B116" s="4" t="n"/>
      <c r="C116" s="4" t="n"/>
      <c r="D116" s="4" t="n"/>
      <c r="E116" s="4" t="n"/>
      <c r="F116" s="4" t="n"/>
      <c r="G116" s="4" t="n"/>
      <c r="H116" s="4" t="n"/>
      <c r="I116" s="4" t="n"/>
      <c r="J116" s="4" t="n"/>
      <c r="K116" s="4" t="n"/>
      <c r="L116" s="4" t="n"/>
      <c r="M116" s="4" t="n"/>
    </row>
    <row r="117" ht="15.75" customHeight="1" s="189">
      <c r="A117" s="4" t="n"/>
      <c r="B117" s="4" t="n"/>
      <c r="C117" s="4" t="n"/>
      <c r="D117" s="4" t="n"/>
      <c r="E117" s="4" t="n"/>
      <c r="F117" s="4" t="n"/>
      <c r="G117" s="4" t="n"/>
      <c r="H117" s="4" t="n"/>
      <c r="I117" s="4" t="n"/>
      <c r="J117" s="4" t="n"/>
      <c r="K117" s="4" t="n"/>
      <c r="L117" s="4" t="n"/>
      <c r="M117" s="4" t="n"/>
    </row>
    <row r="118" ht="15.75" customHeight="1" s="189">
      <c r="A118" s="4" t="n"/>
      <c r="B118" s="4" t="n"/>
      <c r="C118" s="4" t="n"/>
      <c r="D118" s="4" t="n"/>
      <c r="E118" s="4" t="n"/>
      <c r="F118" s="4" t="n"/>
      <c r="G118" s="4" t="n"/>
      <c r="H118" s="4" t="n"/>
      <c r="I118" s="4" t="n"/>
      <c r="J118" s="4" t="n"/>
      <c r="K118" s="4" t="n"/>
      <c r="L118" s="4" t="n"/>
      <c r="M118" s="4" t="n"/>
    </row>
    <row r="119" ht="15.75" customHeight="1" s="189">
      <c r="A119" s="4" t="n"/>
      <c r="B119" s="4" t="n"/>
      <c r="C119" s="4" t="n"/>
      <c r="D119" s="4" t="n"/>
      <c r="E119" s="4" t="n"/>
      <c r="F119" s="4" t="n"/>
      <c r="G119" s="4" t="n"/>
      <c r="H119" s="4" t="n"/>
      <c r="I119" s="4" t="n"/>
      <c r="J119" s="4" t="n"/>
      <c r="K119" s="4" t="n"/>
      <c r="L119" s="4" t="n"/>
      <c r="M119" s="4" t="n"/>
    </row>
    <row r="120" ht="15.75" customHeight="1" s="189">
      <c r="A120" s="4" t="n"/>
      <c r="B120" s="4" t="n"/>
      <c r="C120" s="4" t="n"/>
      <c r="D120" s="4" t="n"/>
      <c r="E120" s="4" t="n"/>
      <c r="F120" s="4" t="n"/>
      <c r="G120" s="4" t="n"/>
      <c r="H120" s="4" t="n"/>
      <c r="I120" s="4" t="n"/>
      <c r="J120" s="4" t="n"/>
      <c r="K120" s="4" t="n"/>
      <c r="L120" s="4" t="n"/>
      <c r="M120" s="4" t="n"/>
    </row>
    <row r="121" ht="15.75" customHeight="1" s="189">
      <c r="A121" s="4" t="n"/>
      <c r="B121" s="4" t="n"/>
      <c r="C121" s="4" t="n"/>
      <c r="D121" s="4" t="n"/>
      <c r="E121" s="4" t="n"/>
      <c r="F121" s="4" t="n"/>
      <c r="G121" s="4" t="n"/>
      <c r="H121" s="4" t="n"/>
      <c r="I121" s="4" t="n"/>
      <c r="J121" s="4" t="n"/>
      <c r="K121" s="4" t="n"/>
      <c r="L121" s="4" t="n"/>
      <c r="M121" s="4" t="n"/>
    </row>
    <row r="122" ht="15.75" customHeight="1" s="189">
      <c r="A122" s="4" t="n"/>
      <c r="B122" s="4" t="n"/>
      <c r="C122" s="4" t="n"/>
      <c r="D122" s="4" t="n"/>
      <c r="E122" s="4" t="n"/>
      <c r="F122" s="4" t="n"/>
      <c r="G122" s="4" t="n"/>
      <c r="H122" s="4" t="n"/>
      <c r="I122" s="4" t="n"/>
      <c r="J122" s="4" t="n"/>
      <c r="K122" s="4" t="n"/>
      <c r="L122" s="4" t="n"/>
      <c r="M122" s="4" t="n"/>
    </row>
    <row r="123" ht="15.75" customHeight="1" s="189">
      <c r="A123" s="4" t="n"/>
      <c r="B123" s="4" t="n"/>
      <c r="C123" s="4" t="n"/>
      <c r="D123" s="4" t="n"/>
      <c r="E123" s="4" t="n"/>
      <c r="F123" s="4" t="n"/>
      <c r="G123" s="4" t="n"/>
      <c r="H123" s="4" t="n"/>
      <c r="I123" s="4" t="n"/>
      <c r="J123" s="4" t="n"/>
      <c r="K123" s="4" t="n"/>
      <c r="L123" s="4" t="n"/>
      <c r="M123" s="4" t="n"/>
    </row>
    <row r="124" ht="15.75" customHeight="1" s="189">
      <c r="A124" s="4" t="n"/>
      <c r="B124" s="4" t="n"/>
      <c r="C124" s="4" t="n"/>
      <c r="D124" s="4" t="n"/>
      <c r="E124" s="4" t="n"/>
      <c r="F124" s="4" t="n"/>
      <c r="G124" s="4" t="n"/>
      <c r="H124" s="4" t="n"/>
      <c r="I124" s="4" t="n"/>
      <c r="J124" s="4" t="n"/>
      <c r="K124" s="4" t="n"/>
      <c r="L124" s="4" t="n"/>
      <c r="M124" s="4" t="n"/>
    </row>
    <row r="125" ht="15.75" customHeight="1" s="189">
      <c r="A125" s="4" t="n"/>
      <c r="B125" s="4" t="n"/>
      <c r="C125" s="4" t="n"/>
      <c r="D125" s="4" t="n"/>
      <c r="E125" s="4" t="n"/>
      <c r="F125" s="4" t="n"/>
      <c r="G125" s="4" t="n"/>
      <c r="H125" s="4" t="n"/>
      <c r="I125" s="4" t="n"/>
      <c r="J125" s="4" t="n"/>
      <c r="K125" s="4" t="n"/>
      <c r="L125" s="4" t="n"/>
      <c r="M125" s="4" t="n"/>
    </row>
    <row r="126" ht="15.75" customHeight="1" s="189">
      <c r="A126" s="4" t="n"/>
      <c r="B126" s="4" t="n"/>
      <c r="C126" s="4" t="n"/>
      <c r="D126" s="4" t="n"/>
      <c r="E126" s="4" t="n"/>
      <c r="F126" s="4" t="n"/>
      <c r="G126" s="4" t="n"/>
      <c r="H126" s="4" t="n"/>
      <c r="I126" s="4" t="n"/>
      <c r="J126" s="4" t="n"/>
      <c r="K126" s="4" t="n"/>
      <c r="L126" s="4" t="n"/>
      <c r="M126" s="4" t="n"/>
    </row>
    <row r="127" ht="15.75" customHeight="1" s="189">
      <c r="A127" s="4" t="n"/>
      <c r="B127" s="4" t="n"/>
      <c r="C127" s="4" t="n"/>
      <c r="D127" s="4" t="n"/>
      <c r="E127" s="4" t="n"/>
      <c r="F127" s="4" t="n"/>
      <c r="G127" s="4" t="n"/>
      <c r="H127" s="4" t="n"/>
      <c r="I127" s="4" t="n"/>
      <c r="J127" s="4" t="n"/>
      <c r="K127" s="4" t="n"/>
      <c r="L127" s="4" t="n"/>
      <c r="M127" s="4" t="n"/>
    </row>
    <row r="128" ht="15.75" customHeight="1" s="189">
      <c r="A128" s="4" t="n"/>
      <c r="B128" s="4" t="n"/>
      <c r="C128" s="4" t="n"/>
      <c r="D128" s="4" t="n"/>
      <c r="E128" s="4" t="n"/>
      <c r="F128" s="4" t="n"/>
      <c r="G128" s="4" t="n"/>
      <c r="H128" s="4" t="n"/>
      <c r="I128" s="4" t="n"/>
      <c r="J128" s="4" t="n"/>
      <c r="K128" s="4" t="n"/>
      <c r="L128" s="4" t="n"/>
      <c r="M128" s="4" t="n"/>
    </row>
    <row r="129" ht="15.75" customHeight="1" s="189">
      <c r="A129" s="4" t="n"/>
      <c r="B129" s="4" t="n"/>
      <c r="C129" s="4" t="n"/>
      <c r="D129" s="4" t="n"/>
      <c r="E129" s="4" t="n"/>
      <c r="F129" s="4" t="n"/>
      <c r="G129" s="4" t="n"/>
      <c r="H129" s="4" t="n"/>
      <c r="I129" s="4" t="n"/>
      <c r="J129" s="4" t="n"/>
      <c r="K129" s="4" t="n"/>
      <c r="L129" s="4" t="n"/>
      <c r="M129" s="4" t="n"/>
    </row>
    <row r="130" ht="15.75" customHeight="1" s="189">
      <c r="A130" s="4" t="n"/>
      <c r="B130" s="4" t="n"/>
      <c r="C130" s="4" t="n"/>
      <c r="D130" s="4" t="n"/>
      <c r="E130" s="4" t="n"/>
      <c r="F130" s="4" t="n"/>
      <c r="G130" s="4" t="n"/>
      <c r="H130" s="4" t="n"/>
      <c r="I130" s="4" t="n"/>
      <c r="J130" s="4" t="n"/>
      <c r="K130" s="4" t="n"/>
      <c r="L130" s="4" t="n"/>
      <c r="M130" s="4" t="n"/>
    </row>
    <row r="131" ht="15.75" customHeight="1" s="189">
      <c r="A131" s="4" t="n"/>
      <c r="B131" s="4" t="n"/>
      <c r="C131" s="4" t="n"/>
      <c r="D131" s="4" t="n"/>
      <c r="E131" s="4" t="n"/>
      <c r="F131" s="4" t="n"/>
      <c r="G131" s="4" t="n"/>
      <c r="H131" s="4" t="n"/>
      <c r="I131" s="4" t="n"/>
      <c r="J131" s="4" t="n"/>
      <c r="K131" s="4" t="n"/>
      <c r="L131" s="4" t="n"/>
      <c r="M131" s="4" t="n"/>
    </row>
    <row r="132" ht="15.75" customHeight="1" s="189">
      <c r="A132" s="4" t="n"/>
      <c r="B132" s="4" t="n"/>
      <c r="C132" s="4" t="n"/>
      <c r="D132" s="4" t="n"/>
      <c r="E132" s="4" t="n"/>
      <c r="F132" s="4" t="n"/>
      <c r="G132" s="4" t="n"/>
      <c r="H132" s="4" t="n"/>
      <c r="I132" s="4" t="n"/>
      <c r="J132" s="4" t="n"/>
      <c r="K132" s="4" t="n"/>
      <c r="L132" s="4" t="n"/>
      <c r="M132" s="4" t="n"/>
    </row>
    <row r="133" ht="15.75" customHeight="1" s="189">
      <c r="A133" s="4" t="n"/>
      <c r="B133" s="4" t="n"/>
      <c r="C133" s="4" t="n"/>
      <c r="D133" s="4" t="n"/>
      <c r="E133" s="4" t="n"/>
      <c r="F133" s="4" t="n"/>
      <c r="G133" s="4" t="n"/>
      <c r="H133" s="4" t="n"/>
      <c r="I133" s="4" t="n"/>
      <c r="J133" s="4" t="n"/>
      <c r="K133" s="4" t="n"/>
      <c r="L133" s="4" t="n"/>
      <c r="M133" s="4" t="n"/>
    </row>
    <row r="134" ht="15.75" customHeight="1" s="189">
      <c r="A134" s="4" t="n"/>
      <c r="B134" s="4" t="n"/>
      <c r="C134" s="4" t="n"/>
      <c r="D134" s="4" t="n"/>
      <c r="E134" s="4" t="n"/>
      <c r="F134" s="4" t="n"/>
      <c r="G134" s="4" t="n"/>
      <c r="H134" s="4" t="n"/>
      <c r="I134" s="4" t="n"/>
      <c r="J134" s="4" t="n"/>
      <c r="K134" s="4" t="n"/>
      <c r="L134" s="4" t="n"/>
      <c r="M134" s="4" t="n"/>
    </row>
    <row r="135" ht="15.75" customHeight="1" s="189">
      <c r="A135" s="4" t="n"/>
      <c r="B135" s="4" t="n"/>
      <c r="C135" s="4" t="n"/>
      <c r="D135" s="4" t="n"/>
      <c r="E135" s="4" t="n"/>
      <c r="F135" s="4" t="n"/>
      <c r="G135" s="4" t="n"/>
      <c r="H135" s="4" t="n"/>
      <c r="I135" s="4" t="n"/>
      <c r="J135" s="4" t="n"/>
      <c r="K135" s="4" t="n"/>
      <c r="L135" s="4" t="n"/>
      <c r="M135" s="4" t="n"/>
    </row>
    <row r="136" ht="15.75" customHeight="1" s="189">
      <c r="A136" s="4" t="n"/>
      <c r="B136" s="4" t="n"/>
      <c r="C136" s="4" t="n"/>
      <c r="D136" s="4" t="n"/>
      <c r="E136" s="4" t="n"/>
      <c r="F136" s="4" t="n"/>
      <c r="G136" s="4" t="n"/>
      <c r="H136" s="4" t="n"/>
      <c r="I136" s="4" t="n"/>
      <c r="J136" s="4" t="n"/>
      <c r="K136" s="4" t="n"/>
      <c r="L136" s="4" t="n"/>
      <c r="M136" s="4" t="n"/>
    </row>
    <row r="137" ht="15.75" customHeight="1" s="189">
      <c r="A137" s="4" t="n"/>
      <c r="B137" s="4" t="n"/>
      <c r="C137" s="4" t="n"/>
      <c r="D137" s="4" t="n"/>
      <c r="E137" s="4" t="n"/>
      <c r="F137" s="4" t="n"/>
      <c r="G137" s="4" t="n"/>
      <c r="H137" s="4" t="n"/>
      <c r="I137" s="4" t="n"/>
      <c r="J137" s="4" t="n"/>
      <c r="K137" s="4" t="n"/>
      <c r="L137" s="4" t="n"/>
      <c r="M137" s="4" t="n"/>
    </row>
    <row r="138" ht="15.75" customHeight="1" s="189">
      <c r="A138" s="4" t="n"/>
      <c r="B138" s="4" t="n"/>
      <c r="C138" s="4" t="n"/>
      <c r="D138" s="4" t="n"/>
      <c r="E138" s="4" t="n"/>
      <c r="F138" s="4" t="n"/>
      <c r="G138" s="4" t="n"/>
      <c r="H138" s="4" t="n"/>
      <c r="I138" s="4" t="n"/>
      <c r="J138" s="4" t="n"/>
      <c r="K138" s="4" t="n"/>
      <c r="L138" s="4" t="n"/>
      <c r="M138" s="4" t="n"/>
    </row>
    <row r="139" ht="15.75" customHeight="1" s="189">
      <c r="A139" s="4" t="n"/>
      <c r="B139" s="4" t="n"/>
      <c r="C139" s="4" t="n"/>
      <c r="D139" s="4" t="n"/>
      <c r="E139" s="4" t="n"/>
      <c r="F139" s="4" t="n"/>
      <c r="G139" s="4" t="n"/>
      <c r="H139" s="4" t="n"/>
      <c r="I139" s="4" t="n"/>
      <c r="J139" s="4" t="n"/>
      <c r="K139" s="4" t="n"/>
      <c r="L139" s="4" t="n"/>
      <c r="M139" s="4" t="n"/>
    </row>
    <row r="140" ht="15.75" customHeight="1" s="189">
      <c r="A140" s="4" t="n"/>
      <c r="B140" s="4" t="n"/>
      <c r="C140" s="4" t="n"/>
      <c r="D140" s="4" t="n"/>
      <c r="E140" s="4" t="n"/>
      <c r="F140" s="4" t="n"/>
      <c r="G140" s="4" t="n"/>
      <c r="H140" s="4" t="n"/>
      <c r="I140" s="4" t="n"/>
      <c r="J140" s="4" t="n"/>
      <c r="K140" s="4" t="n"/>
      <c r="L140" s="4" t="n"/>
      <c r="M140" s="4" t="n"/>
    </row>
    <row r="141" ht="15.75" customHeight="1" s="189">
      <c r="A141" s="4" t="n"/>
      <c r="B141" s="4" t="n"/>
      <c r="C141" s="4" t="n"/>
      <c r="D141" s="4" t="n"/>
      <c r="E141" s="4" t="n"/>
      <c r="F141" s="4" t="n"/>
      <c r="G141" s="4" t="n"/>
      <c r="H141" s="4" t="n"/>
      <c r="I141" s="4" t="n"/>
      <c r="J141" s="4" t="n"/>
      <c r="K141" s="4" t="n"/>
      <c r="L141" s="4" t="n"/>
      <c r="M141" s="4" t="n"/>
    </row>
    <row r="142" ht="15.75" customHeight="1" s="189">
      <c r="A142" s="4" t="n"/>
      <c r="B142" s="4" t="n"/>
      <c r="C142" s="4" t="n"/>
      <c r="D142" s="4" t="n"/>
      <c r="E142" s="4" t="n"/>
      <c r="F142" s="4" t="n"/>
      <c r="G142" s="4" t="n"/>
      <c r="H142" s="4" t="n"/>
      <c r="I142" s="4" t="n"/>
      <c r="J142" s="4" t="n"/>
      <c r="K142" s="4" t="n"/>
      <c r="L142" s="4" t="n"/>
      <c r="M142" s="4" t="n"/>
    </row>
    <row r="143" ht="15.75" customHeight="1" s="189">
      <c r="A143" s="4" t="n"/>
      <c r="B143" s="4" t="n"/>
      <c r="C143" s="4" t="n"/>
      <c r="D143" s="4" t="n"/>
      <c r="E143" s="4" t="n"/>
      <c r="F143" s="4" t="n"/>
      <c r="G143" s="4" t="n"/>
      <c r="H143" s="4" t="n"/>
      <c r="I143" s="4" t="n"/>
      <c r="J143" s="4" t="n"/>
      <c r="K143" s="4" t="n"/>
      <c r="L143" s="4" t="n"/>
      <c r="M143" s="4" t="n"/>
    </row>
    <row r="144" ht="15.75" customHeight="1" s="189">
      <c r="A144" s="4" t="n"/>
      <c r="B144" s="4" t="n"/>
      <c r="C144" s="4" t="n"/>
      <c r="D144" s="4" t="n"/>
      <c r="E144" s="4" t="n"/>
      <c r="F144" s="4" t="n"/>
      <c r="G144" s="4" t="n"/>
      <c r="H144" s="4" t="n"/>
      <c r="I144" s="4" t="n"/>
      <c r="J144" s="4" t="n"/>
      <c r="K144" s="4" t="n"/>
      <c r="L144" s="4" t="n"/>
      <c r="M144" s="4" t="n"/>
    </row>
    <row r="145" ht="15.75" customHeight="1" s="189">
      <c r="A145" s="4" t="n"/>
      <c r="B145" s="4" t="n"/>
      <c r="C145" s="4" t="n"/>
      <c r="D145" s="4" t="n"/>
      <c r="E145" s="4" t="n"/>
      <c r="F145" s="4" t="n"/>
      <c r="G145" s="4" t="n"/>
      <c r="H145" s="4" t="n"/>
      <c r="I145" s="4" t="n"/>
      <c r="J145" s="4" t="n"/>
      <c r="K145" s="4" t="n"/>
      <c r="L145" s="4" t="n"/>
      <c r="M145" s="4" t="n"/>
    </row>
    <row r="146" ht="15.75" customHeight="1" s="189">
      <c r="A146" s="4" t="n"/>
      <c r="B146" s="4" t="n"/>
      <c r="C146" s="4" t="n"/>
      <c r="D146" s="4" t="n"/>
      <c r="E146" s="4" t="n"/>
      <c r="F146" s="4" t="n"/>
      <c r="G146" s="4" t="n"/>
      <c r="H146" s="4" t="n"/>
      <c r="I146" s="4" t="n"/>
      <c r="J146" s="4" t="n"/>
      <c r="K146" s="4" t="n"/>
      <c r="L146" s="4" t="n"/>
      <c r="M146" s="4" t="n"/>
    </row>
    <row r="147" ht="15.75" customHeight="1" s="189">
      <c r="A147" s="4" t="n"/>
      <c r="B147" s="4" t="n"/>
      <c r="C147" s="4" t="n"/>
      <c r="D147" s="4" t="n"/>
      <c r="E147" s="4" t="n"/>
      <c r="F147" s="4" t="n"/>
      <c r="G147" s="4" t="n"/>
      <c r="H147" s="4" t="n"/>
      <c r="I147" s="4" t="n"/>
      <c r="J147" s="4" t="n"/>
      <c r="K147" s="4" t="n"/>
      <c r="L147" s="4" t="n"/>
      <c r="M147" s="4" t="n"/>
    </row>
    <row r="148" ht="15.75" customHeight="1" s="189">
      <c r="A148" s="4" t="n"/>
      <c r="B148" s="4" t="n"/>
      <c r="C148" s="4" t="n"/>
      <c r="D148" s="4" t="n"/>
      <c r="E148" s="4" t="n"/>
      <c r="F148" s="4" t="n"/>
      <c r="G148" s="4" t="n"/>
      <c r="H148" s="4" t="n"/>
      <c r="I148" s="4" t="n"/>
      <c r="J148" s="4" t="n"/>
      <c r="K148" s="4" t="n"/>
      <c r="L148" s="4" t="n"/>
      <c r="M148" s="4" t="n"/>
    </row>
    <row r="149" ht="15.75" customHeight="1" s="189">
      <c r="A149" s="4" t="n"/>
      <c r="B149" s="4" t="n"/>
      <c r="C149" s="4" t="n"/>
      <c r="D149" s="4" t="n"/>
      <c r="E149" s="4" t="n"/>
      <c r="F149" s="4" t="n"/>
      <c r="G149" s="4" t="n"/>
      <c r="H149" s="4" t="n"/>
      <c r="I149" s="4" t="n"/>
      <c r="J149" s="4" t="n"/>
      <c r="K149" s="4" t="n"/>
      <c r="L149" s="4" t="n"/>
      <c r="M149" s="4" t="n"/>
    </row>
    <row r="150" ht="15.75" customHeight="1" s="189">
      <c r="A150" s="4" t="n"/>
      <c r="B150" s="4" t="n"/>
      <c r="C150" s="4" t="n"/>
      <c r="D150" s="4" t="n"/>
      <c r="E150" s="4" t="n"/>
      <c r="F150" s="4" t="n"/>
      <c r="G150" s="4" t="n"/>
      <c r="H150" s="4" t="n"/>
      <c r="I150" s="4" t="n"/>
      <c r="J150" s="4" t="n"/>
      <c r="K150" s="4" t="n"/>
      <c r="L150" s="4" t="n"/>
      <c r="M150" s="4" t="n"/>
    </row>
    <row r="151" ht="15.75" customHeight="1" s="189">
      <c r="A151" s="4" t="n"/>
      <c r="B151" s="4" t="n"/>
      <c r="C151" s="4" t="n"/>
      <c r="D151" s="4" t="n"/>
      <c r="E151" s="4" t="n"/>
      <c r="F151" s="4" t="n"/>
      <c r="G151" s="4" t="n"/>
      <c r="H151" s="4" t="n"/>
      <c r="I151" s="4" t="n"/>
      <c r="J151" s="4" t="n"/>
      <c r="K151" s="4" t="n"/>
      <c r="L151" s="4" t="n"/>
      <c r="M151" s="4" t="n"/>
    </row>
    <row r="152" ht="15.75" customHeight="1" s="189">
      <c r="A152" s="4" t="n"/>
      <c r="B152" s="4" t="n"/>
      <c r="C152" s="4" t="n"/>
      <c r="D152" s="4" t="n"/>
      <c r="E152" s="4" t="n"/>
      <c r="F152" s="4" t="n"/>
      <c r="G152" s="4" t="n"/>
      <c r="H152" s="4" t="n"/>
      <c r="I152" s="4" t="n"/>
      <c r="J152" s="4" t="n"/>
      <c r="K152" s="4" t="n"/>
      <c r="L152" s="4" t="n"/>
      <c r="M152" s="4" t="n"/>
    </row>
    <row r="153" ht="15.75" customHeight="1" s="189">
      <c r="A153" s="4" t="n"/>
      <c r="B153" s="4" t="n"/>
      <c r="C153" s="4" t="n"/>
      <c r="D153" s="4" t="n"/>
      <c r="E153" s="4" t="n"/>
      <c r="F153" s="4" t="n"/>
      <c r="G153" s="4" t="n"/>
      <c r="H153" s="4" t="n"/>
      <c r="I153" s="4" t="n"/>
      <c r="J153" s="4" t="n"/>
      <c r="K153" s="4" t="n"/>
      <c r="L153" s="4" t="n"/>
      <c r="M153" s="4" t="n"/>
    </row>
    <row r="154" ht="15.75" customHeight="1" s="189">
      <c r="A154" s="4" t="n"/>
      <c r="B154" s="4" t="n"/>
      <c r="C154" s="4" t="n"/>
      <c r="D154" s="4" t="n"/>
      <c r="E154" s="4" t="n"/>
      <c r="F154" s="4" t="n"/>
      <c r="G154" s="4" t="n"/>
      <c r="H154" s="4" t="n"/>
      <c r="I154" s="4" t="n"/>
      <c r="J154" s="4" t="n"/>
      <c r="K154" s="4" t="n"/>
      <c r="L154" s="4" t="n"/>
      <c r="M154" s="4" t="n"/>
    </row>
    <row r="155" ht="15.75" customHeight="1" s="189">
      <c r="A155" s="4" t="n"/>
      <c r="B155" s="4" t="n"/>
      <c r="C155" s="4" t="n"/>
      <c r="D155" s="4" t="n"/>
      <c r="E155" s="4" t="n"/>
      <c r="F155" s="4" t="n"/>
      <c r="G155" s="4" t="n"/>
      <c r="H155" s="4" t="n"/>
      <c r="I155" s="4" t="n"/>
      <c r="J155" s="4" t="n"/>
      <c r="K155" s="4" t="n"/>
      <c r="L155" s="4" t="n"/>
      <c r="M155" s="4" t="n"/>
    </row>
    <row r="156" ht="15.75" customHeight="1" s="189">
      <c r="A156" s="4" t="n"/>
      <c r="B156" s="4" t="n"/>
      <c r="C156" s="4" t="n"/>
      <c r="D156" s="4" t="n"/>
      <c r="E156" s="4" t="n"/>
      <c r="F156" s="4" t="n"/>
      <c r="G156" s="4" t="n"/>
      <c r="H156" s="4" t="n"/>
      <c r="I156" s="4" t="n"/>
      <c r="J156" s="4" t="n"/>
      <c r="K156" s="4" t="n"/>
      <c r="L156" s="4" t="n"/>
      <c r="M156" s="4" t="n"/>
    </row>
    <row r="157" ht="15.75" customHeight="1" s="189">
      <c r="A157" s="4" t="n"/>
      <c r="B157" s="4" t="n"/>
      <c r="C157" s="4" t="n"/>
      <c r="D157" s="4" t="n"/>
      <c r="E157" s="4" t="n"/>
      <c r="F157" s="4" t="n"/>
      <c r="G157" s="4" t="n"/>
      <c r="H157" s="4" t="n"/>
      <c r="I157" s="4" t="n"/>
      <c r="J157" s="4" t="n"/>
      <c r="K157" s="4" t="n"/>
      <c r="L157" s="4" t="n"/>
      <c r="M157" s="4" t="n"/>
    </row>
    <row r="158" ht="15.75" customHeight="1" s="189">
      <c r="A158" s="4" t="n"/>
      <c r="B158" s="4" t="n"/>
      <c r="C158" s="4" t="n"/>
      <c r="D158" s="4" t="n"/>
      <c r="E158" s="4" t="n"/>
      <c r="F158" s="4" t="n"/>
      <c r="G158" s="4" t="n"/>
      <c r="H158" s="4" t="n"/>
      <c r="I158" s="4" t="n"/>
      <c r="J158" s="4" t="n"/>
      <c r="K158" s="4" t="n"/>
      <c r="L158" s="4" t="n"/>
      <c r="M158" s="4" t="n"/>
    </row>
    <row r="159" ht="15.75" customHeight="1" s="189">
      <c r="A159" s="4" t="n"/>
      <c r="B159" s="4" t="n"/>
      <c r="C159" s="4" t="n"/>
      <c r="D159" s="4" t="n"/>
      <c r="E159" s="4" t="n"/>
      <c r="F159" s="4" t="n"/>
      <c r="G159" s="4" t="n"/>
      <c r="H159" s="4" t="n"/>
      <c r="I159" s="4" t="n"/>
      <c r="J159" s="4" t="n"/>
      <c r="K159" s="4" t="n"/>
      <c r="L159" s="4" t="n"/>
      <c r="M159" s="4" t="n"/>
    </row>
    <row r="160" ht="15.75" customHeight="1" s="189">
      <c r="A160" s="4" t="n"/>
      <c r="B160" s="4" t="n"/>
      <c r="C160" s="4" t="n"/>
      <c r="D160" s="4" t="n"/>
      <c r="E160" s="4" t="n"/>
      <c r="F160" s="4" t="n"/>
      <c r="G160" s="4" t="n"/>
      <c r="H160" s="4" t="n"/>
      <c r="I160" s="4" t="n"/>
      <c r="J160" s="4" t="n"/>
      <c r="K160" s="4" t="n"/>
      <c r="L160" s="4" t="n"/>
      <c r="M160" s="4" t="n"/>
    </row>
    <row r="161" ht="15.75" customHeight="1" s="189">
      <c r="A161" s="4" t="n"/>
      <c r="B161" s="4" t="n"/>
      <c r="C161" s="4" t="n"/>
      <c r="D161" s="4" t="n"/>
      <c r="E161" s="4" t="n"/>
      <c r="F161" s="4" t="n"/>
      <c r="G161" s="4" t="n"/>
      <c r="H161" s="4" t="n"/>
      <c r="I161" s="4" t="n"/>
      <c r="J161" s="4" t="n"/>
      <c r="K161" s="4" t="n"/>
      <c r="L161" s="4" t="n"/>
      <c r="M161" s="4" t="n"/>
    </row>
    <row r="162" ht="15.75" customHeight="1" s="189">
      <c r="A162" s="4" t="n"/>
      <c r="B162" s="4" t="n"/>
      <c r="C162" s="4" t="n"/>
      <c r="D162" s="4" t="n"/>
      <c r="E162" s="4" t="n"/>
      <c r="F162" s="4" t="n"/>
      <c r="G162" s="4" t="n"/>
      <c r="H162" s="4" t="n"/>
      <c r="I162" s="4" t="n"/>
      <c r="J162" s="4" t="n"/>
      <c r="K162" s="4" t="n"/>
      <c r="L162" s="4" t="n"/>
      <c r="M162" s="4" t="n"/>
    </row>
    <row r="163" ht="15.75" customHeight="1" s="189">
      <c r="A163" s="4" t="n"/>
      <c r="B163" s="4" t="n"/>
      <c r="C163" s="4" t="n"/>
      <c r="D163" s="4" t="n"/>
      <c r="E163" s="4" t="n"/>
      <c r="F163" s="4" t="n"/>
      <c r="G163" s="4" t="n"/>
      <c r="H163" s="4" t="n"/>
      <c r="I163" s="4" t="n"/>
      <c r="J163" s="4" t="n"/>
      <c r="K163" s="4" t="n"/>
      <c r="L163" s="4" t="n"/>
      <c r="M163" s="4" t="n"/>
    </row>
    <row r="164" ht="15.75" customHeight="1" s="189">
      <c r="A164" s="4" t="n"/>
      <c r="B164" s="4" t="n"/>
      <c r="C164" s="4" t="n"/>
      <c r="D164" s="4" t="n"/>
      <c r="E164" s="4" t="n"/>
      <c r="F164" s="4" t="n"/>
      <c r="G164" s="4" t="n"/>
      <c r="H164" s="4" t="n"/>
      <c r="I164" s="4" t="n"/>
      <c r="J164" s="4" t="n"/>
      <c r="K164" s="4" t="n"/>
      <c r="L164" s="4" t="n"/>
      <c r="M164" s="4" t="n"/>
    </row>
    <row r="165" ht="15.75" customHeight="1" s="189">
      <c r="A165" s="4" t="n"/>
      <c r="B165" s="4" t="n"/>
      <c r="C165" s="4" t="n"/>
      <c r="D165" s="4" t="n"/>
      <c r="E165" s="4" t="n"/>
      <c r="F165" s="4" t="n"/>
      <c r="G165" s="4" t="n"/>
      <c r="H165" s="4" t="n"/>
      <c r="I165" s="4" t="n"/>
      <c r="J165" s="4" t="n"/>
      <c r="K165" s="4" t="n"/>
      <c r="L165" s="4" t="n"/>
      <c r="M165" s="4" t="n"/>
    </row>
    <row r="166" ht="15.75" customHeight="1" s="189">
      <c r="A166" s="4" t="n"/>
      <c r="B166" s="4" t="n"/>
      <c r="C166" s="4" t="n"/>
      <c r="D166" s="4" t="n"/>
      <c r="E166" s="4" t="n"/>
      <c r="F166" s="4" t="n"/>
      <c r="G166" s="4" t="n"/>
      <c r="H166" s="4" t="n"/>
      <c r="I166" s="4" t="n"/>
      <c r="J166" s="4" t="n"/>
      <c r="K166" s="4" t="n"/>
      <c r="L166" s="4" t="n"/>
      <c r="M166" s="4" t="n"/>
    </row>
    <row r="167" ht="15.75" customHeight="1" s="189">
      <c r="A167" s="4" t="n"/>
      <c r="B167" s="4" t="n"/>
      <c r="C167" s="4" t="n"/>
      <c r="D167" s="4" t="n"/>
      <c r="E167" s="4" t="n"/>
      <c r="F167" s="4" t="n"/>
      <c r="G167" s="4" t="n"/>
      <c r="H167" s="4" t="n"/>
      <c r="I167" s="4" t="n"/>
      <c r="J167" s="4" t="n"/>
      <c r="K167" s="4" t="n"/>
      <c r="L167" s="4" t="n"/>
      <c r="M167" s="4" t="n"/>
    </row>
    <row r="168" ht="15.75" customHeight="1" s="189">
      <c r="A168" s="4" t="n"/>
      <c r="B168" s="4" t="n"/>
      <c r="C168" s="4" t="n"/>
      <c r="D168" s="4" t="n"/>
      <c r="E168" s="4" t="n"/>
      <c r="F168" s="4" t="n"/>
      <c r="G168" s="4" t="n"/>
      <c r="H168" s="4" t="n"/>
      <c r="I168" s="4" t="n"/>
      <c r="J168" s="4" t="n"/>
      <c r="K168" s="4" t="n"/>
      <c r="L168" s="4" t="n"/>
      <c r="M168" s="4" t="n"/>
    </row>
    <row r="169" ht="15.75" customHeight="1" s="189">
      <c r="A169" s="4" t="n"/>
      <c r="B169" s="4" t="n"/>
      <c r="C169" s="4" t="n"/>
      <c r="D169" s="4" t="n"/>
      <c r="E169" s="4" t="n"/>
      <c r="F169" s="4" t="n"/>
      <c r="G169" s="4" t="n"/>
      <c r="H169" s="4" t="n"/>
      <c r="I169" s="4" t="n"/>
      <c r="J169" s="4" t="n"/>
      <c r="K169" s="4" t="n"/>
      <c r="L169" s="4" t="n"/>
      <c r="M169" s="4" t="n"/>
    </row>
    <row r="170" ht="15.75" customHeight="1" s="189">
      <c r="A170" s="4" t="n"/>
      <c r="B170" s="4" t="n"/>
      <c r="C170" s="4" t="n"/>
      <c r="D170" s="4" t="n"/>
      <c r="E170" s="4" t="n"/>
      <c r="F170" s="4" t="n"/>
      <c r="G170" s="4" t="n"/>
      <c r="H170" s="4" t="n"/>
      <c r="I170" s="4" t="n"/>
      <c r="J170" s="4" t="n"/>
      <c r="K170" s="4" t="n"/>
      <c r="L170" s="4" t="n"/>
      <c r="M170" s="4" t="n"/>
    </row>
    <row r="171" ht="15.75" customHeight="1" s="189">
      <c r="A171" s="4" t="n"/>
      <c r="B171" s="4" t="n"/>
      <c r="C171" s="4" t="n"/>
      <c r="D171" s="4" t="n"/>
      <c r="E171" s="4" t="n"/>
      <c r="F171" s="4" t="n"/>
      <c r="G171" s="4" t="n"/>
      <c r="H171" s="4" t="n"/>
      <c r="I171" s="4" t="n"/>
      <c r="J171" s="4" t="n"/>
      <c r="K171" s="4" t="n"/>
      <c r="L171" s="4" t="n"/>
      <c r="M171" s="4" t="n"/>
    </row>
    <row r="172" ht="15.75" customHeight="1" s="189">
      <c r="A172" s="4" t="n"/>
      <c r="B172" s="4" t="n"/>
      <c r="C172" s="4" t="n"/>
      <c r="D172" s="4" t="n"/>
      <c r="E172" s="4" t="n"/>
      <c r="F172" s="4" t="n"/>
      <c r="G172" s="4" t="n"/>
      <c r="H172" s="4" t="n"/>
      <c r="I172" s="4" t="n"/>
      <c r="J172" s="4" t="n"/>
      <c r="K172" s="4" t="n"/>
      <c r="L172" s="4" t="n"/>
      <c r="M172" s="4" t="n"/>
    </row>
    <row r="173" ht="15.75" customHeight="1" s="189">
      <c r="A173" s="4" t="n"/>
      <c r="B173" s="4" t="n"/>
      <c r="C173" s="4" t="n"/>
      <c r="D173" s="4" t="n"/>
      <c r="E173" s="4" t="n"/>
      <c r="F173" s="4" t="n"/>
      <c r="G173" s="4" t="n"/>
      <c r="H173" s="4" t="n"/>
      <c r="I173" s="4" t="n"/>
      <c r="J173" s="4" t="n"/>
      <c r="K173" s="4" t="n"/>
      <c r="L173" s="4" t="n"/>
      <c r="M173" s="4" t="n"/>
    </row>
    <row r="174" ht="15.75" customHeight="1" s="189">
      <c r="A174" s="4" t="n"/>
      <c r="B174" s="4" t="n"/>
      <c r="C174" s="4" t="n"/>
      <c r="D174" s="4" t="n"/>
      <c r="E174" s="4" t="n"/>
      <c r="F174" s="4" t="n"/>
      <c r="G174" s="4" t="n"/>
      <c r="H174" s="4" t="n"/>
      <c r="I174" s="4" t="n"/>
      <c r="J174" s="4" t="n"/>
      <c r="K174" s="4" t="n"/>
      <c r="L174" s="4" t="n"/>
      <c r="M174" s="4" t="n"/>
    </row>
    <row r="175" ht="15.75" customHeight="1" s="189">
      <c r="A175" s="4" t="n"/>
      <c r="B175" s="4" t="n"/>
      <c r="C175" s="4" t="n"/>
      <c r="D175" s="4" t="n"/>
      <c r="E175" s="4" t="n"/>
      <c r="F175" s="4" t="n"/>
      <c r="G175" s="4" t="n"/>
      <c r="H175" s="4" t="n"/>
      <c r="I175" s="4" t="n"/>
      <c r="J175" s="4" t="n"/>
      <c r="K175" s="4" t="n"/>
      <c r="L175" s="4" t="n"/>
      <c r="M175" s="4" t="n"/>
    </row>
    <row r="176" ht="15.75" customHeight="1" s="189">
      <c r="A176" s="4" t="n"/>
      <c r="B176" s="4" t="n"/>
      <c r="C176" s="4" t="n"/>
      <c r="D176" s="4" t="n"/>
      <c r="E176" s="4" t="n"/>
      <c r="F176" s="4" t="n"/>
      <c r="G176" s="4" t="n"/>
      <c r="H176" s="4" t="n"/>
      <c r="I176" s="4" t="n"/>
      <c r="J176" s="4" t="n"/>
      <c r="K176" s="4" t="n"/>
      <c r="L176" s="4" t="n"/>
      <c r="M176" s="4" t="n"/>
    </row>
    <row r="177" ht="15.75" customHeight="1" s="189">
      <c r="A177" s="4" t="n"/>
      <c r="B177" s="4" t="n"/>
      <c r="C177" s="4" t="n"/>
      <c r="D177" s="4" t="n"/>
      <c r="E177" s="4" t="n"/>
      <c r="F177" s="4" t="n"/>
      <c r="G177" s="4" t="n"/>
      <c r="H177" s="4" t="n"/>
      <c r="I177" s="4" t="n"/>
      <c r="J177" s="4" t="n"/>
      <c r="K177" s="4" t="n"/>
      <c r="L177" s="4" t="n"/>
      <c r="M177" s="4" t="n"/>
    </row>
    <row r="178" ht="15.75" customHeight="1" s="189">
      <c r="A178" s="4" t="n"/>
      <c r="B178" s="4" t="n"/>
      <c r="C178" s="4" t="n"/>
      <c r="D178" s="4" t="n"/>
      <c r="E178" s="4" t="n"/>
      <c r="F178" s="4" t="n"/>
      <c r="G178" s="4" t="n"/>
      <c r="H178" s="4" t="n"/>
      <c r="I178" s="4" t="n"/>
      <c r="J178" s="4" t="n"/>
      <c r="K178" s="4" t="n"/>
      <c r="L178" s="4" t="n"/>
      <c r="M178" s="4" t="n"/>
    </row>
    <row r="179" ht="15.75" customHeight="1" s="189">
      <c r="A179" s="4" t="n"/>
      <c r="B179" s="4" t="n"/>
      <c r="C179" s="4" t="n"/>
      <c r="D179" s="4" t="n"/>
      <c r="E179" s="4" t="n"/>
      <c r="F179" s="4" t="n"/>
      <c r="G179" s="4" t="n"/>
      <c r="H179" s="4" t="n"/>
      <c r="I179" s="4" t="n"/>
      <c r="J179" s="4" t="n"/>
      <c r="K179" s="4" t="n"/>
      <c r="L179" s="4" t="n"/>
      <c r="M179" s="4" t="n"/>
    </row>
    <row r="180" ht="15.75" customHeight="1" s="189">
      <c r="A180" s="4" t="n"/>
      <c r="B180" s="4" t="n"/>
      <c r="C180" s="4" t="n"/>
      <c r="D180" s="4" t="n"/>
      <c r="E180" s="4" t="n"/>
      <c r="F180" s="4" t="n"/>
      <c r="G180" s="4" t="n"/>
      <c r="H180" s="4" t="n"/>
      <c r="I180" s="4" t="n"/>
      <c r="J180" s="4" t="n"/>
      <c r="K180" s="4" t="n"/>
      <c r="L180" s="4" t="n"/>
      <c r="M180" s="4" t="n"/>
    </row>
    <row r="181" ht="15.75" customHeight="1" s="189">
      <c r="A181" s="4" t="n"/>
      <c r="B181" s="4" t="n"/>
      <c r="C181" s="4" t="n"/>
      <c r="D181" s="4" t="n"/>
      <c r="E181" s="4" t="n"/>
      <c r="F181" s="4" t="n"/>
      <c r="G181" s="4" t="n"/>
      <c r="H181" s="4" t="n"/>
      <c r="I181" s="4" t="n"/>
      <c r="J181" s="4" t="n"/>
      <c r="K181" s="4" t="n"/>
      <c r="L181" s="4" t="n"/>
      <c r="M181" s="4" t="n"/>
    </row>
    <row r="182" ht="15.75" customHeight="1" s="189">
      <c r="A182" s="4" t="n"/>
      <c r="B182" s="4" t="n"/>
      <c r="C182" s="4" t="n"/>
      <c r="D182" s="4" t="n"/>
      <c r="E182" s="4" t="n"/>
      <c r="F182" s="4" t="n"/>
      <c r="G182" s="4" t="n"/>
      <c r="H182" s="4" t="n"/>
      <c r="I182" s="4" t="n"/>
      <c r="J182" s="4" t="n"/>
      <c r="K182" s="4" t="n"/>
      <c r="L182" s="4" t="n"/>
      <c r="M182" s="4" t="n"/>
    </row>
    <row r="183" ht="15.75" customHeight="1" s="189">
      <c r="A183" s="4" t="n"/>
      <c r="B183" s="4" t="n"/>
      <c r="C183" s="4" t="n"/>
      <c r="D183" s="4" t="n"/>
      <c r="E183" s="4" t="n"/>
      <c r="F183" s="4" t="n"/>
      <c r="G183" s="4" t="n"/>
      <c r="H183" s="4" t="n"/>
      <c r="I183" s="4" t="n"/>
      <c r="J183" s="4" t="n"/>
      <c r="K183" s="4" t="n"/>
      <c r="L183" s="4" t="n"/>
      <c r="M183" s="4" t="n"/>
    </row>
    <row r="184" ht="15.75" customHeight="1" s="189">
      <c r="A184" s="4" t="n"/>
      <c r="B184" s="4" t="n"/>
      <c r="C184" s="4" t="n"/>
      <c r="D184" s="4" t="n"/>
      <c r="E184" s="4" t="n"/>
      <c r="F184" s="4" t="n"/>
      <c r="G184" s="4" t="n"/>
      <c r="H184" s="4" t="n"/>
      <c r="I184" s="4" t="n"/>
      <c r="J184" s="4" t="n"/>
      <c r="K184" s="4" t="n"/>
      <c r="L184" s="4" t="n"/>
      <c r="M184" s="4" t="n"/>
    </row>
    <row r="185" ht="15.75" customHeight="1" s="189">
      <c r="A185" s="4" t="n"/>
      <c r="B185" s="4" t="n"/>
      <c r="C185" s="4" t="n"/>
      <c r="D185" s="4" t="n"/>
      <c r="E185" s="4" t="n"/>
      <c r="F185" s="4" t="n"/>
      <c r="G185" s="4" t="n"/>
      <c r="H185" s="4" t="n"/>
      <c r="I185" s="4" t="n"/>
      <c r="J185" s="4" t="n"/>
      <c r="K185" s="4" t="n"/>
      <c r="L185" s="4" t="n"/>
      <c r="M185" s="4" t="n"/>
    </row>
    <row r="186" ht="15.75" customHeight="1" s="189">
      <c r="A186" s="4" t="n"/>
      <c r="B186" s="4" t="n"/>
      <c r="C186" s="4" t="n"/>
      <c r="D186" s="4" t="n"/>
      <c r="E186" s="4" t="n"/>
      <c r="F186" s="4" t="n"/>
      <c r="G186" s="4" t="n"/>
      <c r="H186" s="4" t="n"/>
      <c r="I186" s="4" t="n"/>
      <c r="J186" s="4" t="n"/>
      <c r="K186" s="4" t="n"/>
      <c r="L186" s="4" t="n"/>
      <c r="M186" s="4" t="n"/>
    </row>
    <row r="187" ht="15.75" customHeight="1" s="189">
      <c r="A187" s="4" t="n"/>
      <c r="B187" s="4" t="n"/>
      <c r="C187" s="4" t="n"/>
      <c r="D187" s="4" t="n"/>
      <c r="E187" s="4" t="n"/>
      <c r="F187" s="4" t="n"/>
      <c r="G187" s="4" t="n"/>
      <c r="H187" s="4" t="n"/>
      <c r="I187" s="4" t="n"/>
      <c r="J187" s="4" t="n"/>
      <c r="K187" s="4" t="n"/>
      <c r="L187" s="4" t="n"/>
      <c r="M187" s="4" t="n"/>
    </row>
    <row r="188" ht="15.75" customHeight="1" s="189">
      <c r="A188" s="4" t="n"/>
      <c r="B188" s="4" t="n"/>
      <c r="C188" s="4" t="n"/>
      <c r="D188" s="4" t="n"/>
      <c r="E188" s="4" t="n"/>
      <c r="F188" s="4" t="n"/>
      <c r="G188" s="4" t="n"/>
      <c r="H188" s="4" t="n"/>
      <c r="I188" s="4" t="n"/>
      <c r="J188" s="4" t="n"/>
      <c r="K188" s="4" t="n"/>
      <c r="L188" s="4" t="n"/>
      <c r="M188" s="4" t="n"/>
    </row>
    <row r="189" ht="15.75" customHeight="1" s="189">
      <c r="A189" s="4" t="n"/>
      <c r="B189" s="4" t="n"/>
      <c r="C189" s="4" t="n"/>
      <c r="D189" s="4" t="n"/>
      <c r="E189" s="4" t="n"/>
      <c r="F189" s="4" t="n"/>
      <c r="G189" s="4" t="n"/>
      <c r="H189" s="4" t="n"/>
      <c r="I189" s="4" t="n"/>
      <c r="J189" s="4" t="n"/>
      <c r="K189" s="4" t="n"/>
      <c r="L189" s="4" t="n"/>
      <c r="M189" s="4" t="n"/>
    </row>
    <row r="190" ht="15.75" customHeight="1" s="189">
      <c r="A190" s="4" t="n"/>
      <c r="B190" s="4" t="n"/>
      <c r="C190" s="4" t="n"/>
      <c r="D190" s="4" t="n"/>
      <c r="E190" s="4" t="n"/>
      <c r="F190" s="4" t="n"/>
      <c r="G190" s="4" t="n"/>
      <c r="H190" s="4" t="n"/>
      <c r="I190" s="4" t="n"/>
      <c r="J190" s="4" t="n"/>
      <c r="K190" s="4" t="n"/>
      <c r="L190" s="4" t="n"/>
      <c r="M190" s="4" t="n"/>
    </row>
    <row r="191" ht="15.75" customHeight="1" s="189">
      <c r="A191" s="4" t="n"/>
      <c r="B191" s="4" t="n"/>
      <c r="C191" s="4" t="n"/>
      <c r="D191" s="4" t="n"/>
      <c r="E191" s="4" t="n"/>
      <c r="F191" s="4" t="n"/>
      <c r="G191" s="4" t="n"/>
      <c r="H191" s="4" t="n"/>
      <c r="I191" s="4" t="n"/>
      <c r="J191" s="4" t="n"/>
      <c r="K191" s="4" t="n"/>
      <c r="L191" s="4" t="n"/>
      <c r="M191" s="4" t="n"/>
    </row>
    <row r="192" ht="15.75" customHeight="1" s="189">
      <c r="A192" s="4" t="n"/>
      <c r="B192" s="4" t="n"/>
      <c r="C192" s="4" t="n"/>
      <c r="D192" s="4" t="n"/>
      <c r="E192" s="4" t="n"/>
      <c r="F192" s="4" t="n"/>
      <c r="G192" s="4" t="n"/>
      <c r="H192" s="4" t="n"/>
      <c r="I192" s="4" t="n"/>
      <c r="J192" s="4" t="n"/>
      <c r="K192" s="4" t="n"/>
      <c r="L192" s="4" t="n"/>
      <c r="M192" s="4" t="n"/>
    </row>
    <row r="193" ht="15.75" customHeight="1" s="189">
      <c r="A193" s="4" t="n"/>
      <c r="B193" s="4" t="n"/>
      <c r="C193" s="4" t="n"/>
      <c r="D193" s="4" t="n"/>
      <c r="E193" s="4" t="n"/>
      <c r="F193" s="4" t="n"/>
      <c r="G193" s="4" t="n"/>
      <c r="H193" s="4" t="n"/>
      <c r="I193" s="4" t="n"/>
      <c r="J193" s="4" t="n"/>
      <c r="K193" s="4" t="n"/>
      <c r="L193" s="4" t="n"/>
      <c r="M193" s="4" t="n"/>
    </row>
    <row r="194" ht="15.75" customHeight="1" s="189">
      <c r="A194" s="4" t="n"/>
      <c r="B194" s="4" t="n"/>
      <c r="C194" s="4" t="n"/>
      <c r="D194" s="4" t="n"/>
      <c r="E194" s="4" t="n"/>
      <c r="F194" s="4" t="n"/>
      <c r="G194" s="4" t="n"/>
      <c r="H194" s="4" t="n"/>
      <c r="I194" s="4" t="n"/>
      <c r="J194" s="4" t="n"/>
      <c r="K194" s="4" t="n"/>
      <c r="L194" s="4" t="n"/>
      <c r="M194" s="4" t="n"/>
    </row>
    <row r="195" ht="15.75" customHeight="1" s="189">
      <c r="A195" s="4" t="n"/>
      <c r="B195" s="4" t="n"/>
      <c r="C195" s="4" t="n"/>
      <c r="D195" s="4" t="n"/>
      <c r="E195" s="4" t="n"/>
      <c r="F195" s="4" t="n"/>
      <c r="G195" s="4" t="n"/>
      <c r="H195" s="4" t="n"/>
      <c r="I195" s="4" t="n"/>
      <c r="J195" s="4" t="n"/>
      <c r="K195" s="4" t="n"/>
      <c r="L195" s="4" t="n"/>
      <c r="M195" s="4" t="n"/>
    </row>
    <row r="196" ht="15.75" customHeight="1" s="189">
      <c r="A196" s="4" t="n"/>
      <c r="B196" s="4" t="n"/>
      <c r="C196" s="4" t="n"/>
      <c r="D196" s="4" t="n"/>
      <c r="E196" s="4" t="n"/>
      <c r="F196" s="4" t="n"/>
      <c r="G196" s="4" t="n"/>
      <c r="H196" s="4" t="n"/>
      <c r="I196" s="4" t="n"/>
      <c r="J196" s="4" t="n"/>
      <c r="K196" s="4" t="n"/>
      <c r="L196" s="4" t="n"/>
      <c r="M196" s="4" t="n"/>
    </row>
    <row r="197" ht="15.75" customHeight="1" s="189">
      <c r="A197" s="4" t="n"/>
      <c r="B197" s="4" t="n"/>
      <c r="C197" s="4" t="n"/>
      <c r="D197" s="4" t="n"/>
      <c r="E197" s="4" t="n"/>
      <c r="F197" s="4" t="n"/>
      <c r="G197" s="4" t="n"/>
      <c r="H197" s="4" t="n"/>
      <c r="I197" s="4" t="n"/>
      <c r="J197" s="4" t="n"/>
      <c r="K197" s="4" t="n"/>
      <c r="L197" s="4" t="n"/>
      <c r="M197" s="4" t="n"/>
    </row>
    <row r="198" ht="15.75" customHeight="1" s="189">
      <c r="A198" s="4" t="n"/>
      <c r="B198" s="4" t="n"/>
      <c r="C198" s="4" t="n"/>
      <c r="D198" s="4" t="n"/>
      <c r="E198" s="4" t="n"/>
      <c r="F198" s="4" t="n"/>
      <c r="G198" s="4" t="n"/>
      <c r="H198" s="4" t="n"/>
      <c r="I198" s="4" t="n"/>
      <c r="J198" s="4" t="n"/>
      <c r="K198" s="4" t="n"/>
      <c r="L198" s="4" t="n"/>
      <c r="M198" s="4" t="n"/>
    </row>
    <row r="199" ht="15.75" customHeight="1" s="189">
      <c r="A199" s="4" t="n"/>
      <c r="B199" s="4" t="n"/>
      <c r="C199" s="4" t="n"/>
      <c r="D199" s="4" t="n"/>
      <c r="E199" s="4" t="n"/>
      <c r="F199" s="4" t="n"/>
      <c r="G199" s="4" t="n"/>
      <c r="H199" s="4" t="n"/>
      <c r="I199" s="4" t="n"/>
      <c r="J199" s="4" t="n"/>
      <c r="K199" s="4" t="n"/>
      <c r="L199" s="4" t="n"/>
      <c r="M199" s="4" t="n"/>
    </row>
    <row r="200" ht="15.75" customHeight="1" s="189">
      <c r="A200" s="4" t="n"/>
      <c r="B200" s="4" t="n"/>
      <c r="C200" s="4" t="n"/>
      <c r="D200" s="4" t="n"/>
      <c r="E200" s="4" t="n"/>
      <c r="F200" s="4" t="n"/>
      <c r="G200" s="4" t="n"/>
      <c r="H200" s="4" t="n"/>
      <c r="I200" s="4" t="n"/>
      <c r="J200" s="4" t="n"/>
      <c r="K200" s="4" t="n"/>
      <c r="L200" s="4" t="n"/>
      <c r="M200" s="4" t="n"/>
    </row>
    <row r="201" ht="15.75" customHeight="1" s="189">
      <c r="A201" s="4" t="n"/>
      <c r="B201" s="4" t="n"/>
      <c r="C201" s="4" t="n"/>
      <c r="D201" s="4" t="n"/>
      <c r="E201" s="4" t="n"/>
      <c r="F201" s="4" t="n"/>
      <c r="G201" s="4" t="n"/>
      <c r="H201" s="4" t="n"/>
      <c r="I201" s="4" t="n"/>
      <c r="J201" s="4" t="n"/>
      <c r="K201" s="4" t="n"/>
      <c r="L201" s="4" t="n"/>
      <c r="M201" s="4" t="n"/>
    </row>
    <row r="202" ht="15.75" customHeight="1" s="189">
      <c r="A202" s="4" t="n"/>
      <c r="B202" s="4" t="n"/>
      <c r="C202" s="4" t="n"/>
      <c r="D202" s="4" t="n"/>
      <c r="E202" s="4" t="n"/>
      <c r="F202" s="4" t="n"/>
      <c r="G202" s="4" t="n"/>
      <c r="H202" s="4" t="n"/>
      <c r="I202" s="4" t="n"/>
      <c r="J202" s="4" t="n"/>
      <c r="K202" s="4" t="n"/>
      <c r="L202" s="4" t="n"/>
      <c r="M202" s="4" t="n"/>
    </row>
    <row r="203" ht="15.75" customHeight="1" s="189">
      <c r="A203" s="4" t="n"/>
      <c r="B203" s="4" t="n"/>
      <c r="C203" s="4" t="n"/>
      <c r="D203" s="4" t="n"/>
      <c r="E203" s="4" t="n"/>
      <c r="F203" s="4" t="n"/>
      <c r="G203" s="4" t="n"/>
      <c r="H203" s="4" t="n"/>
      <c r="I203" s="4" t="n"/>
      <c r="J203" s="4" t="n"/>
      <c r="K203" s="4" t="n"/>
      <c r="L203" s="4" t="n"/>
      <c r="M203" s="4" t="n"/>
    </row>
    <row r="204" ht="15.75" customHeight="1" s="189">
      <c r="A204" s="4" t="n"/>
      <c r="B204" s="4" t="n"/>
      <c r="C204" s="4" t="n"/>
      <c r="D204" s="4" t="n"/>
      <c r="E204" s="4" t="n"/>
      <c r="F204" s="4" t="n"/>
      <c r="G204" s="4" t="n"/>
      <c r="H204" s="4" t="n"/>
      <c r="I204" s="4" t="n"/>
      <c r="J204" s="4" t="n"/>
      <c r="K204" s="4" t="n"/>
      <c r="L204" s="4" t="n"/>
      <c r="M204" s="4" t="n"/>
    </row>
    <row r="205" ht="15.75" customHeight="1" s="189">
      <c r="A205" s="4" t="n"/>
      <c r="B205" s="4" t="n"/>
      <c r="C205" s="4" t="n"/>
      <c r="D205" s="4" t="n"/>
      <c r="E205" s="4" t="n"/>
      <c r="F205" s="4" t="n"/>
      <c r="G205" s="4" t="n"/>
      <c r="H205" s="4" t="n"/>
      <c r="I205" s="4" t="n"/>
      <c r="J205" s="4" t="n"/>
      <c r="K205" s="4" t="n"/>
      <c r="L205" s="4" t="n"/>
      <c r="M205" s="4" t="n"/>
    </row>
    <row r="206" ht="15.75" customHeight="1" s="189">
      <c r="A206" s="4" t="n"/>
      <c r="B206" s="4" t="n"/>
      <c r="C206" s="4" t="n"/>
      <c r="D206" s="4" t="n"/>
      <c r="E206" s="4" t="n"/>
      <c r="F206" s="4" t="n"/>
      <c r="G206" s="4" t="n"/>
      <c r="H206" s="4" t="n"/>
      <c r="I206" s="4" t="n"/>
      <c r="J206" s="4" t="n"/>
      <c r="K206" s="4" t="n"/>
      <c r="L206" s="4" t="n"/>
      <c r="M206" s="4" t="n"/>
    </row>
    <row r="207" ht="15.75" customHeight="1" s="189">
      <c r="A207" s="4" t="n"/>
      <c r="B207" s="4" t="n"/>
      <c r="C207" s="4" t="n"/>
      <c r="D207" s="4" t="n"/>
      <c r="E207" s="4" t="n"/>
      <c r="F207" s="4" t="n"/>
      <c r="G207" s="4" t="n"/>
      <c r="H207" s="4" t="n"/>
      <c r="I207" s="4" t="n"/>
      <c r="J207" s="4" t="n"/>
      <c r="K207" s="4" t="n"/>
      <c r="L207" s="4" t="n"/>
      <c r="M207" s="4" t="n"/>
    </row>
    <row r="208" ht="15.75" customHeight="1" s="189">
      <c r="A208" s="4" t="n"/>
      <c r="B208" s="4" t="n"/>
      <c r="C208" s="4" t="n"/>
      <c r="D208" s="4" t="n"/>
      <c r="E208" s="4" t="n"/>
      <c r="F208" s="4" t="n"/>
      <c r="G208" s="4" t="n"/>
      <c r="H208" s="4" t="n"/>
      <c r="I208" s="4" t="n"/>
      <c r="J208" s="4" t="n"/>
      <c r="K208" s="4" t="n"/>
      <c r="L208" s="4" t="n"/>
      <c r="M208" s="4" t="n"/>
    </row>
    <row r="209" ht="15.75" customHeight="1" s="189">
      <c r="A209" s="4" t="n"/>
      <c r="B209" s="4" t="n"/>
      <c r="C209" s="4" t="n"/>
      <c r="D209" s="4" t="n"/>
      <c r="E209" s="4" t="n"/>
      <c r="F209" s="4" t="n"/>
      <c r="G209" s="4" t="n"/>
      <c r="H209" s="4" t="n"/>
      <c r="I209" s="4" t="n"/>
      <c r="J209" s="4" t="n"/>
      <c r="K209" s="4" t="n"/>
      <c r="L209" s="4" t="n"/>
      <c r="M209" s="4" t="n"/>
    </row>
    <row r="210" ht="15.75" customHeight="1" s="189">
      <c r="A210" s="4" t="n"/>
      <c r="B210" s="4" t="n"/>
      <c r="C210" s="4" t="n"/>
      <c r="D210" s="4" t="n"/>
      <c r="E210" s="4" t="n"/>
      <c r="F210" s="4" t="n"/>
      <c r="G210" s="4" t="n"/>
      <c r="H210" s="4" t="n"/>
      <c r="I210" s="4" t="n"/>
      <c r="J210" s="4" t="n"/>
      <c r="K210" s="4" t="n"/>
      <c r="L210" s="4" t="n"/>
      <c r="M210" s="4" t="n"/>
    </row>
    <row r="211" ht="15.75" customHeight="1" s="189">
      <c r="A211" s="4" t="n"/>
      <c r="B211" s="4" t="n"/>
      <c r="C211" s="4" t="n"/>
      <c r="D211" s="4" t="n"/>
      <c r="E211" s="4" t="n"/>
      <c r="F211" s="4" t="n"/>
      <c r="G211" s="4" t="n"/>
      <c r="H211" s="4" t="n"/>
      <c r="I211" s="4" t="n"/>
      <c r="J211" s="4" t="n"/>
      <c r="K211" s="4" t="n"/>
      <c r="L211" s="4" t="n"/>
      <c r="M211" s="4" t="n"/>
    </row>
    <row r="212" ht="15.75" customHeight="1" s="189">
      <c r="A212" s="4" t="n"/>
      <c r="B212" s="4" t="n"/>
      <c r="C212" s="4" t="n"/>
      <c r="D212" s="4" t="n"/>
      <c r="E212" s="4" t="n"/>
      <c r="F212" s="4" t="n"/>
      <c r="G212" s="4" t="n"/>
      <c r="H212" s="4" t="n"/>
      <c r="I212" s="4" t="n"/>
      <c r="J212" s="4" t="n"/>
      <c r="K212" s="4" t="n"/>
      <c r="L212" s="4" t="n"/>
      <c r="M212" s="4" t="n"/>
    </row>
    <row r="213" ht="15.75" customHeight="1" s="189">
      <c r="A213" s="4" t="n"/>
      <c r="B213" s="4" t="n"/>
      <c r="C213" s="4" t="n"/>
      <c r="D213" s="4" t="n"/>
      <c r="E213" s="4" t="n"/>
      <c r="F213" s="4" t="n"/>
      <c r="G213" s="4" t="n"/>
      <c r="H213" s="4" t="n"/>
      <c r="I213" s="4" t="n"/>
      <c r="J213" s="4" t="n"/>
      <c r="K213" s="4" t="n"/>
      <c r="L213" s="4" t="n"/>
      <c r="M213" s="4" t="n"/>
    </row>
    <row r="214" ht="15.75" customHeight="1" s="189">
      <c r="A214" s="4" t="n"/>
      <c r="B214" s="4" t="n"/>
      <c r="C214" s="4" t="n"/>
      <c r="D214" s="4" t="n"/>
      <c r="E214" s="4" t="n"/>
      <c r="F214" s="4" t="n"/>
      <c r="G214" s="4" t="n"/>
      <c r="H214" s="4" t="n"/>
      <c r="I214" s="4" t="n"/>
      <c r="J214" s="4" t="n"/>
      <c r="K214" s="4" t="n"/>
      <c r="L214" s="4" t="n"/>
      <c r="M214" s="4" t="n"/>
    </row>
    <row r="215" ht="15.75" customHeight="1" s="189">
      <c r="A215" s="4" t="n"/>
      <c r="B215" s="4" t="n"/>
      <c r="C215" s="4" t="n"/>
      <c r="D215" s="4" t="n"/>
      <c r="E215" s="4" t="n"/>
      <c r="F215" s="4" t="n"/>
      <c r="G215" s="4" t="n"/>
      <c r="H215" s="4" t="n"/>
      <c r="I215" s="4" t="n"/>
      <c r="J215" s="4" t="n"/>
      <c r="K215" s="4" t="n"/>
      <c r="L215" s="4" t="n"/>
      <c r="M215" s="4" t="n"/>
    </row>
    <row r="216" ht="15.75" customHeight="1" s="189">
      <c r="A216" s="4" t="n"/>
      <c r="B216" s="4" t="n"/>
      <c r="C216" s="4" t="n"/>
      <c r="D216" s="4" t="n"/>
      <c r="E216" s="4" t="n"/>
      <c r="F216" s="4" t="n"/>
      <c r="G216" s="4" t="n"/>
      <c r="H216" s="4" t="n"/>
      <c r="I216" s="4" t="n"/>
      <c r="J216" s="4" t="n"/>
      <c r="K216" s="4" t="n"/>
      <c r="L216" s="4" t="n"/>
      <c r="M216" s="4" t="n"/>
    </row>
    <row r="217" ht="15.75" customHeight="1" s="189">
      <c r="A217" s="4" t="n"/>
      <c r="B217" s="4" t="n"/>
      <c r="C217" s="4" t="n"/>
      <c r="D217" s="4" t="n"/>
      <c r="E217" s="4" t="n"/>
      <c r="F217" s="4" t="n"/>
      <c r="G217" s="4" t="n"/>
      <c r="H217" s="4" t="n"/>
      <c r="I217" s="4" t="n"/>
      <c r="J217" s="4" t="n"/>
      <c r="K217" s="4" t="n"/>
      <c r="L217" s="4" t="n"/>
      <c r="M217" s="4" t="n"/>
    </row>
    <row r="218" ht="15.75" customHeight="1" s="189">
      <c r="A218" s="4" t="n"/>
      <c r="B218" s="4" t="n"/>
      <c r="C218" s="4" t="n"/>
      <c r="D218" s="4" t="n"/>
      <c r="E218" s="4" t="n"/>
      <c r="F218" s="4" t="n"/>
      <c r="G218" s="4" t="n"/>
      <c r="H218" s="4" t="n"/>
      <c r="I218" s="4" t="n"/>
      <c r="J218" s="4" t="n"/>
      <c r="K218" s="4" t="n"/>
      <c r="L218" s="4" t="n"/>
      <c r="M218" s="4" t="n"/>
    </row>
    <row r="219" ht="15.75" customHeight="1" s="189">
      <c r="A219" s="4" t="n"/>
      <c r="B219" s="4" t="n"/>
      <c r="C219" s="4" t="n"/>
      <c r="D219" s="4" t="n"/>
      <c r="E219" s="4" t="n"/>
      <c r="F219" s="4" t="n"/>
      <c r="G219" s="4" t="n"/>
      <c r="H219" s="4" t="n"/>
      <c r="I219" s="4" t="n"/>
      <c r="J219" s="4" t="n"/>
      <c r="K219" s="4" t="n"/>
      <c r="L219" s="4" t="n"/>
      <c r="M219" s="4" t="n"/>
    </row>
    <row r="220" ht="15.75" customHeight="1" s="189">
      <c r="A220" s="4" t="n"/>
      <c r="B220" s="4" t="n"/>
      <c r="C220" s="4" t="n"/>
      <c r="D220" s="4" t="n"/>
      <c r="E220" s="4" t="n"/>
      <c r="F220" s="4" t="n"/>
      <c r="G220" s="4" t="n"/>
      <c r="H220" s="4" t="n"/>
      <c r="I220" s="4" t="n"/>
      <c r="J220" s="4" t="n"/>
      <c r="K220" s="4" t="n"/>
      <c r="L220" s="4" t="n"/>
      <c r="M220" s="4" t="n"/>
    </row>
    <row r="221" ht="15.75" customHeight="1" s="189">
      <c r="A221" s="4" t="n"/>
      <c r="B221" s="4" t="n"/>
      <c r="C221" s="4" t="n"/>
      <c r="D221" s="4" t="n"/>
      <c r="E221" s="4" t="n"/>
      <c r="F221" s="4" t="n"/>
      <c r="G221" s="4" t="n"/>
      <c r="H221" s="4" t="n"/>
      <c r="I221" s="4" t="n"/>
      <c r="J221" s="4" t="n"/>
      <c r="K221" s="4" t="n"/>
      <c r="L221" s="4" t="n"/>
      <c r="M221" s="4" t="n"/>
    </row>
    <row r="222" ht="15.75" customHeight="1" s="189">
      <c r="A222" s="4" t="n"/>
      <c r="B222" s="4" t="n"/>
      <c r="C222" s="4" t="n"/>
      <c r="D222" s="4" t="n"/>
      <c r="E222" s="4" t="n"/>
      <c r="F222" s="4" t="n"/>
      <c r="G222" s="4" t="n"/>
      <c r="H222" s="4" t="n"/>
      <c r="I222" s="4" t="n"/>
      <c r="J222" s="4" t="n"/>
      <c r="K222" s="4" t="n"/>
      <c r="L222" s="4" t="n"/>
      <c r="M222" s="4" t="n"/>
    </row>
    <row r="223" ht="15.75" customHeight="1" s="189">
      <c r="A223" s="4" t="n"/>
      <c r="B223" s="4" t="n"/>
      <c r="C223" s="4" t="n"/>
      <c r="D223" s="4" t="n"/>
      <c r="E223" s="4" t="n"/>
      <c r="F223" s="4" t="n"/>
      <c r="G223" s="4" t="n"/>
      <c r="H223" s="4" t="n"/>
      <c r="I223" s="4" t="n"/>
      <c r="J223" s="4" t="n"/>
      <c r="K223" s="4" t="n"/>
      <c r="L223" s="4" t="n"/>
      <c r="M223" s="4" t="n"/>
    </row>
    <row r="224" ht="15.75" customHeight="1" s="189">
      <c r="A224" s="4" t="n"/>
      <c r="B224" s="4" t="n"/>
      <c r="C224" s="4" t="n"/>
      <c r="D224" s="4" t="n"/>
      <c r="E224" s="4" t="n"/>
      <c r="F224" s="4" t="n"/>
      <c r="G224" s="4" t="n"/>
      <c r="H224" s="4" t="n"/>
      <c r="I224" s="4" t="n"/>
      <c r="J224" s="4" t="n"/>
      <c r="K224" s="4" t="n"/>
      <c r="L224" s="4" t="n"/>
      <c r="M224" s="4" t="n"/>
    </row>
    <row r="225" ht="15.75" customHeight="1" s="189">
      <c r="A225" s="4" t="n"/>
      <c r="B225" s="4" t="n"/>
      <c r="C225" s="4" t="n"/>
      <c r="D225" s="4" t="n"/>
      <c r="E225" s="4" t="n"/>
      <c r="F225" s="4" t="n"/>
      <c r="G225" s="4" t="n"/>
      <c r="H225" s="4" t="n"/>
      <c r="I225" s="4" t="n"/>
      <c r="J225" s="4" t="n"/>
      <c r="K225" s="4" t="n"/>
      <c r="L225" s="4" t="n"/>
      <c r="M225" s="4" t="n"/>
    </row>
    <row r="226" ht="15.75" customHeight="1" s="189">
      <c r="A226" s="4" t="n"/>
      <c r="B226" s="4" t="n"/>
      <c r="C226" s="4" t="n"/>
      <c r="D226" s="4" t="n"/>
      <c r="E226" s="4" t="n"/>
      <c r="F226" s="4" t="n"/>
      <c r="G226" s="4" t="n"/>
      <c r="H226" s="4" t="n"/>
      <c r="I226" s="4" t="n"/>
      <c r="J226" s="4" t="n"/>
      <c r="K226" s="4" t="n"/>
      <c r="L226" s="4" t="n"/>
      <c r="M226" s="4" t="n"/>
    </row>
    <row r="227" ht="15.75" customHeight="1" s="189">
      <c r="A227" s="4" t="n"/>
      <c r="B227" s="4" t="n"/>
      <c r="C227" s="4" t="n"/>
      <c r="D227" s="4" t="n"/>
      <c r="E227" s="4" t="n"/>
      <c r="F227" s="4" t="n"/>
      <c r="G227" s="4" t="n"/>
      <c r="H227" s="4" t="n"/>
      <c r="I227" s="4" t="n"/>
      <c r="J227" s="4" t="n"/>
      <c r="K227" s="4" t="n"/>
      <c r="L227" s="4" t="n"/>
      <c r="M227" s="4" t="n"/>
    </row>
    <row r="228" ht="15.75" customHeight="1" s="189">
      <c r="A228" s="4" t="n"/>
      <c r="B228" s="4" t="n"/>
      <c r="C228" s="4" t="n"/>
      <c r="D228" s="4" t="n"/>
      <c r="E228" s="4" t="n"/>
      <c r="F228" s="4" t="n"/>
      <c r="G228" s="4" t="n"/>
      <c r="H228" s="4" t="n"/>
      <c r="I228" s="4" t="n"/>
      <c r="J228" s="4" t="n"/>
      <c r="K228" s="4" t="n"/>
      <c r="L228" s="4" t="n"/>
      <c r="M228" s="4" t="n"/>
    </row>
    <row r="229" ht="15.75" customHeight="1" s="189">
      <c r="A229" s="4" t="n"/>
      <c r="B229" s="4" t="n"/>
      <c r="C229" s="4" t="n"/>
      <c r="D229" s="4" t="n"/>
      <c r="E229" s="4" t="n"/>
      <c r="F229" s="4" t="n"/>
      <c r="G229" s="4" t="n"/>
      <c r="H229" s="4" t="n"/>
      <c r="I229" s="4" t="n"/>
      <c r="J229" s="4" t="n"/>
      <c r="K229" s="4" t="n"/>
      <c r="L229" s="4" t="n"/>
      <c r="M229" s="4" t="n"/>
    </row>
    <row r="230" ht="15.75" customHeight="1" s="189">
      <c r="A230" s="4" t="n"/>
      <c r="B230" s="4" t="n"/>
      <c r="C230" s="4" t="n"/>
      <c r="D230" s="4" t="n"/>
      <c r="E230" s="4" t="n"/>
      <c r="F230" s="4" t="n"/>
      <c r="G230" s="4" t="n"/>
      <c r="H230" s="4" t="n"/>
      <c r="I230" s="4" t="n"/>
      <c r="J230" s="4" t="n"/>
      <c r="K230" s="4" t="n"/>
      <c r="L230" s="4" t="n"/>
      <c r="M230" s="4" t="n"/>
    </row>
    <row r="231" ht="15.75" customHeight="1" s="189">
      <c r="A231" s="4" t="n"/>
      <c r="B231" s="4" t="n"/>
      <c r="C231" s="4" t="n"/>
      <c r="D231" s="4" t="n"/>
      <c r="E231" s="4" t="n"/>
      <c r="F231" s="4" t="n"/>
      <c r="G231" s="4" t="n"/>
      <c r="H231" s="4" t="n"/>
      <c r="I231" s="4" t="n"/>
      <c r="J231" s="4" t="n"/>
      <c r="K231" s="4" t="n"/>
      <c r="L231" s="4" t="n"/>
      <c r="M231" s="4" t="n"/>
    </row>
    <row r="232" ht="15.75" customHeight="1" s="189">
      <c r="A232" s="4" t="n"/>
      <c r="B232" s="4" t="n"/>
      <c r="C232" s="4" t="n"/>
      <c r="D232" s="4" t="n"/>
      <c r="E232" s="4" t="n"/>
      <c r="F232" s="4" t="n"/>
      <c r="G232" s="4" t="n"/>
      <c r="H232" s="4" t="n"/>
      <c r="I232" s="4" t="n"/>
      <c r="J232" s="4" t="n"/>
      <c r="K232" s="4" t="n"/>
      <c r="L232" s="4" t="n"/>
      <c r="M232" s="4" t="n"/>
    </row>
    <row r="233" ht="15.75" customHeight="1" s="189">
      <c r="A233" s="4" t="n"/>
      <c r="B233" s="4" t="n"/>
      <c r="C233" s="4" t="n"/>
      <c r="D233" s="4" t="n"/>
      <c r="E233" s="4" t="n"/>
      <c r="F233" s="4" t="n"/>
      <c r="G233" s="4" t="n"/>
      <c r="H233" s="4" t="n"/>
      <c r="I233" s="4" t="n"/>
      <c r="J233" s="4" t="n"/>
      <c r="K233" s="4" t="n"/>
      <c r="L233" s="4" t="n"/>
      <c r="M233" s="4" t="n"/>
    </row>
    <row r="234" ht="15.75" customHeight="1" s="189">
      <c r="A234" s="4" t="n"/>
      <c r="B234" s="4" t="n"/>
      <c r="C234" s="4" t="n"/>
      <c r="D234" s="4" t="n"/>
      <c r="E234" s="4" t="n"/>
      <c r="F234" s="4" t="n"/>
      <c r="G234" s="4" t="n"/>
      <c r="H234" s="4" t="n"/>
      <c r="I234" s="4" t="n"/>
      <c r="J234" s="4" t="n"/>
      <c r="K234" s="4" t="n"/>
      <c r="L234" s="4" t="n"/>
      <c r="M234" s="4" t="n"/>
    </row>
    <row r="235" ht="15.75" customHeight="1" s="189">
      <c r="A235" s="4" t="n"/>
      <c r="B235" s="4" t="n"/>
      <c r="C235" s="4" t="n"/>
      <c r="D235" s="4" t="n"/>
      <c r="E235" s="4" t="n"/>
      <c r="F235" s="4" t="n"/>
      <c r="G235" s="4" t="n"/>
      <c r="H235" s="4" t="n"/>
      <c r="I235" s="4" t="n"/>
      <c r="J235" s="4" t="n"/>
      <c r="K235" s="4" t="n"/>
      <c r="L235" s="4" t="n"/>
      <c r="M235" s="4" t="n"/>
    </row>
    <row r="236" ht="15.75" customHeight="1" s="189">
      <c r="A236" s="4" t="n"/>
      <c r="B236" s="4" t="n"/>
      <c r="C236" s="4" t="n"/>
      <c r="D236" s="4" t="n"/>
      <c r="E236" s="4" t="n"/>
      <c r="F236" s="4" t="n"/>
      <c r="G236" s="4" t="n"/>
      <c r="H236" s="4" t="n"/>
      <c r="I236" s="4" t="n"/>
      <c r="J236" s="4" t="n"/>
      <c r="K236" s="4" t="n"/>
      <c r="L236" s="4" t="n"/>
      <c r="M236" s="4" t="n"/>
    </row>
    <row r="237" ht="15.75" customHeight="1" s="189">
      <c r="A237" s="4" t="n"/>
      <c r="B237" s="4" t="n"/>
      <c r="C237" s="4" t="n"/>
      <c r="D237" s="4" t="n"/>
      <c r="E237" s="4" t="n"/>
      <c r="F237" s="4" t="n"/>
      <c r="G237" s="4" t="n"/>
      <c r="H237" s="4" t="n"/>
      <c r="I237" s="4" t="n"/>
      <c r="J237" s="4" t="n"/>
      <c r="K237" s="4" t="n"/>
      <c r="L237" s="4" t="n"/>
      <c r="M237" s="4" t="n"/>
    </row>
    <row r="238" ht="15.75" customHeight="1" s="189">
      <c r="A238" s="4" t="n"/>
      <c r="B238" s="4" t="n"/>
      <c r="C238" s="4" t="n"/>
      <c r="D238" s="4" t="n"/>
      <c r="E238" s="4" t="n"/>
      <c r="F238" s="4" t="n"/>
      <c r="G238" s="4" t="n"/>
      <c r="H238" s="4" t="n"/>
      <c r="I238" s="4" t="n"/>
      <c r="J238" s="4" t="n"/>
      <c r="K238" s="4" t="n"/>
      <c r="L238" s="4" t="n"/>
      <c r="M238" s="4" t="n"/>
    </row>
    <row r="239" ht="15.75" customHeight="1" s="189">
      <c r="A239" s="4" t="n"/>
      <c r="B239" s="4" t="n"/>
      <c r="C239" s="4" t="n"/>
      <c r="D239" s="4" t="n"/>
      <c r="E239" s="4" t="n"/>
      <c r="F239" s="4" t="n"/>
      <c r="G239" s="4" t="n"/>
      <c r="H239" s="4" t="n"/>
      <c r="I239" s="4" t="n"/>
      <c r="J239" s="4" t="n"/>
      <c r="K239" s="4" t="n"/>
      <c r="L239" s="4" t="n"/>
      <c r="M239" s="4" t="n"/>
    </row>
    <row r="240" ht="15.75" customHeight="1" s="189">
      <c r="A240" s="4" t="n"/>
      <c r="B240" s="4" t="n"/>
      <c r="C240" s="4" t="n"/>
      <c r="D240" s="4" t="n"/>
      <c r="E240" s="4" t="n"/>
      <c r="F240" s="4" t="n"/>
      <c r="G240" s="4" t="n"/>
      <c r="H240" s="4" t="n"/>
      <c r="I240" s="4" t="n"/>
      <c r="J240" s="4" t="n"/>
      <c r="K240" s="4" t="n"/>
      <c r="L240" s="4" t="n"/>
      <c r="M240" s="4" t="n"/>
    </row>
    <row r="241" ht="15.75" customHeight="1" s="189">
      <c r="A241" s="4" t="n"/>
      <c r="B241" s="4" t="n"/>
      <c r="C241" s="4" t="n"/>
      <c r="D241" s="4" t="n"/>
      <c r="E241" s="4" t="n"/>
      <c r="F241" s="4" t="n"/>
      <c r="G241" s="4" t="n"/>
      <c r="H241" s="4" t="n"/>
      <c r="I241" s="4" t="n"/>
      <c r="J241" s="4" t="n"/>
      <c r="K241" s="4" t="n"/>
      <c r="L241" s="4" t="n"/>
      <c r="M241" s="4" t="n"/>
    </row>
    <row r="242" ht="15.75" customHeight="1" s="189">
      <c r="A242" s="4" t="n"/>
      <c r="B242" s="4" t="n"/>
      <c r="C242" s="4" t="n"/>
      <c r="D242" s="4" t="n"/>
      <c r="E242" s="4" t="n"/>
      <c r="F242" s="4" t="n"/>
      <c r="G242" s="4" t="n"/>
      <c r="H242" s="4" t="n"/>
      <c r="I242" s="4" t="n"/>
      <c r="J242" s="4" t="n"/>
      <c r="K242" s="4" t="n"/>
      <c r="L242" s="4" t="n"/>
      <c r="M242" s="4" t="n"/>
    </row>
    <row r="243" ht="15.75" customHeight="1" s="189">
      <c r="A243" s="4" t="n"/>
      <c r="B243" s="4" t="n"/>
      <c r="C243" s="4" t="n"/>
      <c r="D243" s="4" t="n"/>
      <c r="E243" s="4" t="n"/>
      <c r="F243" s="4" t="n"/>
      <c r="G243" s="4" t="n"/>
      <c r="H243" s="4" t="n"/>
      <c r="I243" s="4" t="n"/>
      <c r="J243" s="4" t="n"/>
      <c r="K243" s="4" t="n"/>
      <c r="L243" s="4" t="n"/>
      <c r="M243" s="4" t="n"/>
    </row>
    <row r="244" ht="15.75" customHeight="1" s="189">
      <c r="A244" s="4" t="n"/>
      <c r="B244" s="4" t="n"/>
      <c r="C244" s="4" t="n"/>
      <c r="D244" s="4" t="n"/>
      <c r="E244" s="4" t="n"/>
      <c r="F244" s="4" t="n"/>
      <c r="G244" s="4" t="n"/>
      <c r="H244" s="4" t="n"/>
      <c r="I244" s="4" t="n"/>
      <c r="J244" s="4" t="n"/>
      <c r="K244" s="4" t="n"/>
      <c r="L244" s="4" t="n"/>
      <c r="M244" s="4" t="n"/>
    </row>
    <row r="245" ht="15.75" customHeight="1" s="189">
      <c r="A245" s="4" t="n"/>
      <c r="B245" s="4" t="n"/>
      <c r="C245" s="4" t="n"/>
      <c r="D245" s="4" t="n"/>
      <c r="E245" s="4" t="n"/>
      <c r="F245" s="4" t="n"/>
      <c r="G245" s="4" t="n"/>
      <c r="H245" s="4" t="n"/>
      <c r="I245" s="4" t="n"/>
      <c r="J245" s="4" t="n"/>
      <c r="K245" s="4" t="n"/>
      <c r="L245" s="4" t="n"/>
      <c r="M245" s="4" t="n"/>
    </row>
    <row r="246" ht="15.75" customHeight="1" s="189">
      <c r="A246" s="4" t="n"/>
      <c r="B246" s="4" t="n"/>
      <c r="C246" s="4" t="n"/>
      <c r="D246" s="4" t="n"/>
      <c r="E246" s="4" t="n"/>
      <c r="F246" s="4" t="n"/>
      <c r="G246" s="4" t="n"/>
      <c r="H246" s="4" t="n"/>
      <c r="I246" s="4" t="n"/>
      <c r="J246" s="4" t="n"/>
      <c r="K246" s="4" t="n"/>
      <c r="L246" s="4" t="n"/>
      <c r="M246" s="4" t="n"/>
    </row>
    <row r="247" ht="15.75" customHeight="1" s="189">
      <c r="A247" s="4" t="n"/>
      <c r="B247" s="4" t="n"/>
      <c r="C247" s="4" t="n"/>
      <c r="D247" s="4" t="n"/>
      <c r="E247" s="4" t="n"/>
      <c r="F247" s="4" t="n"/>
      <c r="G247" s="4" t="n"/>
      <c r="H247" s="4" t="n"/>
      <c r="I247" s="4" t="n"/>
      <c r="J247" s="4" t="n"/>
      <c r="K247" s="4" t="n"/>
      <c r="L247" s="4" t="n"/>
      <c r="M247" s="4" t="n"/>
    </row>
    <row r="248" ht="15.75" customHeight="1" s="189">
      <c r="A248" s="4" t="n"/>
      <c r="B248" s="4" t="n"/>
      <c r="C248" s="4" t="n"/>
      <c r="D248" s="4" t="n"/>
      <c r="E248" s="4" t="n"/>
      <c r="F248" s="4" t="n"/>
      <c r="G248" s="4" t="n"/>
      <c r="H248" s="4" t="n"/>
      <c r="I248" s="4" t="n"/>
      <c r="J248" s="4" t="n"/>
      <c r="K248" s="4" t="n"/>
      <c r="L248" s="4" t="n"/>
      <c r="M248" s="4" t="n"/>
    </row>
    <row r="249" ht="15.75" customHeight="1" s="189">
      <c r="A249" s="4" t="n"/>
      <c r="B249" s="4" t="n"/>
      <c r="C249" s="4" t="n"/>
      <c r="D249" s="4" t="n"/>
      <c r="E249" s="4" t="n"/>
      <c r="F249" s="4" t="n"/>
      <c r="G249" s="4" t="n"/>
      <c r="H249" s="4" t="n"/>
      <c r="I249" s="4" t="n"/>
      <c r="J249" s="4" t="n"/>
      <c r="K249" s="4" t="n"/>
      <c r="L249" s="4" t="n"/>
      <c r="M249" s="4" t="n"/>
    </row>
    <row r="250" ht="15.75" customHeight="1" s="189">
      <c r="A250" s="4" t="n"/>
      <c r="B250" s="4" t="n"/>
      <c r="C250" s="4" t="n"/>
      <c r="D250" s="4" t="n"/>
      <c r="E250" s="4" t="n"/>
      <c r="F250" s="4" t="n"/>
      <c r="G250" s="4" t="n"/>
      <c r="H250" s="4" t="n"/>
      <c r="I250" s="4" t="n"/>
      <c r="J250" s="4" t="n"/>
      <c r="K250" s="4" t="n"/>
      <c r="L250" s="4" t="n"/>
      <c r="M250" s="4" t="n"/>
    </row>
    <row r="251" ht="15.75" customHeight="1" s="189">
      <c r="A251" s="4" t="n"/>
      <c r="B251" s="4" t="n"/>
      <c r="C251" s="4" t="n"/>
      <c r="D251" s="4" t="n"/>
      <c r="E251" s="4" t="n"/>
      <c r="F251" s="4" t="n"/>
      <c r="G251" s="4" t="n"/>
      <c r="H251" s="4" t="n"/>
      <c r="I251" s="4" t="n"/>
      <c r="J251" s="4" t="n"/>
      <c r="K251" s="4" t="n"/>
      <c r="L251" s="4" t="n"/>
      <c r="M251" s="4" t="n"/>
    </row>
    <row r="252" ht="15.75" customHeight="1" s="189">
      <c r="A252" s="4" t="n"/>
      <c r="B252" s="4" t="n"/>
      <c r="C252" s="4" t="n"/>
      <c r="D252" s="4" t="n"/>
      <c r="E252" s="4" t="n"/>
      <c r="F252" s="4" t="n"/>
      <c r="G252" s="4" t="n"/>
      <c r="H252" s="4" t="n"/>
      <c r="I252" s="4" t="n"/>
      <c r="J252" s="4" t="n"/>
      <c r="K252" s="4" t="n"/>
      <c r="L252" s="4" t="n"/>
      <c r="M252" s="4" t="n"/>
    </row>
    <row r="253" ht="15.75" customHeight="1" s="189">
      <c r="A253" s="4" t="n"/>
      <c r="B253" s="4" t="n"/>
      <c r="C253" s="4" t="n"/>
      <c r="D253" s="4" t="n"/>
      <c r="E253" s="4" t="n"/>
      <c r="F253" s="4" t="n"/>
      <c r="G253" s="4" t="n"/>
      <c r="H253" s="4" t="n"/>
      <c r="I253" s="4" t="n"/>
      <c r="J253" s="4" t="n"/>
      <c r="K253" s="4" t="n"/>
      <c r="L253" s="4" t="n"/>
      <c r="M253" s="4" t="n"/>
    </row>
    <row r="254" ht="15.75" customHeight="1" s="189">
      <c r="A254" s="4" t="n"/>
      <c r="B254" s="4" t="n"/>
      <c r="C254" s="4" t="n"/>
      <c r="D254" s="4" t="n"/>
      <c r="E254" s="4" t="n"/>
      <c r="F254" s="4" t="n"/>
      <c r="G254" s="4" t="n"/>
      <c r="H254" s="4" t="n"/>
      <c r="I254" s="4" t="n"/>
      <c r="J254" s="4" t="n"/>
      <c r="K254" s="4" t="n"/>
      <c r="L254" s="4" t="n"/>
      <c r="M254" s="4" t="n"/>
    </row>
    <row r="255" ht="15.75" customHeight="1" s="189">
      <c r="A255" s="4" t="n"/>
      <c r="B255" s="4" t="n"/>
      <c r="C255" s="4" t="n"/>
      <c r="D255" s="4" t="n"/>
      <c r="E255" s="4" t="n"/>
      <c r="F255" s="4" t="n"/>
      <c r="G255" s="4" t="n"/>
      <c r="H255" s="4" t="n"/>
      <c r="I255" s="4" t="n"/>
      <c r="J255" s="4" t="n"/>
      <c r="K255" s="4" t="n"/>
      <c r="L255" s="4" t="n"/>
      <c r="M255" s="4" t="n"/>
    </row>
    <row r="256" ht="15.75" customHeight="1" s="189">
      <c r="A256" s="4" t="n"/>
      <c r="B256" s="4" t="n"/>
      <c r="C256" s="4" t="n"/>
      <c r="D256" s="4" t="n"/>
      <c r="E256" s="4" t="n"/>
      <c r="F256" s="4" t="n"/>
      <c r="G256" s="4" t="n"/>
      <c r="H256" s="4" t="n"/>
      <c r="I256" s="4" t="n"/>
      <c r="J256" s="4" t="n"/>
      <c r="K256" s="4" t="n"/>
      <c r="L256" s="4" t="n"/>
      <c r="M256" s="4" t="n"/>
    </row>
    <row r="257" ht="15.75" customHeight="1" s="189">
      <c r="A257" s="4" t="n"/>
      <c r="B257" s="4" t="n"/>
      <c r="C257" s="4" t="n"/>
      <c r="D257" s="4" t="n"/>
      <c r="E257" s="4" t="n"/>
      <c r="F257" s="4" t="n"/>
      <c r="G257" s="4" t="n"/>
      <c r="H257" s="4" t="n"/>
      <c r="I257" s="4" t="n"/>
      <c r="J257" s="4" t="n"/>
      <c r="K257" s="4" t="n"/>
      <c r="L257" s="4" t="n"/>
      <c r="M257" s="4" t="n"/>
    </row>
    <row r="258" ht="15.75" customHeight="1" s="189">
      <c r="A258" s="4" t="n"/>
      <c r="B258" s="4" t="n"/>
      <c r="C258" s="4" t="n"/>
      <c r="D258" s="4" t="n"/>
      <c r="E258" s="4" t="n"/>
      <c r="F258" s="4" t="n"/>
      <c r="G258" s="4" t="n"/>
      <c r="H258" s="4" t="n"/>
      <c r="I258" s="4" t="n"/>
      <c r="J258" s="4" t="n"/>
      <c r="K258" s="4" t="n"/>
      <c r="L258" s="4" t="n"/>
      <c r="M258" s="4" t="n"/>
    </row>
    <row r="259" ht="15.75" customHeight="1" s="189">
      <c r="A259" s="4" t="n"/>
      <c r="B259" s="4" t="n"/>
      <c r="C259" s="4" t="n"/>
      <c r="D259" s="4" t="n"/>
      <c r="E259" s="4" t="n"/>
      <c r="F259" s="4" t="n"/>
      <c r="G259" s="4" t="n"/>
      <c r="H259" s="4" t="n"/>
      <c r="I259" s="4" t="n"/>
      <c r="J259" s="4" t="n"/>
      <c r="K259" s="4" t="n"/>
      <c r="L259" s="4" t="n"/>
      <c r="M259" s="4" t="n"/>
    </row>
    <row r="260" ht="15.75" customHeight="1" s="189">
      <c r="A260" s="4" t="n"/>
      <c r="B260" s="4" t="n"/>
      <c r="C260" s="4" t="n"/>
      <c r="D260" s="4" t="n"/>
      <c r="E260" s="4" t="n"/>
      <c r="F260" s="4" t="n"/>
      <c r="G260" s="4" t="n"/>
      <c r="H260" s="4" t="n"/>
      <c r="I260" s="4" t="n"/>
      <c r="J260" s="4" t="n"/>
      <c r="K260" s="4" t="n"/>
      <c r="L260" s="4" t="n"/>
      <c r="M260" s="4" t="n"/>
    </row>
    <row r="261" ht="15.75" customHeight="1" s="189">
      <c r="A261" s="4" t="n"/>
      <c r="B261" s="4" t="n"/>
      <c r="C261" s="4" t="n"/>
      <c r="D261" s="4" t="n"/>
      <c r="E261" s="4" t="n"/>
      <c r="F261" s="4" t="n"/>
      <c r="G261" s="4" t="n"/>
      <c r="H261" s="4" t="n"/>
      <c r="I261" s="4" t="n"/>
      <c r="J261" s="4" t="n"/>
      <c r="K261" s="4" t="n"/>
      <c r="L261" s="4" t="n"/>
      <c r="M261" s="4" t="n"/>
    </row>
    <row r="262" ht="15.75" customHeight="1" s="189">
      <c r="A262" s="4" t="n"/>
      <c r="B262" s="4" t="n"/>
      <c r="C262" s="4" t="n"/>
      <c r="D262" s="4" t="n"/>
      <c r="E262" s="4" t="n"/>
      <c r="F262" s="4" t="n"/>
      <c r="G262" s="4" t="n"/>
      <c r="H262" s="4" t="n"/>
      <c r="I262" s="4" t="n"/>
      <c r="J262" s="4" t="n"/>
      <c r="K262" s="4" t="n"/>
      <c r="L262" s="4" t="n"/>
      <c r="M262" s="4" t="n"/>
    </row>
    <row r="263" ht="15.75" customHeight="1" s="189">
      <c r="A263" s="4" t="n"/>
      <c r="B263" s="4" t="n"/>
      <c r="C263" s="4" t="n"/>
      <c r="D263" s="4" t="n"/>
      <c r="E263" s="4" t="n"/>
      <c r="F263" s="4" t="n"/>
      <c r="G263" s="4" t="n"/>
      <c r="H263" s="4" t="n"/>
      <c r="I263" s="4" t="n"/>
      <c r="J263" s="4" t="n"/>
      <c r="K263" s="4" t="n"/>
      <c r="L263" s="4" t="n"/>
      <c r="M263" s="4" t="n"/>
    </row>
    <row r="264" ht="15.75" customHeight="1" s="189">
      <c r="A264" s="4" t="n"/>
      <c r="B264" s="4" t="n"/>
      <c r="C264" s="4" t="n"/>
      <c r="D264" s="4" t="n"/>
      <c r="E264" s="4" t="n"/>
      <c r="F264" s="4" t="n"/>
      <c r="G264" s="4" t="n"/>
      <c r="H264" s="4" t="n"/>
      <c r="I264" s="4" t="n"/>
      <c r="J264" s="4" t="n"/>
      <c r="K264" s="4" t="n"/>
      <c r="L264" s="4" t="n"/>
      <c r="M264" s="4" t="n"/>
    </row>
    <row r="265" ht="15.75" customHeight="1" s="189">
      <c r="A265" s="4" t="n"/>
      <c r="B265" s="4" t="n"/>
      <c r="C265" s="4" t="n"/>
      <c r="D265" s="4" t="n"/>
      <c r="E265" s="4" t="n"/>
      <c r="F265" s="4" t="n"/>
      <c r="G265" s="4" t="n"/>
      <c r="H265" s="4" t="n"/>
      <c r="I265" s="4" t="n"/>
      <c r="J265" s="4" t="n"/>
      <c r="K265" s="4" t="n"/>
      <c r="L265" s="4" t="n"/>
      <c r="M265" s="4" t="n"/>
    </row>
    <row r="266" ht="15.75" customHeight="1" s="189">
      <c r="A266" s="4" t="n"/>
      <c r="B266" s="4" t="n"/>
      <c r="C266" s="4" t="n"/>
      <c r="D266" s="4" t="n"/>
      <c r="E266" s="4" t="n"/>
      <c r="F266" s="4" t="n"/>
      <c r="G266" s="4" t="n"/>
      <c r="H266" s="4" t="n"/>
      <c r="I266" s="4" t="n"/>
      <c r="J266" s="4" t="n"/>
      <c r="K266" s="4" t="n"/>
      <c r="L266" s="4" t="n"/>
      <c r="M266" s="4" t="n"/>
    </row>
    <row r="267" ht="15.75" customHeight="1" s="189">
      <c r="A267" s="4" t="n"/>
      <c r="B267" s="4" t="n"/>
      <c r="C267" s="4" t="n"/>
      <c r="D267" s="4" t="n"/>
      <c r="E267" s="4" t="n"/>
      <c r="F267" s="4" t="n"/>
      <c r="G267" s="4" t="n"/>
      <c r="H267" s="4" t="n"/>
      <c r="I267" s="4" t="n"/>
      <c r="J267" s="4" t="n"/>
      <c r="K267" s="4" t="n"/>
      <c r="L267" s="4" t="n"/>
      <c r="M267" s="4" t="n"/>
    </row>
    <row r="268" ht="15.75" customHeight="1" s="189">
      <c r="A268" s="4" t="n"/>
      <c r="B268" s="4" t="n"/>
      <c r="C268" s="4" t="n"/>
      <c r="D268" s="4" t="n"/>
      <c r="E268" s="4" t="n"/>
      <c r="F268" s="4" t="n"/>
      <c r="G268" s="4" t="n"/>
      <c r="H268" s="4" t="n"/>
      <c r="I268" s="4" t="n"/>
      <c r="J268" s="4" t="n"/>
      <c r="K268" s="4" t="n"/>
      <c r="L268" s="4" t="n"/>
      <c r="M268" s="4" t="n"/>
    </row>
    <row r="269" ht="15.75" customHeight="1" s="189">
      <c r="A269" s="4" t="n"/>
      <c r="B269" s="4" t="n"/>
      <c r="C269" s="4" t="n"/>
      <c r="D269" s="4" t="n"/>
      <c r="E269" s="4" t="n"/>
      <c r="F269" s="4" t="n"/>
      <c r="G269" s="4" t="n"/>
      <c r="H269" s="4" t="n"/>
      <c r="I269" s="4" t="n"/>
      <c r="J269" s="4" t="n"/>
      <c r="K269" s="4" t="n"/>
      <c r="L269" s="4" t="n"/>
      <c r="M269" s="4" t="n"/>
    </row>
    <row r="270" ht="15.75" customHeight="1" s="189">
      <c r="A270" s="4" t="n"/>
      <c r="B270" s="4" t="n"/>
      <c r="C270" s="4" t="n"/>
      <c r="D270" s="4" t="n"/>
      <c r="E270" s="4" t="n"/>
      <c r="F270" s="4" t="n"/>
      <c r="G270" s="4" t="n"/>
      <c r="H270" s="4" t="n"/>
      <c r="I270" s="4" t="n"/>
      <c r="J270" s="4" t="n"/>
      <c r="K270" s="4" t="n"/>
      <c r="L270" s="4" t="n"/>
      <c r="M270" s="4" t="n"/>
    </row>
    <row r="271" ht="15.75" customHeight="1" s="189">
      <c r="A271" s="4" t="n"/>
      <c r="B271" s="4" t="n"/>
      <c r="C271" s="4" t="n"/>
      <c r="D271" s="4" t="n"/>
      <c r="E271" s="4" t="n"/>
      <c r="F271" s="4" t="n"/>
      <c r="G271" s="4" t="n"/>
      <c r="H271" s="4" t="n"/>
      <c r="I271" s="4" t="n"/>
      <c r="J271" s="4" t="n"/>
      <c r="K271" s="4" t="n"/>
      <c r="L271" s="4" t="n"/>
      <c r="M271" s="4" t="n"/>
    </row>
    <row r="272" ht="15.75" customHeight="1" s="189">
      <c r="A272" s="4" t="n"/>
      <c r="B272" s="4" t="n"/>
      <c r="C272" s="4" t="n"/>
      <c r="D272" s="4" t="n"/>
      <c r="E272" s="4" t="n"/>
      <c r="F272" s="4" t="n"/>
      <c r="G272" s="4" t="n"/>
      <c r="H272" s="4" t="n"/>
      <c r="I272" s="4" t="n"/>
      <c r="J272" s="4" t="n"/>
      <c r="K272" s="4" t="n"/>
      <c r="L272" s="4" t="n"/>
      <c r="M272" s="4" t="n"/>
    </row>
    <row r="273" ht="15.75" customHeight="1" s="189">
      <c r="A273" s="4" t="n"/>
      <c r="B273" s="4" t="n"/>
      <c r="C273" s="4" t="n"/>
      <c r="D273" s="4" t="n"/>
      <c r="E273" s="4" t="n"/>
      <c r="F273" s="4" t="n"/>
      <c r="G273" s="4" t="n"/>
      <c r="H273" s="4" t="n"/>
      <c r="I273" s="4" t="n"/>
      <c r="J273" s="4" t="n"/>
      <c r="K273" s="4" t="n"/>
      <c r="L273" s="4" t="n"/>
      <c r="M273" s="4" t="n"/>
    </row>
    <row r="274" ht="15.75" customHeight="1" s="189">
      <c r="A274" s="4" t="n"/>
      <c r="B274" s="4" t="n"/>
      <c r="C274" s="4" t="n"/>
      <c r="D274" s="4" t="n"/>
      <c r="E274" s="4" t="n"/>
      <c r="F274" s="4" t="n"/>
      <c r="G274" s="4" t="n"/>
      <c r="H274" s="4" t="n"/>
      <c r="I274" s="4" t="n"/>
      <c r="J274" s="4" t="n"/>
      <c r="K274" s="4" t="n"/>
      <c r="L274" s="4" t="n"/>
      <c r="M274" s="4" t="n"/>
    </row>
    <row r="275" ht="15.75" customHeight="1" s="189">
      <c r="A275" s="4" t="n"/>
      <c r="B275" s="4" t="n"/>
      <c r="C275" s="4" t="n"/>
      <c r="D275" s="4" t="n"/>
      <c r="E275" s="4" t="n"/>
      <c r="F275" s="4" t="n"/>
      <c r="G275" s="4" t="n"/>
      <c r="H275" s="4" t="n"/>
      <c r="I275" s="4" t="n"/>
      <c r="J275" s="4" t="n"/>
      <c r="K275" s="4" t="n"/>
      <c r="L275" s="4" t="n"/>
      <c r="M275" s="4" t="n"/>
    </row>
    <row r="276" ht="15.75" customHeight="1" s="189">
      <c r="A276" s="4" t="n"/>
      <c r="B276" s="4" t="n"/>
      <c r="C276" s="4" t="n"/>
      <c r="D276" s="4" t="n"/>
      <c r="E276" s="4" t="n"/>
      <c r="F276" s="4" t="n"/>
      <c r="G276" s="4" t="n"/>
      <c r="H276" s="4" t="n"/>
      <c r="I276" s="4" t="n"/>
      <c r="J276" s="4" t="n"/>
      <c r="K276" s="4" t="n"/>
      <c r="L276" s="4" t="n"/>
      <c r="M276" s="4" t="n"/>
    </row>
    <row r="277" ht="15.75" customHeight="1" s="189">
      <c r="A277" s="4" t="n"/>
      <c r="B277" s="4" t="n"/>
      <c r="C277" s="4" t="n"/>
      <c r="D277" s="4" t="n"/>
      <c r="E277" s="4" t="n"/>
      <c r="F277" s="4" t="n"/>
      <c r="G277" s="4" t="n"/>
      <c r="H277" s="4" t="n"/>
      <c r="I277" s="4" t="n"/>
      <c r="J277" s="4" t="n"/>
      <c r="K277" s="4" t="n"/>
      <c r="L277" s="4" t="n"/>
      <c r="M277" s="4" t="n"/>
    </row>
    <row r="278" ht="15.75" customHeight="1" s="189">
      <c r="A278" s="4" t="n"/>
      <c r="B278" s="4" t="n"/>
      <c r="C278" s="4" t="n"/>
      <c r="D278" s="4" t="n"/>
      <c r="E278" s="4" t="n"/>
      <c r="F278" s="4" t="n"/>
      <c r="G278" s="4" t="n"/>
      <c r="H278" s="4" t="n"/>
      <c r="I278" s="4" t="n"/>
      <c r="J278" s="4" t="n"/>
      <c r="K278" s="4" t="n"/>
      <c r="L278" s="4" t="n"/>
      <c r="M278" s="4" t="n"/>
    </row>
    <row r="279" ht="15.75" customHeight="1" s="189">
      <c r="A279" s="4" t="n"/>
      <c r="B279" s="4" t="n"/>
      <c r="C279" s="4" t="n"/>
      <c r="D279" s="4" t="n"/>
      <c r="E279" s="4" t="n"/>
      <c r="F279" s="4" t="n"/>
      <c r="G279" s="4" t="n"/>
      <c r="H279" s="4" t="n"/>
      <c r="I279" s="4" t="n"/>
      <c r="J279" s="4" t="n"/>
      <c r="K279" s="4" t="n"/>
      <c r="L279" s="4" t="n"/>
      <c r="M279" s="4" t="n"/>
    </row>
    <row r="280" ht="15.75" customHeight="1" s="189">
      <c r="A280" s="4" t="n"/>
      <c r="B280" s="4" t="n"/>
      <c r="C280" s="4" t="n"/>
      <c r="D280" s="4" t="n"/>
      <c r="E280" s="4" t="n"/>
      <c r="F280" s="4" t="n"/>
      <c r="G280" s="4" t="n"/>
      <c r="H280" s="4" t="n"/>
      <c r="I280" s="4" t="n"/>
      <c r="J280" s="4" t="n"/>
      <c r="K280" s="4" t="n"/>
      <c r="L280" s="4" t="n"/>
      <c r="M280" s="4" t="n"/>
    </row>
    <row r="281" ht="15.75" customHeight="1" s="189">
      <c r="A281" s="4" t="n"/>
      <c r="B281" s="4" t="n"/>
      <c r="C281" s="4" t="n"/>
      <c r="D281" s="4" t="n"/>
      <c r="E281" s="4" t="n"/>
      <c r="F281" s="4" t="n"/>
      <c r="G281" s="4" t="n"/>
      <c r="H281" s="4" t="n"/>
      <c r="I281" s="4" t="n"/>
      <c r="J281" s="4" t="n"/>
      <c r="K281" s="4" t="n"/>
      <c r="L281" s="4" t="n"/>
      <c r="M281" s="4" t="n"/>
    </row>
    <row r="282" ht="15.75" customHeight="1" s="189">
      <c r="A282" s="4" t="n"/>
      <c r="B282" s="4" t="n"/>
      <c r="C282" s="4" t="n"/>
      <c r="D282" s="4" t="n"/>
      <c r="E282" s="4" t="n"/>
      <c r="F282" s="4" t="n"/>
      <c r="G282" s="4" t="n"/>
      <c r="H282" s="4" t="n"/>
      <c r="I282" s="4" t="n"/>
      <c r="J282" s="4" t="n"/>
      <c r="K282" s="4" t="n"/>
      <c r="L282" s="4" t="n"/>
      <c r="M282" s="4" t="n"/>
    </row>
    <row r="283" ht="15.75" customHeight="1" s="189">
      <c r="A283" s="4" t="n"/>
      <c r="B283" s="4" t="n"/>
      <c r="C283" s="4" t="n"/>
      <c r="D283" s="4" t="n"/>
      <c r="E283" s="4" t="n"/>
      <c r="F283" s="4" t="n"/>
      <c r="G283" s="4" t="n"/>
      <c r="H283" s="4" t="n"/>
      <c r="I283" s="4" t="n"/>
      <c r="J283" s="4" t="n"/>
      <c r="K283" s="4" t="n"/>
      <c r="L283" s="4" t="n"/>
      <c r="M283" s="4" t="n"/>
    </row>
    <row r="284" ht="15.75" customHeight="1" s="189">
      <c r="A284" s="4" t="n"/>
      <c r="B284" s="4" t="n"/>
      <c r="C284" s="4" t="n"/>
      <c r="D284" s="4" t="n"/>
      <c r="E284" s="4" t="n"/>
      <c r="F284" s="4" t="n"/>
      <c r="G284" s="4" t="n"/>
      <c r="H284" s="4" t="n"/>
      <c r="I284" s="4" t="n"/>
      <c r="J284" s="4" t="n"/>
      <c r="K284" s="4" t="n"/>
      <c r="L284" s="4" t="n"/>
      <c r="M284" s="4" t="n"/>
    </row>
    <row r="285" ht="15.75" customHeight="1" s="189">
      <c r="A285" s="4" t="n"/>
      <c r="B285" s="4" t="n"/>
      <c r="C285" s="4" t="n"/>
      <c r="D285" s="4" t="n"/>
      <c r="E285" s="4" t="n"/>
      <c r="F285" s="4" t="n"/>
      <c r="G285" s="4" t="n"/>
      <c r="H285" s="4" t="n"/>
      <c r="I285" s="4" t="n"/>
      <c r="J285" s="4" t="n"/>
      <c r="K285" s="4" t="n"/>
      <c r="L285" s="4" t="n"/>
      <c r="M285" s="4" t="n"/>
    </row>
    <row r="286" ht="15.75" customHeight="1" s="189">
      <c r="A286" s="4" t="n"/>
      <c r="B286" s="4" t="n"/>
      <c r="C286" s="4" t="n"/>
      <c r="D286" s="4" t="n"/>
      <c r="E286" s="4" t="n"/>
      <c r="F286" s="4" t="n"/>
      <c r="G286" s="4" t="n"/>
      <c r="H286" s="4" t="n"/>
      <c r="I286" s="4" t="n"/>
      <c r="J286" s="4" t="n"/>
      <c r="K286" s="4" t="n"/>
      <c r="L286" s="4" t="n"/>
      <c r="M286" s="4" t="n"/>
    </row>
    <row r="287" ht="15.75" customHeight="1" s="189">
      <c r="A287" s="4" t="n"/>
      <c r="B287" s="4" t="n"/>
      <c r="C287" s="4" t="n"/>
      <c r="D287" s="4" t="n"/>
      <c r="E287" s="4" t="n"/>
      <c r="F287" s="4" t="n"/>
      <c r="G287" s="4" t="n"/>
      <c r="H287" s="4" t="n"/>
      <c r="I287" s="4" t="n"/>
      <c r="J287" s="4" t="n"/>
      <c r="K287" s="4" t="n"/>
      <c r="L287" s="4" t="n"/>
      <c r="M287" s="4" t="n"/>
    </row>
    <row r="288" ht="15.75" customHeight="1" s="189">
      <c r="A288" s="4" t="n"/>
      <c r="B288" s="4" t="n"/>
      <c r="C288" s="4" t="n"/>
      <c r="D288" s="4" t="n"/>
      <c r="E288" s="4" t="n"/>
      <c r="F288" s="4" t="n"/>
      <c r="G288" s="4" t="n"/>
      <c r="H288" s="4" t="n"/>
      <c r="I288" s="4" t="n"/>
      <c r="J288" s="4" t="n"/>
      <c r="K288" s="4" t="n"/>
      <c r="L288" s="4" t="n"/>
      <c r="M288" s="4" t="n"/>
    </row>
    <row r="289" ht="15.75" customHeight="1" s="189">
      <c r="A289" s="4" t="n"/>
      <c r="B289" s="4" t="n"/>
      <c r="C289" s="4" t="n"/>
      <c r="D289" s="4" t="n"/>
      <c r="E289" s="4" t="n"/>
      <c r="F289" s="4" t="n"/>
      <c r="G289" s="4" t="n"/>
      <c r="H289" s="4" t="n"/>
      <c r="I289" s="4" t="n"/>
      <c r="J289" s="4" t="n"/>
      <c r="K289" s="4" t="n"/>
      <c r="L289" s="4" t="n"/>
      <c r="M289" s="4" t="n"/>
    </row>
    <row r="290" ht="15.75" customHeight="1" s="189">
      <c r="A290" s="4" t="n"/>
      <c r="B290" s="4" t="n"/>
      <c r="C290" s="4" t="n"/>
      <c r="D290" s="4" t="n"/>
      <c r="E290" s="4" t="n"/>
      <c r="F290" s="4" t="n"/>
      <c r="G290" s="4" t="n"/>
      <c r="H290" s="4" t="n"/>
      <c r="I290" s="4" t="n"/>
      <c r="J290" s="4" t="n"/>
      <c r="K290" s="4" t="n"/>
      <c r="L290" s="4" t="n"/>
      <c r="M290" s="4" t="n"/>
    </row>
    <row r="291" ht="15.75" customHeight="1" s="189">
      <c r="A291" s="4" t="n"/>
      <c r="B291" s="4" t="n"/>
      <c r="C291" s="4" t="n"/>
      <c r="D291" s="4" t="n"/>
      <c r="E291" s="4" t="n"/>
      <c r="F291" s="4" t="n"/>
      <c r="G291" s="4" t="n"/>
      <c r="H291" s="4" t="n"/>
      <c r="I291" s="4" t="n"/>
      <c r="J291" s="4" t="n"/>
      <c r="K291" s="4" t="n"/>
      <c r="L291" s="4" t="n"/>
      <c r="M291" s="4" t="n"/>
    </row>
    <row r="292" ht="15.75" customHeight="1" s="189">
      <c r="A292" s="4" t="n"/>
      <c r="B292" s="4" t="n"/>
      <c r="C292" s="4" t="n"/>
      <c r="D292" s="4" t="n"/>
      <c r="E292" s="4" t="n"/>
      <c r="F292" s="4" t="n"/>
      <c r="G292" s="4" t="n"/>
      <c r="H292" s="4" t="n"/>
      <c r="I292" s="4" t="n"/>
      <c r="J292" s="4" t="n"/>
      <c r="K292" s="4" t="n"/>
      <c r="L292" s="4" t="n"/>
      <c r="M292" s="4" t="n"/>
    </row>
    <row r="293" ht="15.75" customHeight="1" s="189">
      <c r="A293" s="4" t="n"/>
      <c r="B293" s="4" t="n"/>
      <c r="C293" s="4" t="n"/>
      <c r="D293" s="4" t="n"/>
      <c r="E293" s="4" t="n"/>
      <c r="F293" s="4" t="n"/>
      <c r="G293" s="4" t="n"/>
      <c r="H293" s="4" t="n"/>
      <c r="I293" s="4" t="n"/>
      <c r="J293" s="4" t="n"/>
      <c r="K293" s="4" t="n"/>
      <c r="L293" s="4" t="n"/>
      <c r="M293" s="4" t="n"/>
    </row>
    <row r="294" ht="15.75" customHeight="1" s="189">
      <c r="A294" s="4" t="n"/>
      <c r="B294" s="4" t="n"/>
      <c r="C294" s="4" t="n"/>
      <c r="D294" s="4" t="n"/>
      <c r="E294" s="4" t="n"/>
      <c r="F294" s="4" t="n"/>
      <c r="G294" s="4" t="n"/>
      <c r="H294" s="4" t="n"/>
      <c r="I294" s="4" t="n"/>
      <c r="J294" s="4" t="n"/>
      <c r="K294" s="4" t="n"/>
      <c r="L294" s="4" t="n"/>
      <c r="M294" s="4" t="n"/>
    </row>
    <row r="295" ht="15.75" customHeight="1" s="189">
      <c r="A295" s="4" t="n"/>
      <c r="B295" s="4" t="n"/>
      <c r="C295" s="4" t="n"/>
      <c r="D295" s="4" t="n"/>
      <c r="E295" s="4" t="n"/>
      <c r="F295" s="4" t="n"/>
      <c r="G295" s="4" t="n"/>
      <c r="H295" s="4" t="n"/>
      <c r="I295" s="4" t="n"/>
      <c r="J295" s="4" t="n"/>
      <c r="K295" s="4" t="n"/>
      <c r="L295" s="4" t="n"/>
      <c r="M295" s="4" t="n"/>
    </row>
    <row r="296" ht="15.75" customHeight="1" s="189">
      <c r="A296" s="4" t="n"/>
      <c r="B296" s="4" t="n"/>
      <c r="C296" s="4" t="n"/>
      <c r="D296" s="4" t="n"/>
      <c r="E296" s="4" t="n"/>
      <c r="F296" s="4" t="n"/>
      <c r="G296" s="4" t="n"/>
      <c r="H296" s="4" t="n"/>
      <c r="I296" s="4" t="n"/>
      <c r="J296" s="4" t="n"/>
      <c r="K296" s="4" t="n"/>
      <c r="L296" s="4" t="n"/>
      <c r="M296" s="4" t="n"/>
    </row>
    <row r="297" ht="15.75" customHeight="1" s="189">
      <c r="A297" s="4" t="n"/>
      <c r="B297" s="4" t="n"/>
      <c r="C297" s="4" t="n"/>
      <c r="D297" s="4" t="n"/>
      <c r="E297" s="4" t="n"/>
      <c r="F297" s="4" t="n"/>
      <c r="G297" s="4" t="n"/>
      <c r="H297" s="4" t="n"/>
      <c r="I297" s="4" t="n"/>
      <c r="J297" s="4" t="n"/>
      <c r="K297" s="4" t="n"/>
      <c r="L297" s="4" t="n"/>
      <c r="M297" s="4" t="n"/>
    </row>
    <row r="298" ht="15.75" customHeight="1" s="189">
      <c r="A298" s="4" t="n"/>
      <c r="B298" s="4" t="n"/>
      <c r="C298" s="4" t="n"/>
      <c r="D298" s="4" t="n"/>
      <c r="E298" s="4" t="n"/>
      <c r="F298" s="4" t="n"/>
      <c r="G298" s="4" t="n"/>
      <c r="H298" s="4" t="n"/>
      <c r="I298" s="4" t="n"/>
      <c r="J298" s="4" t="n"/>
      <c r="K298" s="4" t="n"/>
      <c r="L298" s="4" t="n"/>
      <c r="M298" s="4" t="n"/>
    </row>
    <row r="299" ht="15.75" customHeight="1" s="189">
      <c r="A299" s="4" t="n"/>
      <c r="B299" s="4" t="n"/>
      <c r="C299" s="4" t="n"/>
      <c r="D299" s="4" t="n"/>
      <c r="E299" s="4" t="n"/>
      <c r="F299" s="4" t="n"/>
      <c r="G299" s="4" t="n"/>
      <c r="H299" s="4" t="n"/>
      <c r="I299" s="4" t="n"/>
      <c r="J299" s="4" t="n"/>
      <c r="K299" s="4" t="n"/>
      <c r="L299" s="4" t="n"/>
      <c r="M299" s="4" t="n"/>
    </row>
    <row r="300" ht="15.75" customHeight="1" s="189">
      <c r="A300" s="4" t="n"/>
      <c r="B300" s="4" t="n"/>
      <c r="C300" s="4" t="n"/>
      <c r="D300" s="4" t="n"/>
      <c r="E300" s="4" t="n"/>
      <c r="F300" s="4" t="n"/>
      <c r="G300" s="4" t="n"/>
      <c r="H300" s="4" t="n"/>
      <c r="I300" s="4" t="n"/>
      <c r="J300" s="4" t="n"/>
      <c r="K300" s="4" t="n"/>
      <c r="L300" s="4" t="n"/>
      <c r="M300" s="4" t="n"/>
    </row>
    <row r="301" ht="15.75" customHeight="1" s="189">
      <c r="A301" s="4" t="n"/>
      <c r="B301" s="4" t="n"/>
      <c r="C301" s="4" t="n"/>
      <c r="D301" s="4" t="n"/>
      <c r="E301" s="4" t="n"/>
      <c r="F301" s="4" t="n"/>
      <c r="G301" s="4" t="n"/>
      <c r="H301" s="4" t="n"/>
      <c r="I301" s="4" t="n"/>
      <c r="J301" s="4" t="n"/>
      <c r="K301" s="4" t="n"/>
      <c r="L301" s="4" t="n"/>
      <c r="M301" s="4" t="n"/>
    </row>
    <row r="302" ht="15.75" customHeight="1" s="189">
      <c r="A302" s="4" t="n"/>
      <c r="B302" s="4" t="n"/>
      <c r="C302" s="4" t="n"/>
      <c r="D302" s="4" t="n"/>
      <c r="E302" s="4" t="n"/>
      <c r="F302" s="4" t="n"/>
      <c r="G302" s="4" t="n"/>
      <c r="H302" s="4" t="n"/>
      <c r="I302" s="4" t="n"/>
      <c r="J302" s="4" t="n"/>
      <c r="K302" s="4" t="n"/>
      <c r="L302" s="4" t="n"/>
      <c r="M302" s="4" t="n"/>
    </row>
    <row r="303" ht="15.75" customHeight="1" s="189">
      <c r="A303" s="4" t="n"/>
      <c r="B303" s="4" t="n"/>
      <c r="C303" s="4" t="n"/>
      <c r="D303" s="4" t="n"/>
      <c r="E303" s="4" t="n"/>
      <c r="F303" s="4" t="n"/>
      <c r="G303" s="4" t="n"/>
      <c r="H303" s="4" t="n"/>
      <c r="I303" s="4" t="n"/>
      <c r="J303" s="4" t="n"/>
      <c r="K303" s="4" t="n"/>
      <c r="L303" s="4" t="n"/>
      <c r="M303" s="4" t="n"/>
    </row>
    <row r="304" ht="15.75" customHeight="1" s="189">
      <c r="A304" s="4" t="n"/>
      <c r="B304" s="4" t="n"/>
      <c r="C304" s="4" t="n"/>
      <c r="D304" s="4" t="n"/>
      <c r="E304" s="4" t="n"/>
      <c r="F304" s="4" t="n"/>
      <c r="G304" s="4" t="n"/>
      <c r="H304" s="4" t="n"/>
      <c r="I304" s="4" t="n"/>
      <c r="J304" s="4" t="n"/>
      <c r="K304" s="4" t="n"/>
      <c r="L304" s="4" t="n"/>
      <c r="M304" s="4" t="n"/>
    </row>
    <row r="305" ht="15.75" customHeight="1" s="189">
      <c r="A305" s="4" t="n"/>
      <c r="B305" s="4" t="n"/>
      <c r="C305" s="4" t="n"/>
      <c r="D305" s="4" t="n"/>
      <c r="E305" s="4" t="n"/>
      <c r="F305" s="4" t="n"/>
      <c r="G305" s="4" t="n"/>
      <c r="H305" s="4" t="n"/>
      <c r="I305" s="4" t="n"/>
      <c r="J305" s="4" t="n"/>
      <c r="K305" s="4" t="n"/>
      <c r="L305" s="4" t="n"/>
      <c r="M305" s="4" t="n"/>
    </row>
    <row r="306" ht="15.75" customHeight="1" s="189">
      <c r="A306" s="4" t="n"/>
      <c r="B306" s="4" t="n"/>
      <c r="C306" s="4" t="n"/>
      <c r="D306" s="4" t="n"/>
      <c r="E306" s="4" t="n"/>
      <c r="F306" s="4" t="n"/>
      <c r="G306" s="4" t="n"/>
      <c r="H306" s="4" t="n"/>
      <c r="I306" s="4" t="n"/>
      <c r="J306" s="4" t="n"/>
      <c r="K306" s="4" t="n"/>
      <c r="L306" s="4" t="n"/>
      <c r="M306" s="4" t="n"/>
    </row>
    <row r="307" ht="15.75" customHeight="1" s="189">
      <c r="A307" s="4" t="n"/>
      <c r="B307" s="4" t="n"/>
      <c r="C307" s="4" t="n"/>
      <c r="D307" s="4" t="n"/>
      <c r="E307" s="4" t="n"/>
      <c r="F307" s="4" t="n"/>
      <c r="G307" s="4" t="n"/>
      <c r="H307" s="4" t="n"/>
      <c r="I307" s="4" t="n"/>
      <c r="J307" s="4" t="n"/>
      <c r="K307" s="4" t="n"/>
      <c r="L307" s="4" t="n"/>
      <c r="M307" s="4" t="n"/>
    </row>
    <row r="308" ht="15.75" customHeight="1" s="189">
      <c r="A308" s="4" t="n"/>
      <c r="B308" s="4" t="n"/>
      <c r="C308" s="4" t="n"/>
      <c r="D308" s="4" t="n"/>
      <c r="E308" s="4" t="n"/>
      <c r="F308" s="4" t="n"/>
      <c r="G308" s="4" t="n"/>
      <c r="H308" s="4" t="n"/>
      <c r="I308" s="4" t="n"/>
      <c r="J308" s="4" t="n"/>
      <c r="K308" s="4" t="n"/>
      <c r="L308" s="4" t="n"/>
      <c r="M308" s="4" t="n"/>
    </row>
    <row r="309" ht="15.75" customHeight="1" s="189">
      <c r="A309" s="4" t="n"/>
      <c r="B309" s="4" t="n"/>
      <c r="C309" s="4" t="n"/>
      <c r="D309" s="4" t="n"/>
      <c r="E309" s="4" t="n"/>
      <c r="F309" s="4" t="n"/>
      <c r="G309" s="4" t="n"/>
      <c r="H309" s="4" t="n"/>
      <c r="I309" s="4" t="n"/>
      <c r="J309" s="4" t="n"/>
      <c r="K309" s="4" t="n"/>
      <c r="L309" s="4" t="n"/>
      <c r="M309" s="4" t="n"/>
    </row>
    <row r="310" ht="15.75" customHeight="1" s="189">
      <c r="A310" s="4" t="n"/>
      <c r="B310" s="4" t="n"/>
      <c r="C310" s="4" t="n"/>
      <c r="D310" s="4" t="n"/>
      <c r="E310" s="4" t="n"/>
      <c r="F310" s="4" t="n"/>
      <c r="G310" s="4" t="n"/>
      <c r="H310" s="4" t="n"/>
      <c r="I310" s="4" t="n"/>
      <c r="J310" s="4" t="n"/>
      <c r="K310" s="4" t="n"/>
      <c r="L310" s="4" t="n"/>
      <c r="M310" s="4" t="n"/>
    </row>
    <row r="311" ht="15.75" customHeight="1" s="189">
      <c r="A311" s="4" t="n"/>
      <c r="B311" s="4" t="n"/>
      <c r="C311" s="4" t="n"/>
      <c r="D311" s="4" t="n"/>
      <c r="E311" s="4" t="n"/>
      <c r="F311" s="4" t="n"/>
      <c r="G311" s="4" t="n"/>
      <c r="H311" s="4" t="n"/>
      <c r="I311" s="4" t="n"/>
      <c r="J311" s="4" t="n"/>
      <c r="K311" s="4" t="n"/>
      <c r="L311" s="4" t="n"/>
      <c r="M311" s="4" t="n"/>
    </row>
    <row r="312" ht="15.75" customHeight="1" s="189">
      <c r="A312" s="4" t="n"/>
      <c r="B312" s="4" t="n"/>
      <c r="C312" s="4" t="n"/>
      <c r="D312" s="4" t="n"/>
      <c r="E312" s="4" t="n"/>
      <c r="F312" s="4" t="n"/>
      <c r="G312" s="4" t="n"/>
      <c r="H312" s="4" t="n"/>
      <c r="I312" s="4" t="n"/>
      <c r="J312" s="4" t="n"/>
      <c r="K312" s="4" t="n"/>
      <c r="L312" s="4" t="n"/>
      <c r="M312" s="4" t="n"/>
    </row>
    <row r="313" ht="15.75" customHeight="1" s="189">
      <c r="A313" s="4" t="n"/>
      <c r="B313" s="4" t="n"/>
      <c r="C313" s="4" t="n"/>
      <c r="D313" s="4" t="n"/>
      <c r="E313" s="4" t="n"/>
      <c r="F313" s="4" t="n"/>
      <c r="G313" s="4" t="n"/>
      <c r="H313" s="4" t="n"/>
      <c r="I313" s="4" t="n"/>
      <c r="J313" s="4" t="n"/>
      <c r="K313" s="4" t="n"/>
      <c r="L313" s="4" t="n"/>
      <c r="M313" s="4" t="n"/>
    </row>
    <row r="314" ht="15.75" customHeight="1" s="189">
      <c r="A314" s="4" t="n"/>
      <c r="B314" s="4" t="n"/>
      <c r="C314" s="4" t="n"/>
      <c r="D314" s="4" t="n"/>
      <c r="E314" s="4" t="n"/>
      <c r="F314" s="4" t="n"/>
      <c r="G314" s="4" t="n"/>
      <c r="H314" s="4" t="n"/>
      <c r="I314" s="4" t="n"/>
      <c r="J314" s="4" t="n"/>
      <c r="K314" s="4" t="n"/>
      <c r="L314" s="4" t="n"/>
      <c r="M314" s="4" t="n"/>
    </row>
    <row r="315" ht="15.75" customHeight="1" s="189">
      <c r="A315" s="4" t="n"/>
      <c r="B315" s="4" t="n"/>
      <c r="C315" s="4" t="n"/>
      <c r="D315" s="4" t="n"/>
      <c r="E315" s="4" t="n"/>
      <c r="F315" s="4" t="n"/>
      <c r="G315" s="4" t="n"/>
      <c r="H315" s="4" t="n"/>
      <c r="I315" s="4" t="n"/>
      <c r="J315" s="4" t="n"/>
      <c r="K315" s="4" t="n"/>
      <c r="L315" s="4" t="n"/>
      <c r="M315" s="4" t="n"/>
    </row>
    <row r="316" ht="15.75" customHeight="1" s="189">
      <c r="A316" s="4" t="n"/>
      <c r="B316" s="4" t="n"/>
      <c r="C316" s="4" t="n"/>
      <c r="D316" s="4" t="n"/>
      <c r="E316" s="4" t="n"/>
      <c r="F316" s="4" t="n"/>
      <c r="G316" s="4" t="n"/>
      <c r="H316" s="4" t="n"/>
      <c r="I316" s="4" t="n"/>
      <c r="J316" s="4" t="n"/>
      <c r="K316" s="4" t="n"/>
      <c r="L316" s="4" t="n"/>
      <c r="M316" s="4" t="n"/>
    </row>
    <row r="317" ht="15.75" customHeight="1" s="189">
      <c r="A317" s="4" t="n"/>
      <c r="B317" s="4" t="n"/>
      <c r="C317" s="4" t="n"/>
      <c r="D317" s="4" t="n"/>
      <c r="E317" s="4" t="n"/>
      <c r="F317" s="4" t="n"/>
      <c r="G317" s="4" t="n"/>
      <c r="H317" s="4" t="n"/>
      <c r="I317" s="4" t="n"/>
      <c r="J317" s="4" t="n"/>
      <c r="K317" s="4" t="n"/>
      <c r="L317" s="4" t="n"/>
      <c r="M317" s="4" t="n"/>
    </row>
    <row r="318" ht="15.75" customHeight="1" s="189">
      <c r="A318" s="4" t="n"/>
      <c r="B318" s="4" t="n"/>
      <c r="C318" s="4" t="n"/>
      <c r="D318" s="4" t="n"/>
      <c r="E318" s="4" t="n"/>
      <c r="F318" s="4" t="n"/>
      <c r="G318" s="4" t="n"/>
      <c r="H318" s="4" t="n"/>
      <c r="I318" s="4" t="n"/>
      <c r="J318" s="4" t="n"/>
      <c r="K318" s="4" t="n"/>
      <c r="L318" s="4" t="n"/>
      <c r="M318" s="4" t="n"/>
    </row>
    <row r="319" ht="15.75" customHeight="1" s="189">
      <c r="A319" s="4" t="n"/>
      <c r="B319" s="4" t="n"/>
      <c r="C319" s="4" t="n"/>
      <c r="D319" s="4" t="n"/>
      <c r="E319" s="4" t="n"/>
      <c r="F319" s="4" t="n"/>
      <c r="G319" s="4" t="n"/>
      <c r="H319" s="4" t="n"/>
      <c r="I319" s="4" t="n"/>
      <c r="J319" s="4" t="n"/>
      <c r="K319" s="4" t="n"/>
      <c r="L319" s="4" t="n"/>
      <c r="M319" s="4" t="n"/>
    </row>
    <row r="320" ht="15.75" customHeight="1" s="189">
      <c r="A320" s="4" t="n"/>
      <c r="B320" s="4" t="n"/>
      <c r="C320" s="4" t="n"/>
      <c r="D320" s="4" t="n"/>
      <c r="E320" s="4" t="n"/>
      <c r="F320" s="4" t="n"/>
      <c r="G320" s="4" t="n"/>
      <c r="H320" s="4" t="n"/>
      <c r="I320" s="4" t="n"/>
      <c r="J320" s="4" t="n"/>
      <c r="K320" s="4" t="n"/>
      <c r="L320" s="4" t="n"/>
      <c r="M320" s="4" t="n"/>
    </row>
    <row r="321" ht="15.75" customHeight="1" s="189">
      <c r="A321" s="4" t="n"/>
      <c r="B321" s="4" t="n"/>
      <c r="C321" s="4" t="n"/>
      <c r="D321" s="4" t="n"/>
      <c r="E321" s="4" t="n"/>
      <c r="F321" s="4" t="n"/>
      <c r="G321" s="4" t="n"/>
      <c r="H321" s="4" t="n"/>
      <c r="I321" s="4" t="n"/>
      <c r="J321" s="4" t="n"/>
      <c r="K321" s="4" t="n"/>
      <c r="L321" s="4" t="n"/>
      <c r="M321" s="4" t="n"/>
    </row>
    <row r="322" ht="15.75" customHeight="1" s="189">
      <c r="A322" s="4" t="n"/>
      <c r="B322" s="4" t="n"/>
      <c r="C322" s="4" t="n"/>
      <c r="D322" s="4" t="n"/>
      <c r="E322" s="4" t="n"/>
      <c r="F322" s="4" t="n"/>
      <c r="G322" s="4" t="n"/>
      <c r="H322" s="4" t="n"/>
      <c r="I322" s="4" t="n"/>
      <c r="J322" s="4" t="n"/>
      <c r="K322" s="4" t="n"/>
      <c r="L322" s="4" t="n"/>
      <c r="M322" s="4" t="n"/>
    </row>
    <row r="323" ht="15.75" customHeight="1" s="189">
      <c r="A323" s="4" t="n"/>
      <c r="B323" s="4" t="n"/>
      <c r="C323" s="4" t="n"/>
      <c r="D323" s="4" t="n"/>
      <c r="E323" s="4" t="n"/>
      <c r="F323" s="4" t="n"/>
      <c r="G323" s="4" t="n"/>
      <c r="H323" s="4" t="n"/>
      <c r="I323" s="4" t="n"/>
      <c r="J323" s="4" t="n"/>
      <c r="K323" s="4" t="n"/>
      <c r="L323" s="4" t="n"/>
      <c r="M323" s="4" t="n"/>
    </row>
    <row r="324" ht="15.75" customHeight="1" s="189">
      <c r="A324" s="4" t="n"/>
      <c r="B324" s="4" t="n"/>
      <c r="C324" s="4" t="n"/>
      <c r="D324" s="4" t="n"/>
      <c r="E324" s="4" t="n"/>
      <c r="F324" s="4" t="n"/>
      <c r="G324" s="4" t="n"/>
      <c r="H324" s="4" t="n"/>
      <c r="I324" s="4" t="n"/>
      <c r="J324" s="4" t="n"/>
      <c r="K324" s="4" t="n"/>
      <c r="L324" s="4" t="n"/>
      <c r="M324" s="4" t="n"/>
    </row>
    <row r="325" ht="15.75" customHeight="1" s="189">
      <c r="A325" s="4" t="n"/>
      <c r="B325" s="4" t="n"/>
      <c r="C325" s="4" t="n"/>
      <c r="D325" s="4" t="n"/>
      <c r="E325" s="4" t="n"/>
      <c r="F325" s="4" t="n"/>
      <c r="G325" s="4" t="n"/>
      <c r="H325" s="4" t="n"/>
      <c r="I325" s="4" t="n"/>
      <c r="J325" s="4" t="n"/>
      <c r="K325" s="4" t="n"/>
      <c r="L325" s="4" t="n"/>
      <c r="M325" s="4" t="n"/>
    </row>
    <row r="326" ht="15.75" customHeight="1" s="189">
      <c r="A326" s="4" t="n"/>
      <c r="B326" s="4" t="n"/>
      <c r="C326" s="4" t="n"/>
      <c r="D326" s="4" t="n"/>
      <c r="E326" s="4" t="n"/>
      <c r="F326" s="4" t="n"/>
      <c r="G326" s="4" t="n"/>
      <c r="H326" s="4" t="n"/>
      <c r="I326" s="4" t="n"/>
      <c r="J326" s="4" t="n"/>
      <c r="K326" s="4" t="n"/>
      <c r="L326" s="4" t="n"/>
      <c r="M326" s="4" t="n"/>
    </row>
    <row r="327" ht="15.75" customHeight="1" s="189">
      <c r="A327" s="4" t="n"/>
      <c r="B327" s="4" t="n"/>
      <c r="C327" s="4" t="n"/>
      <c r="D327" s="4" t="n"/>
      <c r="E327" s="4" t="n"/>
      <c r="F327" s="4" t="n"/>
      <c r="G327" s="4" t="n"/>
      <c r="H327" s="4" t="n"/>
      <c r="I327" s="4" t="n"/>
      <c r="J327" s="4" t="n"/>
      <c r="K327" s="4" t="n"/>
      <c r="L327" s="4" t="n"/>
      <c r="M327" s="4" t="n"/>
    </row>
    <row r="328" ht="15.75" customHeight="1" s="189">
      <c r="A328" s="4" t="n"/>
      <c r="B328" s="4" t="n"/>
      <c r="C328" s="4" t="n"/>
      <c r="D328" s="4" t="n"/>
      <c r="E328" s="4" t="n"/>
      <c r="F328" s="4" t="n"/>
      <c r="G328" s="4" t="n"/>
      <c r="H328" s="4" t="n"/>
      <c r="I328" s="4" t="n"/>
      <c r="J328" s="4" t="n"/>
      <c r="K328" s="4" t="n"/>
      <c r="L328" s="4" t="n"/>
      <c r="M328" s="4" t="n"/>
    </row>
    <row r="329" ht="15.75" customHeight="1" s="189">
      <c r="A329" s="4" t="n"/>
      <c r="B329" s="4" t="n"/>
      <c r="C329" s="4" t="n"/>
      <c r="D329" s="4" t="n"/>
      <c r="E329" s="4" t="n"/>
      <c r="F329" s="4" t="n"/>
      <c r="G329" s="4" t="n"/>
      <c r="H329" s="4" t="n"/>
      <c r="I329" s="4" t="n"/>
      <c r="J329" s="4" t="n"/>
      <c r="K329" s="4" t="n"/>
      <c r="L329" s="4" t="n"/>
      <c r="M329" s="4" t="n"/>
    </row>
    <row r="330" ht="15.75" customHeight="1" s="189">
      <c r="A330" s="4" t="n"/>
      <c r="B330" s="4" t="n"/>
      <c r="C330" s="4" t="n"/>
      <c r="D330" s="4" t="n"/>
      <c r="E330" s="4" t="n"/>
      <c r="F330" s="4" t="n"/>
      <c r="G330" s="4" t="n"/>
      <c r="H330" s="4" t="n"/>
      <c r="I330" s="4" t="n"/>
      <c r="J330" s="4" t="n"/>
      <c r="K330" s="4" t="n"/>
      <c r="L330" s="4" t="n"/>
      <c r="M330" s="4" t="n"/>
    </row>
    <row r="331" ht="15.75" customHeight="1" s="189">
      <c r="A331" s="4" t="n"/>
      <c r="B331" s="4" t="n"/>
      <c r="C331" s="4" t="n"/>
      <c r="D331" s="4" t="n"/>
      <c r="E331" s="4" t="n"/>
      <c r="F331" s="4" t="n"/>
      <c r="G331" s="4" t="n"/>
      <c r="H331" s="4" t="n"/>
      <c r="I331" s="4" t="n"/>
      <c r="J331" s="4" t="n"/>
      <c r="K331" s="4" t="n"/>
      <c r="L331" s="4" t="n"/>
      <c r="M331" s="4" t="n"/>
    </row>
    <row r="332" ht="15.75" customHeight="1" s="189">
      <c r="A332" s="4" t="n"/>
      <c r="B332" s="4" t="n"/>
      <c r="C332" s="4" t="n"/>
      <c r="D332" s="4" t="n"/>
      <c r="E332" s="4" t="n"/>
      <c r="F332" s="4" t="n"/>
      <c r="G332" s="4" t="n"/>
      <c r="H332" s="4" t="n"/>
      <c r="I332" s="4" t="n"/>
      <c r="J332" s="4" t="n"/>
      <c r="K332" s="4" t="n"/>
      <c r="L332" s="4" t="n"/>
      <c r="M332" s="4" t="n"/>
    </row>
    <row r="333" ht="15.75" customHeight="1" s="189">
      <c r="A333" s="4" t="n"/>
      <c r="B333" s="4" t="n"/>
      <c r="C333" s="4" t="n"/>
      <c r="D333" s="4" t="n"/>
      <c r="E333" s="4" t="n"/>
      <c r="F333" s="4" t="n"/>
      <c r="G333" s="4" t="n"/>
      <c r="H333" s="4" t="n"/>
      <c r="I333" s="4" t="n"/>
      <c r="J333" s="4" t="n"/>
      <c r="K333" s="4" t="n"/>
      <c r="L333" s="4" t="n"/>
      <c r="M333" s="4" t="n"/>
    </row>
    <row r="334" ht="15.75" customHeight="1" s="189">
      <c r="A334" s="4" t="n"/>
      <c r="B334" s="4" t="n"/>
      <c r="C334" s="4" t="n"/>
      <c r="D334" s="4" t="n"/>
      <c r="E334" s="4" t="n"/>
      <c r="F334" s="4" t="n"/>
      <c r="G334" s="4" t="n"/>
      <c r="H334" s="4" t="n"/>
      <c r="I334" s="4" t="n"/>
      <c r="J334" s="4" t="n"/>
      <c r="K334" s="4" t="n"/>
      <c r="L334" s="4" t="n"/>
      <c r="M334" s="4" t="n"/>
    </row>
    <row r="335" ht="15.75" customHeight="1" s="189">
      <c r="A335" s="4" t="n"/>
      <c r="B335" s="4" t="n"/>
      <c r="C335" s="4" t="n"/>
      <c r="D335" s="4" t="n"/>
      <c r="E335" s="4" t="n"/>
      <c r="F335" s="4" t="n"/>
      <c r="G335" s="4" t="n"/>
      <c r="H335" s="4" t="n"/>
      <c r="I335" s="4" t="n"/>
      <c r="J335" s="4" t="n"/>
      <c r="K335" s="4" t="n"/>
      <c r="L335" s="4" t="n"/>
      <c r="M335" s="4" t="n"/>
    </row>
    <row r="336" ht="15.75" customHeight="1" s="189">
      <c r="A336" s="4" t="n"/>
      <c r="B336" s="4" t="n"/>
      <c r="C336" s="4" t="n"/>
      <c r="D336" s="4" t="n"/>
      <c r="E336" s="4" t="n"/>
      <c r="F336" s="4" t="n"/>
      <c r="G336" s="4" t="n"/>
      <c r="H336" s="4" t="n"/>
      <c r="I336" s="4" t="n"/>
      <c r="J336" s="4" t="n"/>
      <c r="K336" s="4" t="n"/>
      <c r="L336" s="4" t="n"/>
      <c r="M336" s="4" t="n"/>
    </row>
    <row r="337" ht="15.75" customHeight="1" s="189">
      <c r="A337" s="4" t="n"/>
      <c r="B337" s="4" t="n"/>
      <c r="C337" s="4" t="n"/>
      <c r="D337" s="4" t="n"/>
      <c r="E337" s="4" t="n"/>
      <c r="F337" s="4" t="n"/>
      <c r="G337" s="4" t="n"/>
      <c r="H337" s="4" t="n"/>
      <c r="I337" s="4" t="n"/>
      <c r="J337" s="4" t="n"/>
      <c r="K337" s="4" t="n"/>
      <c r="L337" s="4" t="n"/>
      <c r="M337" s="4" t="n"/>
    </row>
    <row r="338" ht="15.75" customHeight="1" s="189">
      <c r="A338" s="4" t="n"/>
      <c r="B338" s="4" t="n"/>
      <c r="C338" s="4" t="n"/>
      <c r="D338" s="4" t="n"/>
      <c r="E338" s="4" t="n"/>
      <c r="F338" s="4" t="n"/>
      <c r="G338" s="4" t="n"/>
      <c r="H338" s="4" t="n"/>
      <c r="I338" s="4" t="n"/>
      <c r="J338" s="4" t="n"/>
      <c r="K338" s="4" t="n"/>
      <c r="L338" s="4" t="n"/>
      <c r="M338" s="4" t="n"/>
    </row>
    <row r="339" ht="15.75" customHeight="1" s="189">
      <c r="A339" s="4" t="n"/>
      <c r="B339" s="4" t="n"/>
      <c r="C339" s="4" t="n"/>
      <c r="D339" s="4" t="n"/>
      <c r="E339" s="4" t="n"/>
      <c r="F339" s="4" t="n"/>
      <c r="G339" s="4" t="n"/>
      <c r="H339" s="4" t="n"/>
      <c r="I339" s="4" t="n"/>
      <c r="J339" s="4" t="n"/>
      <c r="K339" s="4" t="n"/>
      <c r="L339" s="4" t="n"/>
      <c r="M339" s="4" t="n"/>
    </row>
    <row r="340" ht="15.75" customHeight="1" s="189">
      <c r="A340" s="4" t="n"/>
      <c r="B340" s="4" t="n"/>
      <c r="C340" s="4" t="n"/>
      <c r="D340" s="4" t="n"/>
      <c r="E340" s="4" t="n"/>
      <c r="F340" s="4" t="n"/>
      <c r="G340" s="4" t="n"/>
      <c r="H340" s="4" t="n"/>
      <c r="I340" s="4" t="n"/>
      <c r="J340" s="4" t="n"/>
      <c r="K340" s="4" t="n"/>
      <c r="L340" s="4" t="n"/>
      <c r="M340" s="4" t="n"/>
    </row>
    <row r="341" ht="15.75" customHeight="1" s="189">
      <c r="A341" s="4" t="n"/>
      <c r="B341" s="4" t="n"/>
      <c r="C341" s="4" t="n"/>
      <c r="D341" s="4" t="n"/>
      <c r="E341" s="4" t="n"/>
      <c r="F341" s="4" t="n"/>
      <c r="G341" s="4" t="n"/>
      <c r="H341" s="4" t="n"/>
      <c r="I341" s="4" t="n"/>
      <c r="J341" s="4" t="n"/>
      <c r="K341" s="4" t="n"/>
      <c r="L341" s="4" t="n"/>
      <c r="M341" s="4" t="n"/>
    </row>
    <row r="342" ht="15.75" customHeight="1" s="189">
      <c r="A342" s="4" t="n"/>
      <c r="B342" s="4" t="n"/>
      <c r="C342" s="4" t="n"/>
      <c r="D342" s="4" t="n"/>
      <c r="E342" s="4" t="n"/>
      <c r="F342" s="4" t="n"/>
      <c r="G342" s="4" t="n"/>
      <c r="H342" s="4" t="n"/>
      <c r="I342" s="4" t="n"/>
      <c r="J342" s="4" t="n"/>
      <c r="K342" s="4" t="n"/>
      <c r="L342" s="4" t="n"/>
      <c r="M342" s="4" t="n"/>
    </row>
    <row r="343" ht="15.75" customHeight="1" s="189">
      <c r="A343" s="4" t="n"/>
      <c r="B343" s="4" t="n"/>
      <c r="C343" s="4" t="n"/>
      <c r="D343" s="4" t="n"/>
      <c r="E343" s="4" t="n"/>
      <c r="F343" s="4" t="n"/>
      <c r="G343" s="4" t="n"/>
      <c r="H343" s="4" t="n"/>
      <c r="I343" s="4" t="n"/>
      <c r="J343" s="4" t="n"/>
      <c r="K343" s="4" t="n"/>
      <c r="L343" s="4" t="n"/>
      <c r="M343" s="4" t="n"/>
    </row>
    <row r="344" ht="15.75" customHeight="1" s="189">
      <c r="A344" s="4" t="n"/>
      <c r="B344" s="4" t="n"/>
      <c r="C344" s="4" t="n"/>
      <c r="D344" s="4" t="n"/>
      <c r="E344" s="4" t="n"/>
      <c r="F344" s="4" t="n"/>
      <c r="G344" s="4" t="n"/>
      <c r="H344" s="4" t="n"/>
      <c r="I344" s="4" t="n"/>
      <c r="J344" s="4" t="n"/>
      <c r="K344" s="4" t="n"/>
      <c r="L344" s="4" t="n"/>
      <c r="M344" s="4" t="n"/>
    </row>
    <row r="345" ht="15.75" customHeight="1" s="189">
      <c r="A345" s="4" t="n"/>
      <c r="B345" s="4" t="n"/>
      <c r="C345" s="4" t="n"/>
      <c r="D345" s="4" t="n"/>
      <c r="E345" s="4" t="n"/>
      <c r="F345" s="4" t="n"/>
      <c r="G345" s="4" t="n"/>
      <c r="H345" s="4" t="n"/>
      <c r="I345" s="4" t="n"/>
      <c r="J345" s="4" t="n"/>
      <c r="K345" s="4" t="n"/>
      <c r="L345" s="4" t="n"/>
      <c r="M345" s="4" t="n"/>
    </row>
    <row r="346" ht="15.75" customHeight="1" s="189">
      <c r="A346" s="4" t="n"/>
      <c r="B346" s="4" t="n"/>
      <c r="C346" s="4" t="n"/>
      <c r="D346" s="4" t="n"/>
      <c r="E346" s="4" t="n"/>
      <c r="F346" s="4" t="n"/>
      <c r="G346" s="4" t="n"/>
      <c r="H346" s="4" t="n"/>
      <c r="I346" s="4" t="n"/>
      <c r="J346" s="4" t="n"/>
      <c r="K346" s="4" t="n"/>
      <c r="L346" s="4" t="n"/>
      <c r="M346" s="4" t="n"/>
    </row>
    <row r="347" ht="15.75" customHeight="1" s="189">
      <c r="A347" s="4" t="n"/>
      <c r="B347" s="4" t="n"/>
      <c r="C347" s="4" t="n"/>
      <c r="D347" s="4" t="n"/>
      <c r="E347" s="4" t="n"/>
      <c r="F347" s="4" t="n"/>
      <c r="G347" s="4" t="n"/>
      <c r="H347" s="4" t="n"/>
      <c r="I347" s="4" t="n"/>
      <c r="J347" s="4" t="n"/>
      <c r="K347" s="4" t="n"/>
      <c r="L347" s="4" t="n"/>
      <c r="M347" s="4" t="n"/>
    </row>
    <row r="348" ht="15.75" customHeight="1" s="189">
      <c r="A348" s="4" t="n"/>
      <c r="B348" s="4" t="n"/>
      <c r="C348" s="4" t="n"/>
      <c r="D348" s="4" t="n"/>
      <c r="E348" s="4" t="n"/>
      <c r="F348" s="4" t="n"/>
      <c r="G348" s="4" t="n"/>
      <c r="H348" s="4" t="n"/>
      <c r="I348" s="4" t="n"/>
      <c r="J348" s="4" t="n"/>
      <c r="K348" s="4" t="n"/>
      <c r="L348" s="4" t="n"/>
      <c r="M348" s="4" t="n"/>
    </row>
    <row r="349" ht="15.75" customHeight="1" s="189">
      <c r="A349" s="4" t="n"/>
      <c r="B349" s="4" t="n"/>
      <c r="C349" s="4" t="n"/>
      <c r="D349" s="4" t="n"/>
      <c r="E349" s="4" t="n"/>
      <c r="F349" s="4" t="n"/>
      <c r="G349" s="4" t="n"/>
      <c r="H349" s="4" t="n"/>
      <c r="I349" s="4" t="n"/>
      <c r="J349" s="4" t="n"/>
      <c r="K349" s="4" t="n"/>
      <c r="L349" s="4" t="n"/>
      <c r="M349" s="4" t="n"/>
    </row>
    <row r="350" ht="15.75" customHeight="1" s="189">
      <c r="A350" s="4" t="n"/>
      <c r="B350" s="4" t="n"/>
      <c r="C350" s="4" t="n"/>
      <c r="D350" s="4" t="n"/>
      <c r="E350" s="4" t="n"/>
      <c r="F350" s="4" t="n"/>
      <c r="G350" s="4" t="n"/>
      <c r="H350" s="4" t="n"/>
      <c r="I350" s="4" t="n"/>
      <c r="J350" s="4" t="n"/>
      <c r="K350" s="4" t="n"/>
      <c r="L350" s="4" t="n"/>
      <c r="M350" s="4" t="n"/>
    </row>
    <row r="351" ht="15.75" customHeight="1" s="189">
      <c r="A351" s="4" t="n"/>
      <c r="B351" s="4" t="n"/>
      <c r="C351" s="4" t="n"/>
      <c r="D351" s="4" t="n"/>
      <c r="E351" s="4" t="n"/>
      <c r="F351" s="4" t="n"/>
      <c r="G351" s="4" t="n"/>
      <c r="H351" s="4" t="n"/>
      <c r="I351" s="4" t="n"/>
      <c r="J351" s="4" t="n"/>
      <c r="K351" s="4" t="n"/>
      <c r="L351" s="4" t="n"/>
      <c r="M351" s="4" t="n"/>
    </row>
    <row r="352" ht="15.75" customHeight="1" s="189">
      <c r="A352" s="4" t="n"/>
      <c r="B352" s="4" t="n"/>
      <c r="C352" s="4" t="n"/>
      <c r="D352" s="4" t="n"/>
      <c r="E352" s="4" t="n"/>
      <c r="F352" s="4" t="n"/>
      <c r="G352" s="4" t="n"/>
      <c r="H352" s="4" t="n"/>
      <c r="I352" s="4" t="n"/>
      <c r="J352" s="4" t="n"/>
      <c r="K352" s="4" t="n"/>
      <c r="L352" s="4" t="n"/>
      <c r="M352" s="4" t="n"/>
    </row>
    <row r="353" ht="15.75" customHeight="1" s="189">
      <c r="A353" s="4" t="n"/>
      <c r="B353" s="4" t="n"/>
      <c r="C353" s="4" t="n"/>
      <c r="D353" s="4" t="n"/>
      <c r="E353" s="4" t="n"/>
      <c r="F353" s="4" t="n"/>
      <c r="G353" s="4" t="n"/>
      <c r="H353" s="4" t="n"/>
      <c r="I353" s="4" t="n"/>
      <c r="J353" s="4" t="n"/>
      <c r="K353" s="4" t="n"/>
      <c r="L353" s="4" t="n"/>
      <c r="M353" s="4" t="n"/>
    </row>
    <row r="354" ht="15.75" customHeight="1" s="189">
      <c r="A354" s="4" t="n"/>
      <c r="B354" s="4" t="n"/>
      <c r="C354" s="4" t="n"/>
      <c r="D354" s="4" t="n"/>
      <c r="E354" s="4" t="n"/>
      <c r="F354" s="4" t="n"/>
      <c r="G354" s="4" t="n"/>
      <c r="H354" s="4" t="n"/>
      <c r="I354" s="4" t="n"/>
      <c r="J354" s="4" t="n"/>
      <c r="K354" s="4" t="n"/>
      <c r="L354" s="4" t="n"/>
      <c r="M354" s="4" t="n"/>
    </row>
    <row r="355" ht="15.75" customHeight="1" s="189">
      <c r="A355" s="4" t="n"/>
      <c r="B355" s="4" t="n"/>
      <c r="C355" s="4" t="n"/>
      <c r="D355" s="4" t="n"/>
      <c r="E355" s="4" t="n"/>
      <c r="F355" s="4" t="n"/>
      <c r="G355" s="4" t="n"/>
      <c r="H355" s="4" t="n"/>
      <c r="I355" s="4" t="n"/>
      <c r="J355" s="4" t="n"/>
      <c r="K355" s="4" t="n"/>
      <c r="L355" s="4" t="n"/>
      <c r="M355" s="4" t="n"/>
    </row>
    <row r="356" ht="15.75" customHeight="1" s="189">
      <c r="A356" s="4" t="n"/>
      <c r="B356" s="4" t="n"/>
      <c r="C356" s="4" t="n"/>
      <c r="D356" s="4" t="n"/>
      <c r="E356" s="4" t="n"/>
      <c r="F356" s="4" t="n"/>
      <c r="G356" s="4" t="n"/>
      <c r="H356" s="4" t="n"/>
      <c r="I356" s="4" t="n"/>
      <c r="J356" s="4" t="n"/>
      <c r="K356" s="4" t="n"/>
      <c r="L356" s="4" t="n"/>
      <c r="M356" s="4" t="n"/>
    </row>
    <row r="357" ht="15.75" customHeight="1" s="189">
      <c r="A357" s="4" t="n"/>
      <c r="B357" s="4" t="n"/>
      <c r="C357" s="4" t="n"/>
      <c r="D357" s="4" t="n"/>
      <c r="E357" s="4" t="n"/>
      <c r="F357" s="4" t="n"/>
      <c r="G357" s="4" t="n"/>
      <c r="H357" s="4" t="n"/>
      <c r="I357" s="4" t="n"/>
      <c r="J357" s="4" t="n"/>
      <c r="K357" s="4" t="n"/>
      <c r="L357" s="4" t="n"/>
      <c r="M357" s="4" t="n"/>
    </row>
    <row r="358" ht="15.75" customHeight="1" s="189">
      <c r="A358" s="4" t="n"/>
      <c r="B358" s="4" t="n"/>
      <c r="C358" s="4" t="n"/>
      <c r="D358" s="4" t="n"/>
      <c r="E358" s="4" t="n"/>
      <c r="F358" s="4" t="n"/>
      <c r="G358" s="4" t="n"/>
      <c r="H358" s="4" t="n"/>
      <c r="I358" s="4" t="n"/>
      <c r="J358" s="4" t="n"/>
      <c r="K358" s="4" t="n"/>
      <c r="L358" s="4" t="n"/>
      <c r="M358" s="4" t="n"/>
    </row>
    <row r="359" ht="15.75" customHeight="1" s="189">
      <c r="A359" s="4" t="n"/>
      <c r="B359" s="4" t="n"/>
      <c r="C359" s="4" t="n"/>
      <c r="D359" s="4" t="n"/>
      <c r="E359" s="4" t="n"/>
      <c r="F359" s="4" t="n"/>
      <c r="G359" s="4" t="n"/>
      <c r="H359" s="4" t="n"/>
      <c r="I359" s="4" t="n"/>
      <c r="J359" s="4" t="n"/>
      <c r="K359" s="4" t="n"/>
      <c r="L359" s="4" t="n"/>
      <c r="M359" s="4" t="n"/>
    </row>
    <row r="360" ht="15.75" customHeight="1" s="189">
      <c r="A360" s="4" t="n"/>
      <c r="B360" s="4" t="n"/>
      <c r="C360" s="4" t="n"/>
      <c r="D360" s="4" t="n"/>
      <c r="E360" s="4" t="n"/>
      <c r="F360" s="4" t="n"/>
      <c r="G360" s="4" t="n"/>
      <c r="H360" s="4" t="n"/>
      <c r="I360" s="4" t="n"/>
      <c r="J360" s="4" t="n"/>
      <c r="K360" s="4" t="n"/>
      <c r="L360" s="4" t="n"/>
      <c r="M360" s="4" t="n"/>
    </row>
    <row r="361" ht="15.75" customHeight="1" s="189">
      <c r="A361" s="4" t="n"/>
      <c r="B361" s="4" t="n"/>
      <c r="C361" s="4" t="n"/>
      <c r="D361" s="4" t="n"/>
      <c r="E361" s="4" t="n"/>
      <c r="F361" s="4" t="n"/>
      <c r="G361" s="4" t="n"/>
      <c r="H361" s="4" t="n"/>
      <c r="I361" s="4" t="n"/>
      <c r="J361" s="4" t="n"/>
      <c r="K361" s="4" t="n"/>
      <c r="L361" s="4" t="n"/>
      <c r="M361" s="4" t="n"/>
    </row>
    <row r="362" ht="15.75" customHeight="1" s="189">
      <c r="A362" s="4" t="n"/>
      <c r="B362" s="4" t="n"/>
      <c r="C362" s="4" t="n"/>
      <c r="D362" s="4" t="n"/>
      <c r="E362" s="4" t="n"/>
      <c r="F362" s="4" t="n"/>
      <c r="G362" s="4" t="n"/>
      <c r="H362" s="4" t="n"/>
      <c r="I362" s="4" t="n"/>
      <c r="J362" s="4" t="n"/>
      <c r="K362" s="4" t="n"/>
      <c r="L362" s="4" t="n"/>
      <c r="M362" s="4" t="n"/>
    </row>
    <row r="363" ht="15.75" customHeight="1" s="189">
      <c r="A363" s="4" t="n"/>
      <c r="B363" s="4" t="n"/>
      <c r="C363" s="4" t="n"/>
      <c r="D363" s="4" t="n"/>
      <c r="E363" s="4" t="n"/>
      <c r="F363" s="4" t="n"/>
      <c r="G363" s="4" t="n"/>
      <c r="H363" s="4" t="n"/>
      <c r="I363" s="4" t="n"/>
      <c r="J363" s="4" t="n"/>
      <c r="K363" s="4" t="n"/>
      <c r="L363" s="4" t="n"/>
      <c r="M363" s="4" t="n"/>
    </row>
    <row r="364" ht="15.75" customHeight="1" s="189">
      <c r="A364" s="4" t="n"/>
      <c r="B364" s="4" t="n"/>
      <c r="C364" s="4" t="n"/>
      <c r="D364" s="4" t="n"/>
      <c r="E364" s="4" t="n"/>
      <c r="F364" s="4" t="n"/>
      <c r="G364" s="4" t="n"/>
      <c r="H364" s="4" t="n"/>
      <c r="I364" s="4" t="n"/>
      <c r="J364" s="4" t="n"/>
      <c r="K364" s="4" t="n"/>
      <c r="L364" s="4" t="n"/>
      <c r="M364" s="4" t="n"/>
    </row>
    <row r="365" ht="15.75" customHeight="1" s="189">
      <c r="A365" s="4" t="n"/>
      <c r="B365" s="4" t="n"/>
      <c r="C365" s="4" t="n"/>
      <c r="D365" s="4" t="n"/>
      <c r="E365" s="4" t="n"/>
      <c r="F365" s="4" t="n"/>
      <c r="G365" s="4" t="n"/>
      <c r="H365" s="4" t="n"/>
      <c r="I365" s="4" t="n"/>
      <c r="J365" s="4" t="n"/>
      <c r="K365" s="4" t="n"/>
      <c r="L365" s="4" t="n"/>
      <c r="M365" s="4" t="n"/>
    </row>
    <row r="366" ht="15.75" customHeight="1" s="189">
      <c r="A366" s="4" t="n"/>
      <c r="B366" s="4" t="n"/>
      <c r="C366" s="4" t="n"/>
      <c r="D366" s="4" t="n"/>
      <c r="E366" s="4" t="n"/>
      <c r="F366" s="4" t="n"/>
      <c r="G366" s="4" t="n"/>
      <c r="H366" s="4" t="n"/>
      <c r="I366" s="4" t="n"/>
      <c r="J366" s="4" t="n"/>
      <c r="K366" s="4" t="n"/>
      <c r="L366" s="4" t="n"/>
      <c r="M366" s="4" t="n"/>
    </row>
    <row r="367" ht="15.75" customHeight="1" s="189">
      <c r="A367" s="4" t="n"/>
      <c r="B367" s="4" t="n"/>
      <c r="C367" s="4" t="n"/>
      <c r="D367" s="4" t="n"/>
      <c r="E367" s="4" t="n"/>
      <c r="F367" s="4" t="n"/>
      <c r="G367" s="4" t="n"/>
      <c r="H367" s="4" t="n"/>
      <c r="I367" s="4" t="n"/>
      <c r="J367" s="4" t="n"/>
      <c r="K367" s="4" t="n"/>
      <c r="L367" s="4" t="n"/>
      <c r="M367" s="4" t="n"/>
    </row>
    <row r="368" ht="15.75" customHeight="1" s="189">
      <c r="A368" s="4" t="n"/>
      <c r="B368" s="4" t="n"/>
      <c r="C368" s="4" t="n"/>
      <c r="D368" s="4" t="n"/>
      <c r="E368" s="4" t="n"/>
      <c r="F368" s="4" t="n"/>
      <c r="G368" s="4" t="n"/>
      <c r="H368" s="4" t="n"/>
      <c r="I368" s="4" t="n"/>
      <c r="J368" s="4" t="n"/>
      <c r="K368" s="4" t="n"/>
      <c r="L368" s="4" t="n"/>
      <c r="M368" s="4" t="n"/>
    </row>
    <row r="369" ht="15.75" customHeight="1" s="189">
      <c r="A369" s="4" t="n"/>
      <c r="B369" s="4" t="n"/>
      <c r="C369" s="4" t="n"/>
      <c r="D369" s="4" t="n"/>
      <c r="E369" s="4" t="n"/>
      <c r="F369" s="4" t="n"/>
      <c r="G369" s="4" t="n"/>
      <c r="H369" s="4" t="n"/>
      <c r="I369" s="4" t="n"/>
      <c r="J369" s="4" t="n"/>
      <c r="K369" s="4" t="n"/>
      <c r="L369" s="4" t="n"/>
      <c r="M369" s="4" t="n"/>
    </row>
    <row r="370" ht="15.75" customHeight="1" s="189">
      <c r="A370" s="4" t="n"/>
      <c r="B370" s="4" t="n"/>
      <c r="C370" s="4" t="n"/>
      <c r="D370" s="4" t="n"/>
      <c r="E370" s="4" t="n"/>
      <c r="F370" s="4" t="n"/>
      <c r="G370" s="4" t="n"/>
      <c r="H370" s="4" t="n"/>
      <c r="I370" s="4" t="n"/>
      <c r="J370" s="4" t="n"/>
      <c r="K370" s="4" t="n"/>
      <c r="L370" s="4" t="n"/>
      <c r="M370" s="4" t="n"/>
    </row>
    <row r="371" ht="15.75" customHeight="1" s="189">
      <c r="A371" s="4" t="n"/>
      <c r="B371" s="4" t="n"/>
      <c r="C371" s="4" t="n"/>
      <c r="D371" s="4" t="n"/>
      <c r="E371" s="4" t="n"/>
      <c r="F371" s="4" t="n"/>
      <c r="G371" s="4" t="n"/>
      <c r="H371" s="4" t="n"/>
      <c r="I371" s="4" t="n"/>
      <c r="J371" s="4" t="n"/>
      <c r="K371" s="4" t="n"/>
      <c r="L371" s="4" t="n"/>
      <c r="M371" s="4" t="n"/>
    </row>
    <row r="372" ht="15.75" customHeight="1" s="189">
      <c r="A372" s="4" t="n"/>
      <c r="B372" s="4" t="n"/>
      <c r="C372" s="4" t="n"/>
      <c r="D372" s="4" t="n"/>
      <c r="E372" s="4" t="n"/>
      <c r="F372" s="4" t="n"/>
      <c r="G372" s="4" t="n"/>
      <c r="H372" s="4" t="n"/>
      <c r="I372" s="4" t="n"/>
      <c r="J372" s="4" t="n"/>
      <c r="K372" s="4" t="n"/>
      <c r="L372" s="4" t="n"/>
      <c r="M372" s="4" t="n"/>
    </row>
    <row r="373" ht="15.75" customHeight="1" s="189">
      <c r="A373" s="4" t="n"/>
      <c r="B373" s="4" t="n"/>
      <c r="C373" s="4" t="n"/>
      <c r="D373" s="4" t="n"/>
      <c r="E373" s="4" t="n"/>
      <c r="F373" s="4" t="n"/>
      <c r="G373" s="4" t="n"/>
      <c r="H373" s="4" t="n"/>
      <c r="I373" s="4" t="n"/>
      <c r="J373" s="4" t="n"/>
      <c r="K373" s="4" t="n"/>
      <c r="L373" s="4" t="n"/>
      <c r="M373" s="4" t="n"/>
    </row>
    <row r="374" ht="15.75" customHeight="1" s="189">
      <c r="A374" s="4" t="n"/>
      <c r="B374" s="4" t="n"/>
      <c r="C374" s="4" t="n"/>
      <c r="D374" s="4" t="n"/>
      <c r="E374" s="4" t="n"/>
      <c r="F374" s="4" t="n"/>
      <c r="G374" s="4" t="n"/>
      <c r="H374" s="4" t="n"/>
      <c r="I374" s="4" t="n"/>
      <c r="J374" s="4" t="n"/>
      <c r="K374" s="4" t="n"/>
      <c r="L374" s="4" t="n"/>
      <c r="M374" s="4" t="n"/>
    </row>
    <row r="375" ht="15.75" customHeight="1" s="189">
      <c r="A375" s="4" t="n"/>
      <c r="B375" s="4" t="n"/>
      <c r="C375" s="4" t="n"/>
      <c r="D375" s="4" t="n"/>
      <c r="E375" s="4" t="n"/>
      <c r="F375" s="4" t="n"/>
      <c r="G375" s="4" t="n"/>
      <c r="H375" s="4" t="n"/>
      <c r="I375" s="4" t="n"/>
      <c r="J375" s="4" t="n"/>
      <c r="K375" s="4" t="n"/>
      <c r="L375" s="4" t="n"/>
      <c r="M375" s="4" t="n"/>
    </row>
    <row r="376" ht="15.75" customHeight="1" s="189">
      <c r="A376" s="4" t="n"/>
      <c r="B376" s="4" t="n"/>
      <c r="C376" s="4" t="n"/>
      <c r="D376" s="4" t="n"/>
      <c r="E376" s="4" t="n"/>
      <c r="F376" s="4" t="n"/>
      <c r="G376" s="4" t="n"/>
      <c r="H376" s="4" t="n"/>
      <c r="I376" s="4" t="n"/>
      <c r="J376" s="4" t="n"/>
      <c r="K376" s="4" t="n"/>
      <c r="L376" s="4" t="n"/>
      <c r="M376" s="4" t="n"/>
    </row>
    <row r="377" ht="15.75" customHeight="1" s="189">
      <c r="A377" s="4" t="n"/>
      <c r="B377" s="4" t="n"/>
      <c r="C377" s="4" t="n"/>
      <c r="D377" s="4" t="n"/>
      <c r="E377" s="4" t="n"/>
      <c r="F377" s="4" t="n"/>
      <c r="G377" s="4" t="n"/>
      <c r="H377" s="4" t="n"/>
      <c r="I377" s="4" t="n"/>
      <c r="J377" s="4" t="n"/>
      <c r="K377" s="4" t="n"/>
      <c r="L377" s="4" t="n"/>
      <c r="M377" s="4" t="n"/>
    </row>
    <row r="378" ht="15.75" customHeight="1" s="189">
      <c r="A378" s="4" t="n"/>
      <c r="B378" s="4" t="n"/>
      <c r="C378" s="4" t="n"/>
      <c r="D378" s="4" t="n"/>
      <c r="E378" s="4" t="n"/>
      <c r="F378" s="4" t="n"/>
      <c r="G378" s="4" t="n"/>
      <c r="H378" s="4" t="n"/>
      <c r="I378" s="4" t="n"/>
      <c r="J378" s="4" t="n"/>
      <c r="K378" s="4" t="n"/>
      <c r="L378" s="4" t="n"/>
      <c r="M378" s="4" t="n"/>
    </row>
    <row r="379" ht="15.75" customHeight="1" s="189">
      <c r="A379" s="4" t="n"/>
      <c r="B379" s="4" t="n"/>
      <c r="C379" s="4" t="n"/>
      <c r="D379" s="4" t="n"/>
      <c r="E379" s="4" t="n"/>
      <c r="F379" s="4" t="n"/>
      <c r="G379" s="4" t="n"/>
      <c r="H379" s="4" t="n"/>
      <c r="I379" s="4" t="n"/>
      <c r="J379" s="4" t="n"/>
      <c r="K379" s="4" t="n"/>
      <c r="L379" s="4" t="n"/>
      <c r="M379" s="4" t="n"/>
    </row>
    <row r="380" ht="15.75" customHeight="1" s="189">
      <c r="A380" s="4" t="n"/>
      <c r="B380" s="4" t="n"/>
      <c r="C380" s="4" t="n"/>
      <c r="D380" s="4" t="n"/>
      <c r="E380" s="4" t="n"/>
      <c r="F380" s="4" t="n"/>
      <c r="G380" s="4" t="n"/>
      <c r="H380" s="4" t="n"/>
      <c r="I380" s="4" t="n"/>
      <c r="J380" s="4" t="n"/>
      <c r="K380" s="4" t="n"/>
      <c r="L380" s="4" t="n"/>
      <c r="M380" s="4" t="n"/>
    </row>
    <row r="381" ht="15.75" customHeight="1" s="189">
      <c r="A381" s="4" t="n"/>
      <c r="B381" s="4" t="n"/>
      <c r="C381" s="4" t="n"/>
      <c r="D381" s="4" t="n"/>
      <c r="E381" s="4" t="n"/>
      <c r="F381" s="4" t="n"/>
      <c r="G381" s="4" t="n"/>
      <c r="H381" s="4" t="n"/>
      <c r="I381" s="4" t="n"/>
      <c r="J381" s="4" t="n"/>
      <c r="K381" s="4" t="n"/>
      <c r="L381" s="4" t="n"/>
      <c r="M381" s="4" t="n"/>
    </row>
    <row r="382" ht="15.75" customHeight="1" s="189">
      <c r="A382" s="4" t="n"/>
      <c r="B382" s="4" t="n"/>
      <c r="C382" s="4" t="n"/>
      <c r="D382" s="4" t="n"/>
      <c r="E382" s="4" t="n"/>
      <c r="F382" s="4" t="n"/>
      <c r="G382" s="4" t="n"/>
      <c r="H382" s="4" t="n"/>
      <c r="I382" s="4" t="n"/>
      <c r="J382" s="4" t="n"/>
      <c r="K382" s="4" t="n"/>
      <c r="L382" s="4" t="n"/>
      <c r="M382" s="4" t="n"/>
    </row>
    <row r="383" ht="15.75" customHeight="1" s="189">
      <c r="A383" s="4" t="n"/>
      <c r="B383" s="4" t="n"/>
      <c r="C383" s="4" t="n"/>
      <c r="D383" s="4" t="n"/>
      <c r="E383" s="4" t="n"/>
      <c r="F383" s="4" t="n"/>
      <c r="G383" s="4" t="n"/>
      <c r="H383" s="4" t="n"/>
      <c r="I383" s="4" t="n"/>
      <c r="J383" s="4" t="n"/>
      <c r="K383" s="4" t="n"/>
      <c r="L383" s="4" t="n"/>
      <c r="M383" s="4" t="n"/>
    </row>
    <row r="384" ht="15.75" customHeight="1" s="189">
      <c r="A384" s="4" t="n"/>
      <c r="B384" s="4" t="n"/>
      <c r="C384" s="4" t="n"/>
      <c r="D384" s="4" t="n"/>
      <c r="E384" s="4" t="n"/>
      <c r="F384" s="4" t="n"/>
      <c r="G384" s="4" t="n"/>
      <c r="H384" s="4" t="n"/>
      <c r="I384" s="4" t="n"/>
      <c r="J384" s="4" t="n"/>
      <c r="K384" s="4" t="n"/>
      <c r="L384" s="4" t="n"/>
      <c r="M384" s="4" t="n"/>
    </row>
    <row r="385" ht="15.75" customHeight="1" s="189">
      <c r="A385" s="4" t="n"/>
      <c r="B385" s="4" t="n"/>
      <c r="C385" s="4" t="n"/>
      <c r="D385" s="4" t="n"/>
      <c r="E385" s="4" t="n"/>
      <c r="F385" s="4" t="n"/>
      <c r="G385" s="4" t="n"/>
      <c r="H385" s="4" t="n"/>
      <c r="I385" s="4" t="n"/>
      <c r="J385" s="4" t="n"/>
      <c r="K385" s="4" t="n"/>
      <c r="L385" s="4" t="n"/>
      <c r="M385" s="4" t="n"/>
    </row>
    <row r="386" ht="15.75" customHeight="1" s="189">
      <c r="A386" s="4" t="n"/>
      <c r="B386" s="4" t="n"/>
      <c r="C386" s="4" t="n"/>
      <c r="D386" s="4" t="n"/>
      <c r="E386" s="4" t="n"/>
      <c r="F386" s="4" t="n"/>
      <c r="G386" s="4" t="n"/>
      <c r="H386" s="4" t="n"/>
      <c r="I386" s="4" t="n"/>
      <c r="J386" s="4" t="n"/>
      <c r="K386" s="4" t="n"/>
      <c r="L386" s="4" t="n"/>
      <c r="M386" s="4" t="n"/>
    </row>
    <row r="387" ht="15.75" customHeight="1" s="189">
      <c r="A387" s="4" t="n"/>
      <c r="B387" s="4" t="n"/>
      <c r="C387" s="4" t="n"/>
      <c r="D387" s="4" t="n"/>
      <c r="E387" s="4" t="n"/>
      <c r="F387" s="4" t="n"/>
      <c r="G387" s="4" t="n"/>
      <c r="H387" s="4" t="n"/>
      <c r="I387" s="4" t="n"/>
      <c r="J387" s="4" t="n"/>
      <c r="K387" s="4" t="n"/>
      <c r="L387" s="4" t="n"/>
      <c r="M387" s="4" t="n"/>
    </row>
    <row r="388" ht="15.75" customHeight="1" s="189">
      <c r="A388" s="4" t="n"/>
      <c r="B388" s="4" t="n"/>
      <c r="C388" s="4" t="n"/>
      <c r="D388" s="4" t="n"/>
      <c r="E388" s="4" t="n"/>
      <c r="F388" s="4" t="n"/>
      <c r="G388" s="4" t="n"/>
      <c r="H388" s="4" t="n"/>
      <c r="I388" s="4" t="n"/>
      <c r="J388" s="4" t="n"/>
      <c r="K388" s="4" t="n"/>
      <c r="L388" s="4" t="n"/>
      <c r="M388" s="4" t="n"/>
    </row>
    <row r="389" ht="15.75" customHeight="1" s="189">
      <c r="A389" s="4" t="n"/>
      <c r="B389" s="4" t="n"/>
      <c r="C389" s="4" t="n"/>
      <c r="D389" s="4" t="n"/>
      <c r="E389" s="4" t="n"/>
      <c r="F389" s="4" t="n"/>
      <c r="G389" s="4" t="n"/>
      <c r="H389" s="4" t="n"/>
      <c r="I389" s="4" t="n"/>
      <c r="J389" s="4" t="n"/>
      <c r="K389" s="4" t="n"/>
      <c r="L389" s="4" t="n"/>
      <c r="M389" s="4" t="n"/>
    </row>
    <row r="390" ht="15.75" customHeight="1" s="189">
      <c r="A390" s="4" t="n"/>
      <c r="B390" s="4" t="n"/>
      <c r="C390" s="4" t="n"/>
      <c r="D390" s="4" t="n"/>
      <c r="E390" s="4" t="n"/>
      <c r="F390" s="4" t="n"/>
      <c r="G390" s="4" t="n"/>
      <c r="H390" s="4" t="n"/>
      <c r="I390" s="4" t="n"/>
      <c r="J390" s="4" t="n"/>
      <c r="K390" s="4" t="n"/>
      <c r="L390" s="4" t="n"/>
      <c r="M390" s="4" t="n"/>
    </row>
    <row r="391" ht="15.75" customHeight="1" s="189">
      <c r="A391" s="4" t="n"/>
      <c r="B391" s="4" t="n"/>
      <c r="C391" s="4" t="n"/>
      <c r="D391" s="4" t="n"/>
      <c r="E391" s="4" t="n"/>
      <c r="F391" s="4" t="n"/>
      <c r="G391" s="4" t="n"/>
      <c r="H391" s="4" t="n"/>
      <c r="I391" s="4" t="n"/>
      <c r="J391" s="4" t="n"/>
      <c r="K391" s="4" t="n"/>
      <c r="L391" s="4" t="n"/>
      <c r="M391" s="4" t="n"/>
    </row>
    <row r="392" ht="15.75" customHeight="1" s="189">
      <c r="A392" s="4" t="n"/>
      <c r="B392" s="4" t="n"/>
      <c r="C392" s="4" t="n"/>
      <c r="D392" s="4" t="n"/>
      <c r="E392" s="4" t="n"/>
      <c r="F392" s="4" t="n"/>
      <c r="G392" s="4" t="n"/>
      <c r="H392" s="4" t="n"/>
      <c r="I392" s="4" t="n"/>
      <c r="J392" s="4" t="n"/>
      <c r="K392" s="4" t="n"/>
      <c r="L392" s="4" t="n"/>
      <c r="M392" s="4" t="n"/>
    </row>
    <row r="393" ht="15.75" customHeight="1" s="189">
      <c r="A393" s="4" t="n"/>
      <c r="B393" s="4" t="n"/>
      <c r="C393" s="4" t="n"/>
      <c r="D393" s="4" t="n"/>
      <c r="E393" s="4" t="n"/>
      <c r="F393" s="4" t="n"/>
      <c r="G393" s="4" t="n"/>
      <c r="H393" s="4" t="n"/>
      <c r="I393" s="4" t="n"/>
      <c r="J393" s="4" t="n"/>
      <c r="K393" s="4" t="n"/>
      <c r="L393" s="4" t="n"/>
      <c r="M393" s="4" t="n"/>
    </row>
    <row r="394" ht="15.75" customHeight="1" s="189">
      <c r="A394" s="4" t="n"/>
      <c r="B394" s="4" t="n"/>
      <c r="C394" s="4" t="n"/>
      <c r="D394" s="4" t="n"/>
      <c r="E394" s="4" t="n"/>
      <c r="F394" s="4" t="n"/>
      <c r="G394" s="4" t="n"/>
      <c r="H394" s="4" t="n"/>
      <c r="I394" s="4" t="n"/>
      <c r="J394" s="4" t="n"/>
      <c r="K394" s="4" t="n"/>
      <c r="L394" s="4" t="n"/>
      <c r="M394" s="4" t="n"/>
    </row>
    <row r="395" ht="15.75" customHeight="1" s="189">
      <c r="A395" s="4" t="n"/>
      <c r="B395" s="4" t="n"/>
      <c r="C395" s="4" t="n"/>
      <c r="D395" s="4" t="n"/>
      <c r="E395" s="4" t="n"/>
      <c r="F395" s="4" t="n"/>
      <c r="G395" s="4" t="n"/>
      <c r="H395" s="4" t="n"/>
      <c r="I395" s="4" t="n"/>
      <c r="J395" s="4" t="n"/>
      <c r="K395" s="4" t="n"/>
      <c r="L395" s="4" t="n"/>
      <c r="M395" s="4" t="n"/>
    </row>
    <row r="396" ht="15.75" customHeight="1" s="189">
      <c r="A396" s="4" t="n"/>
      <c r="B396" s="4" t="n"/>
      <c r="C396" s="4" t="n"/>
      <c r="D396" s="4" t="n"/>
      <c r="E396" s="4" t="n"/>
      <c r="F396" s="4" t="n"/>
      <c r="G396" s="4" t="n"/>
      <c r="H396" s="4" t="n"/>
      <c r="I396" s="4" t="n"/>
      <c r="J396" s="4" t="n"/>
      <c r="K396" s="4" t="n"/>
      <c r="L396" s="4" t="n"/>
      <c r="M396" s="4" t="n"/>
    </row>
    <row r="397" ht="15.75" customHeight="1" s="189">
      <c r="A397" s="4" t="n"/>
      <c r="B397" s="4" t="n"/>
      <c r="C397" s="4" t="n"/>
      <c r="D397" s="4" t="n"/>
      <c r="E397" s="4" t="n"/>
      <c r="F397" s="4" t="n"/>
      <c r="G397" s="4" t="n"/>
      <c r="H397" s="4" t="n"/>
      <c r="I397" s="4" t="n"/>
      <c r="J397" s="4" t="n"/>
      <c r="K397" s="4" t="n"/>
      <c r="L397" s="4" t="n"/>
      <c r="M397" s="4" t="n"/>
    </row>
    <row r="398" ht="15.75" customHeight="1" s="189">
      <c r="A398" s="4" t="n"/>
      <c r="B398" s="4" t="n"/>
      <c r="C398" s="4" t="n"/>
      <c r="D398" s="4" t="n"/>
      <c r="E398" s="4" t="n"/>
      <c r="F398" s="4" t="n"/>
      <c r="G398" s="4" t="n"/>
      <c r="H398" s="4" t="n"/>
      <c r="I398" s="4" t="n"/>
      <c r="J398" s="4" t="n"/>
      <c r="K398" s="4" t="n"/>
      <c r="L398" s="4" t="n"/>
      <c r="M398" s="4" t="n"/>
    </row>
    <row r="399" ht="15.75" customHeight="1" s="189">
      <c r="A399" s="4" t="n"/>
      <c r="B399" s="4" t="n"/>
      <c r="C399" s="4" t="n"/>
      <c r="D399" s="4" t="n"/>
      <c r="E399" s="4" t="n"/>
      <c r="F399" s="4" t="n"/>
      <c r="G399" s="4" t="n"/>
      <c r="H399" s="4" t="n"/>
      <c r="I399" s="4" t="n"/>
      <c r="J399" s="4" t="n"/>
      <c r="K399" s="4" t="n"/>
      <c r="L399" s="4" t="n"/>
      <c r="M399" s="4" t="n"/>
    </row>
    <row r="400" ht="15.75" customHeight="1" s="189">
      <c r="A400" s="4" t="n"/>
      <c r="B400" s="4" t="n"/>
      <c r="C400" s="4" t="n"/>
      <c r="D400" s="4" t="n"/>
      <c r="E400" s="4" t="n"/>
      <c r="F400" s="4" t="n"/>
      <c r="G400" s="4" t="n"/>
      <c r="H400" s="4" t="n"/>
      <c r="I400" s="4" t="n"/>
      <c r="J400" s="4" t="n"/>
      <c r="K400" s="4" t="n"/>
      <c r="L400" s="4" t="n"/>
      <c r="M400" s="4" t="n"/>
    </row>
    <row r="401" ht="15.75" customHeight="1" s="189">
      <c r="A401" s="4" t="n"/>
      <c r="B401" s="4" t="n"/>
      <c r="C401" s="4" t="n"/>
      <c r="D401" s="4" t="n"/>
      <c r="E401" s="4" t="n"/>
      <c r="F401" s="4" t="n"/>
      <c r="G401" s="4" t="n"/>
      <c r="H401" s="4" t="n"/>
      <c r="I401" s="4" t="n"/>
      <c r="J401" s="4" t="n"/>
      <c r="K401" s="4" t="n"/>
      <c r="L401" s="4" t="n"/>
      <c r="M401" s="4" t="n"/>
    </row>
    <row r="402" ht="15.75" customHeight="1" s="189">
      <c r="A402" s="4" t="n"/>
      <c r="B402" s="4" t="n"/>
      <c r="C402" s="4" t="n"/>
      <c r="D402" s="4" t="n"/>
      <c r="E402" s="4" t="n"/>
      <c r="F402" s="4" t="n"/>
      <c r="G402" s="4" t="n"/>
      <c r="H402" s="4" t="n"/>
      <c r="I402" s="4" t="n"/>
      <c r="J402" s="4" t="n"/>
      <c r="K402" s="4" t="n"/>
      <c r="L402" s="4" t="n"/>
      <c r="M402" s="4" t="n"/>
    </row>
    <row r="403" ht="15.75" customHeight="1" s="189">
      <c r="A403" s="4" t="n"/>
      <c r="B403" s="4" t="n"/>
      <c r="C403" s="4" t="n"/>
      <c r="D403" s="4" t="n"/>
      <c r="E403" s="4" t="n"/>
      <c r="F403" s="4" t="n"/>
      <c r="G403" s="4" t="n"/>
      <c r="H403" s="4" t="n"/>
      <c r="I403" s="4" t="n"/>
      <c r="J403" s="4" t="n"/>
      <c r="K403" s="4" t="n"/>
      <c r="L403" s="4" t="n"/>
      <c r="M403" s="4" t="n"/>
    </row>
    <row r="404" ht="15.75" customHeight="1" s="189">
      <c r="A404" s="4" t="n"/>
      <c r="B404" s="4" t="n"/>
      <c r="C404" s="4" t="n"/>
      <c r="D404" s="4" t="n"/>
      <c r="E404" s="4" t="n"/>
      <c r="F404" s="4" t="n"/>
      <c r="G404" s="4" t="n"/>
      <c r="H404" s="4" t="n"/>
      <c r="I404" s="4" t="n"/>
      <c r="J404" s="4" t="n"/>
      <c r="K404" s="4" t="n"/>
      <c r="L404" s="4" t="n"/>
      <c r="M404" s="4" t="n"/>
    </row>
    <row r="405" ht="15.75" customHeight="1" s="189">
      <c r="A405" s="4" t="n"/>
      <c r="B405" s="4" t="n"/>
      <c r="C405" s="4" t="n"/>
      <c r="D405" s="4" t="n"/>
      <c r="E405" s="4" t="n"/>
      <c r="F405" s="4" t="n"/>
      <c r="G405" s="4" t="n"/>
      <c r="H405" s="4" t="n"/>
      <c r="I405" s="4" t="n"/>
      <c r="J405" s="4" t="n"/>
      <c r="K405" s="4" t="n"/>
      <c r="L405" s="4" t="n"/>
      <c r="M405" s="4" t="n"/>
    </row>
    <row r="406" ht="15.75" customHeight="1" s="189">
      <c r="A406" s="4" t="n"/>
      <c r="B406" s="4" t="n"/>
      <c r="C406" s="4" t="n"/>
      <c r="D406" s="4" t="n"/>
      <c r="E406" s="4" t="n"/>
      <c r="F406" s="4" t="n"/>
      <c r="G406" s="4" t="n"/>
      <c r="H406" s="4" t="n"/>
      <c r="I406" s="4" t="n"/>
      <c r="J406" s="4" t="n"/>
      <c r="K406" s="4" t="n"/>
      <c r="L406" s="4" t="n"/>
      <c r="M406" s="4" t="n"/>
    </row>
    <row r="407" ht="15.75" customHeight="1" s="189">
      <c r="A407" s="4" t="n"/>
      <c r="B407" s="4" t="n"/>
      <c r="C407" s="4" t="n"/>
      <c r="D407" s="4" t="n"/>
      <c r="E407" s="4" t="n"/>
      <c r="F407" s="4" t="n"/>
      <c r="G407" s="4" t="n"/>
      <c r="H407" s="4" t="n"/>
      <c r="I407" s="4" t="n"/>
      <c r="J407" s="4" t="n"/>
      <c r="K407" s="4" t="n"/>
      <c r="L407" s="4" t="n"/>
      <c r="M407" s="4" t="n"/>
    </row>
    <row r="408" ht="15.75" customHeight="1" s="189">
      <c r="A408" s="4" t="n"/>
      <c r="B408" s="4" t="n"/>
      <c r="C408" s="4" t="n"/>
      <c r="D408" s="4" t="n"/>
      <c r="E408" s="4" t="n"/>
      <c r="F408" s="4" t="n"/>
      <c r="G408" s="4" t="n"/>
      <c r="H408" s="4" t="n"/>
      <c r="I408" s="4" t="n"/>
      <c r="J408" s="4" t="n"/>
      <c r="K408" s="4" t="n"/>
      <c r="L408" s="4" t="n"/>
      <c r="M408" s="4" t="n"/>
    </row>
    <row r="409" ht="15.75" customHeight="1" s="189">
      <c r="A409" s="4" t="n"/>
      <c r="B409" s="4" t="n"/>
      <c r="C409" s="4" t="n"/>
      <c r="D409" s="4" t="n"/>
      <c r="E409" s="4" t="n"/>
      <c r="F409" s="4" t="n"/>
      <c r="G409" s="4" t="n"/>
      <c r="H409" s="4" t="n"/>
      <c r="I409" s="4" t="n"/>
      <c r="J409" s="4" t="n"/>
      <c r="K409" s="4" t="n"/>
      <c r="L409" s="4" t="n"/>
      <c r="M409" s="4" t="n"/>
    </row>
    <row r="410" ht="15.75" customHeight="1" s="189">
      <c r="A410" s="4" t="n"/>
      <c r="B410" s="4" t="n"/>
      <c r="C410" s="4" t="n"/>
      <c r="D410" s="4" t="n"/>
      <c r="E410" s="4" t="n"/>
      <c r="F410" s="4" t="n"/>
      <c r="G410" s="4" t="n"/>
      <c r="H410" s="4" t="n"/>
      <c r="I410" s="4" t="n"/>
      <c r="J410" s="4" t="n"/>
      <c r="K410" s="4" t="n"/>
      <c r="L410" s="4" t="n"/>
      <c r="M410" s="4" t="n"/>
    </row>
    <row r="411" ht="15.75" customHeight="1" s="189">
      <c r="A411" s="4" t="n"/>
      <c r="B411" s="4" t="n"/>
      <c r="C411" s="4" t="n"/>
      <c r="D411" s="4" t="n"/>
      <c r="E411" s="4" t="n"/>
      <c r="F411" s="4" t="n"/>
      <c r="G411" s="4" t="n"/>
      <c r="H411" s="4" t="n"/>
      <c r="I411" s="4" t="n"/>
      <c r="J411" s="4" t="n"/>
      <c r="K411" s="4" t="n"/>
      <c r="L411" s="4" t="n"/>
      <c r="M411" s="4" t="n"/>
    </row>
    <row r="412" ht="15.75" customHeight="1" s="189">
      <c r="A412" s="4" t="n"/>
      <c r="B412" s="4" t="n"/>
      <c r="C412" s="4" t="n"/>
      <c r="D412" s="4" t="n"/>
      <c r="E412" s="4" t="n"/>
      <c r="F412" s="4" t="n"/>
      <c r="G412" s="4" t="n"/>
      <c r="H412" s="4" t="n"/>
      <c r="I412" s="4" t="n"/>
      <c r="J412" s="4" t="n"/>
      <c r="K412" s="4" t="n"/>
      <c r="L412" s="4" t="n"/>
      <c r="M412" s="4" t="n"/>
    </row>
    <row r="413" ht="15.75" customHeight="1" s="189">
      <c r="A413" s="4" t="n"/>
      <c r="B413" s="4" t="n"/>
      <c r="C413" s="4" t="n"/>
      <c r="D413" s="4" t="n"/>
      <c r="E413" s="4" t="n"/>
      <c r="F413" s="4" t="n"/>
      <c r="G413" s="4" t="n"/>
      <c r="H413" s="4" t="n"/>
      <c r="I413" s="4" t="n"/>
      <c r="J413" s="4" t="n"/>
      <c r="K413" s="4" t="n"/>
      <c r="L413" s="4" t="n"/>
      <c r="M413" s="4" t="n"/>
    </row>
    <row r="414" ht="15.75" customHeight="1" s="189">
      <c r="A414" s="4" t="n"/>
      <c r="B414" s="4" t="n"/>
      <c r="C414" s="4" t="n"/>
      <c r="D414" s="4" t="n"/>
      <c r="E414" s="4" t="n"/>
      <c r="F414" s="4" t="n"/>
      <c r="G414" s="4" t="n"/>
      <c r="H414" s="4" t="n"/>
      <c r="I414" s="4" t="n"/>
      <c r="J414" s="4" t="n"/>
      <c r="K414" s="4" t="n"/>
      <c r="L414" s="4" t="n"/>
      <c r="M414" s="4" t="n"/>
    </row>
    <row r="415" ht="15.75" customHeight="1" s="189">
      <c r="A415" s="4" t="n"/>
      <c r="B415" s="4" t="n"/>
      <c r="C415" s="4" t="n"/>
      <c r="D415" s="4" t="n"/>
      <c r="E415" s="4" t="n"/>
      <c r="F415" s="4" t="n"/>
      <c r="G415" s="4" t="n"/>
      <c r="H415" s="4" t="n"/>
      <c r="I415" s="4" t="n"/>
      <c r="J415" s="4" t="n"/>
      <c r="K415" s="4" t="n"/>
      <c r="L415" s="4" t="n"/>
      <c r="M415" s="4" t="n"/>
    </row>
    <row r="416" ht="15.75" customHeight="1" s="189">
      <c r="A416" s="4" t="n"/>
      <c r="B416" s="4" t="n"/>
      <c r="C416" s="4" t="n"/>
      <c r="D416" s="4" t="n"/>
      <c r="E416" s="4" t="n"/>
      <c r="F416" s="4" t="n"/>
      <c r="G416" s="4" t="n"/>
      <c r="H416" s="4" t="n"/>
      <c r="I416" s="4" t="n"/>
      <c r="J416" s="4" t="n"/>
      <c r="K416" s="4" t="n"/>
      <c r="L416" s="4" t="n"/>
      <c r="M416" s="4" t="n"/>
    </row>
    <row r="417" ht="15.75" customHeight="1" s="189">
      <c r="A417" s="4" t="n"/>
      <c r="B417" s="4" t="n"/>
      <c r="C417" s="4" t="n"/>
      <c r="D417" s="4" t="n"/>
      <c r="E417" s="4" t="n"/>
      <c r="F417" s="4" t="n"/>
      <c r="G417" s="4" t="n"/>
      <c r="H417" s="4" t="n"/>
      <c r="I417" s="4" t="n"/>
      <c r="J417" s="4" t="n"/>
      <c r="K417" s="4" t="n"/>
      <c r="L417" s="4" t="n"/>
      <c r="M417" s="4" t="n"/>
    </row>
    <row r="418" ht="15.75" customHeight="1" s="189">
      <c r="A418" s="4" t="n"/>
      <c r="B418" s="4" t="n"/>
      <c r="C418" s="4" t="n"/>
      <c r="D418" s="4" t="n"/>
      <c r="E418" s="4" t="n"/>
      <c r="F418" s="4" t="n"/>
      <c r="G418" s="4" t="n"/>
      <c r="H418" s="4" t="n"/>
      <c r="I418" s="4" t="n"/>
      <c r="J418" s="4" t="n"/>
      <c r="K418" s="4" t="n"/>
      <c r="L418" s="4" t="n"/>
      <c r="M418" s="4" t="n"/>
    </row>
    <row r="419" ht="15.75" customHeight="1" s="189">
      <c r="A419" s="4" t="n"/>
      <c r="B419" s="4" t="n"/>
      <c r="C419" s="4" t="n"/>
      <c r="D419" s="4" t="n"/>
      <c r="E419" s="4" t="n"/>
      <c r="F419" s="4" t="n"/>
      <c r="G419" s="4" t="n"/>
      <c r="H419" s="4" t="n"/>
      <c r="I419" s="4" t="n"/>
      <c r="J419" s="4" t="n"/>
      <c r="K419" s="4" t="n"/>
      <c r="L419" s="4" t="n"/>
      <c r="M419" s="4" t="n"/>
    </row>
    <row r="420" ht="15.75" customHeight="1" s="189">
      <c r="A420" s="4" t="n"/>
      <c r="B420" s="4" t="n"/>
      <c r="C420" s="4" t="n"/>
      <c r="D420" s="4" t="n"/>
      <c r="E420" s="4" t="n"/>
      <c r="F420" s="4" t="n"/>
      <c r="G420" s="4" t="n"/>
      <c r="H420" s="4" t="n"/>
      <c r="I420" s="4" t="n"/>
      <c r="J420" s="4" t="n"/>
      <c r="K420" s="4" t="n"/>
      <c r="L420" s="4" t="n"/>
      <c r="M420" s="4" t="n"/>
    </row>
    <row r="421" ht="15.75" customHeight="1" s="189">
      <c r="A421" s="4" t="n"/>
      <c r="B421" s="4" t="n"/>
      <c r="C421" s="4" t="n"/>
      <c r="D421" s="4" t="n"/>
      <c r="E421" s="4" t="n"/>
      <c r="F421" s="4" t="n"/>
      <c r="G421" s="4" t="n"/>
      <c r="H421" s="4" t="n"/>
      <c r="I421" s="4" t="n"/>
      <c r="J421" s="4" t="n"/>
      <c r="K421" s="4" t="n"/>
      <c r="L421" s="4" t="n"/>
      <c r="M421" s="4" t="n"/>
    </row>
    <row r="422" ht="15.75" customHeight="1" s="189">
      <c r="A422" s="4" t="n"/>
      <c r="B422" s="4" t="n"/>
      <c r="C422" s="4" t="n"/>
      <c r="D422" s="4" t="n"/>
      <c r="E422" s="4" t="n"/>
      <c r="F422" s="4" t="n"/>
      <c r="G422" s="4" t="n"/>
      <c r="H422" s="4" t="n"/>
      <c r="I422" s="4" t="n"/>
      <c r="J422" s="4" t="n"/>
      <c r="K422" s="4" t="n"/>
      <c r="L422" s="4" t="n"/>
      <c r="M422" s="4" t="n"/>
    </row>
    <row r="423" ht="15.75" customHeight="1" s="189">
      <c r="A423" s="4" t="n"/>
      <c r="B423" s="4" t="n"/>
      <c r="C423" s="4" t="n"/>
      <c r="D423" s="4" t="n"/>
      <c r="E423" s="4" t="n"/>
      <c r="F423" s="4" t="n"/>
      <c r="G423" s="4" t="n"/>
      <c r="H423" s="4" t="n"/>
      <c r="I423" s="4" t="n"/>
      <c r="J423" s="4" t="n"/>
      <c r="K423" s="4" t="n"/>
      <c r="L423" s="4" t="n"/>
      <c r="M423" s="4" t="n"/>
    </row>
    <row r="424" ht="15.75" customHeight="1" s="189">
      <c r="A424" s="4" t="n"/>
      <c r="B424" s="4" t="n"/>
      <c r="C424" s="4" t="n"/>
      <c r="D424" s="4" t="n"/>
      <c r="E424" s="4" t="n"/>
      <c r="F424" s="4" t="n"/>
      <c r="G424" s="4" t="n"/>
      <c r="H424" s="4" t="n"/>
      <c r="I424" s="4" t="n"/>
      <c r="J424" s="4" t="n"/>
      <c r="K424" s="4" t="n"/>
      <c r="L424" s="4" t="n"/>
      <c r="M424" s="4" t="n"/>
    </row>
    <row r="425" ht="15.75" customHeight="1" s="189">
      <c r="A425" s="4" t="n"/>
      <c r="B425" s="4" t="n"/>
      <c r="C425" s="4" t="n"/>
      <c r="D425" s="4" t="n"/>
      <c r="E425" s="4" t="n"/>
      <c r="F425" s="4" t="n"/>
      <c r="G425" s="4" t="n"/>
      <c r="H425" s="4" t="n"/>
      <c r="I425" s="4" t="n"/>
      <c r="J425" s="4" t="n"/>
      <c r="K425" s="4" t="n"/>
      <c r="L425" s="4" t="n"/>
      <c r="M425" s="4" t="n"/>
    </row>
    <row r="426" ht="15.75" customHeight="1" s="189">
      <c r="A426" s="4" t="n"/>
      <c r="B426" s="4" t="n"/>
      <c r="C426" s="4" t="n"/>
      <c r="D426" s="4" t="n"/>
      <c r="E426" s="4" t="n"/>
      <c r="F426" s="4" t="n"/>
      <c r="G426" s="4" t="n"/>
      <c r="H426" s="4" t="n"/>
      <c r="I426" s="4" t="n"/>
      <c r="J426" s="4" t="n"/>
      <c r="K426" s="4" t="n"/>
      <c r="L426" s="4" t="n"/>
      <c r="M426" s="4" t="n"/>
    </row>
    <row r="427" ht="15.75" customHeight="1" s="189">
      <c r="A427" s="4" t="n"/>
      <c r="B427" s="4" t="n"/>
      <c r="C427" s="4" t="n"/>
      <c r="D427" s="4" t="n"/>
      <c r="E427" s="4" t="n"/>
      <c r="F427" s="4" t="n"/>
      <c r="G427" s="4" t="n"/>
      <c r="H427" s="4" t="n"/>
      <c r="I427" s="4" t="n"/>
      <c r="J427" s="4" t="n"/>
      <c r="K427" s="4" t="n"/>
      <c r="L427" s="4" t="n"/>
      <c r="M427" s="4" t="n"/>
    </row>
    <row r="428" ht="15.75" customHeight="1" s="189">
      <c r="A428" s="4" t="n"/>
      <c r="B428" s="4" t="n"/>
      <c r="C428" s="4" t="n"/>
      <c r="D428" s="4" t="n"/>
      <c r="E428" s="4" t="n"/>
      <c r="F428" s="4" t="n"/>
      <c r="G428" s="4" t="n"/>
      <c r="H428" s="4" t="n"/>
      <c r="I428" s="4" t="n"/>
      <c r="J428" s="4" t="n"/>
      <c r="K428" s="4" t="n"/>
      <c r="L428" s="4" t="n"/>
      <c r="M428" s="4" t="n"/>
    </row>
    <row r="429" ht="15.75" customHeight="1" s="189">
      <c r="A429" s="4" t="n"/>
      <c r="B429" s="4" t="n"/>
      <c r="C429" s="4" t="n"/>
      <c r="D429" s="4" t="n"/>
      <c r="E429" s="4" t="n"/>
      <c r="F429" s="4" t="n"/>
      <c r="G429" s="4" t="n"/>
      <c r="H429" s="4" t="n"/>
      <c r="I429" s="4" t="n"/>
      <c r="J429" s="4" t="n"/>
      <c r="K429" s="4" t="n"/>
      <c r="L429" s="4" t="n"/>
      <c r="M429" s="4" t="n"/>
    </row>
    <row r="430" ht="15.75" customHeight="1" s="189">
      <c r="A430" s="4" t="n"/>
      <c r="B430" s="4" t="n"/>
      <c r="C430" s="4" t="n"/>
      <c r="D430" s="4" t="n"/>
      <c r="E430" s="4" t="n"/>
      <c r="F430" s="4" t="n"/>
      <c r="G430" s="4" t="n"/>
      <c r="H430" s="4" t="n"/>
      <c r="I430" s="4" t="n"/>
      <c r="J430" s="4" t="n"/>
      <c r="K430" s="4" t="n"/>
      <c r="L430" s="4" t="n"/>
      <c r="M430" s="4" t="n"/>
    </row>
    <row r="431" ht="15.75" customHeight="1" s="189">
      <c r="A431" s="4" t="n"/>
      <c r="B431" s="4" t="n"/>
      <c r="C431" s="4" t="n"/>
      <c r="D431" s="4" t="n"/>
      <c r="E431" s="4" t="n"/>
      <c r="F431" s="4" t="n"/>
      <c r="G431" s="4" t="n"/>
      <c r="H431" s="4" t="n"/>
      <c r="I431" s="4" t="n"/>
      <c r="J431" s="4" t="n"/>
      <c r="K431" s="4" t="n"/>
      <c r="L431" s="4" t="n"/>
      <c r="M431" s="4" t="n"/>
    </row>
    <row r="432" ht="15.75" customHeight="1" s="189">
      <c r="A432" s="4" t="n"/>
      <c r="B432" s="4" t="n"/>
      <c r="C432" s="4" t="n"/>
      <c r="D432" s="4" t="n"/>
      <c r="E432" s="4" t="n"/>
      <c r="F432" s="4" t="n"/>
      <c r="G432" s="4" t="n"/>
      <c r="H432" s="4" t="n"/>
      <c r="I432" s="4" t="n"/>
      <c r="J432" s="4" t="n"/>
      <c r="K432" s="4" t="n"/>
      <c r="L432" s="4" t="n"/>
      <c r="M432" s="4" t="n"/>
    </row>
    <row r="433" ht="15.75" customHeight="1" s="189">
      <c r="A433" s="4" t="n"/>
      <c r="B433" s="4" t="n"/>
      <c r="C433" s="4" t="n"/>
      <c r="D433" s="4" t="n"/>
      <c r="E433" s="4" t="n"/>
      <c r="F433" s="4" t="n"/>
      <c r="G433" s="4" t="n"/>
      <c r="H433" s="4" t="n"/>
      <c r="I433" s="4" t="n"/>
      <c r="J433" s="4" t="n"/>
      <c r="K433" s="4" t="n"/>
      <c r="L433" s="4" t="n"/>
      <c r="M433" s="4" t="n"/>
    </row>
    <row r="434" ht="15.75" customHeight="1" s="189">
      <c r="A434" s="4" t="n"/>
      <c r="B434" s="4" t="n"/>
      <c r="C434" s="4" t="n"/>
      <c r="D434" s="4" t="n"/>
      <c r="E434" s="4" t="n"/>
      <c r="F434" s="4" t="n"/>
      <c r="G434" s="4" t="n"/>
      <c r="H434" s="4" t="n"/>
      <c r="I434" s="4" t="n"/>
      <c r="J434" s="4" t="n"/>
      <c r="K434" s="4" t="n"/>
      <c r="L434" s="4" t="n"/>
      <c r="M434" s="4" t="n"/>
    </row>
    <row r="435" ht="15.75" customHeight="1" s="189">
      <c r="A435" s="4" t="n"/>
      <c r="B435" s="4" t="n"/>
      <c r="C435" s="4" t="n"/>
      <c r="D435" s="4" t="n"/>
      <c r="E435" s="4" t="n"/>
      <c r="F435" s="4" t="n"/>
      <c r="G435" s="4" t="n"/>
      <c r="H435" s="4" t="n"/>
      <c r="I435" s="4" t="n"/>
      <c r="J435" s="4" t="n"/>
      <c r="K435" s="4" t="n"/>
      <c r="L435" s="4" t="n"/>
      <c r="M435" s="4" t="n"/>
    </row>
    <row r="436" ht="15.75" customHeight="1" s="189">
      <c r="A436" s="4" t="n"/>
      <c r="B436" s="4" t="n"/>
      <c r="C436" s="4" t="n"/>
      <c r="D436" s="4" t="n"/>
      <c r="E436" s="4" t="n"/>
      <c r="F436" s="4" t="n"/>
      <c r="G436" s="4" t="n"/>
      <c r="H436" s="4" t="n"/>
      <c r="I436" s="4" t="n"/>
      <c r="J436" s="4" t="n"/>
      <c r="K436" s="4" t="n"/>
      <c r="L436" s="4" t="n"/>
      <c r="M436" s="4" t="n"/>
    </row>
    <row r="437" ht="15.75" customHeight="1" s="189">
      <c r="A437" s="4" t="n"/>
      <c r="B437" s="4" t="n"/>
      <c r="C437" s="4" t="n"/>
      <c r="D437" s="4" t="n"/>
      <c r="E437" s="4" t="n"/>
      <c r="F437" s="4" t="n"/>
      <c r="G437" s="4" t="n"/>
      <c r="H437" s="4" t="n"/>
      <c r="I437" s="4" t="n"/>
      <c r="J437" s="4" t="n"/>
      <c r="K437" s="4" t="n"/>
      <c r="L437" s="4" t="n"/>
      <c r="M437" s="4" t="n"/>
    </row>
    <row r="438" ht="15.75" customHeight="1" s="189">
      <c r="A438" s="4" t="n"/>
      <c r="B438" s="4" t="n"/>
      <c r="C438" s="4" t="n"/>
      <c r="D438" s="4" t="n"/>
      <c r="E438" s="4" t="n"/>
      <c r="F438" s="4" t="n"/>
      <c r="G438" s="4" t="n"/>
      <c r="H438" s="4" t="n"/>
      <c r="I438" s="4" t="n"/>
      <c r="J438" s="4" t="n"/>
      <c r="K438" s="4" t="n"/>
      <c r="L438" s="4" t="n"/>
      <c r="M438" s="4" t="n"/>
    </row>
    <row r="439" ht="15.75" customHeight="1" s="189">
      <c r="A439" s="4" t="n"/>
      <c r="B439" s="4" t="n"/>
      <c r="C439" s="4" t="n"/>
      <c r="D439" s="4" t="n"/>
      <c r="E439" s="4" t="n"/>
      <c r="F439" s="4" t="n"/>
      <c r="G439" s="4" t="n"/>
      <c r="H439" s="4" t="n"/>
      <c r="I439" s="4" t="n"/>
      <c r="J439" s="4" t="n"/>
      <c r="K439" s="4" t="n"/>
      <c r="L439" s="4" t="n"/>
      <c r="M439" s="4" t="n"/>
    </row>
    <row r="440" ht="15.75" customHeight="1" s="189">
      <c r="A440" s="4" t="n"/>
      <c r="B440" s="4" t="n"/>
      <c r="C440" s="4" t="n"/>
      <c r="D440" s="4" t="n"/>
      <c r="E440" s="4" t="n"/>
      <c r="F440" s="4" t="n"/>
      <c r="G440" s="4" t="n"/>
      <c r="H440" s="4" t="n"/>
      <c r="I440" s="4" t="n"/>
      <c r="J440" s="4" t="n"/>
      <c r="K440" s="4" t="n"/>
      <c r="L440" s="4" t="n"/>
      <c r="M440" s="4" t="n"/>
    </row>
    <row r="441" ht="15.75" customHeight="1" s="189">
      <c r="A441" s="4" t="n"/>
      <c r="B441" s="4" t="n"/>
      <c r="C441" s="4" t="n"/>
      <c r="D441" s="4" t="n"/>
      <c r="E441" s="4" t="n"/>
      <c r="F441" s="4" t="n"/>
      <c r="G441" s="4" t="n"/>
      <c r="H441" s="4" t="n"/>
      <c r="I441" s="4" t="n"/>
      <c r="J441" s="4" t="n"/>
      <c r="K441" s="4" t="n"/>
      <c r="L441" s="4" t="n"/>
      <c r="M441" s="4" t="n"/>
    </row>
    <row r="442" ht="15.75" customHeight="1" s="189">
      <c r="A442" s="4" t="n"/>
      <c r="B442" s="4" t="n"/>
      <c r="C442" s="4" t="n"/>
      <c r="D442" s="4" t="n"/>
      <c r="E442" s="4" t="n"/>
      <c r="F442" s="4" t="n"/>
      <c r="G442" s="4" t="n"/>
      <c r="H442" s="4" t="n"/>
      <c r="I442" s="4" t="n"/>
      <c r="J442" s="4" t="n"/>
      <c r="K442" s="4" t="n"/>
      <c r="L442" s="4" t="n"/>
      <c r="M442" s="4" t="n"/>
    </row>
    <row r="443" ht="15.75" customHeight="1" s="189">
      <c r="A443" s="4" t="n"/>
      <c r="B443" s="4" t="n"/>
      <c r="C443" s="4" t="n"/>
      <c r="D443" s="4" t="n"/>
      <c r="E443" s="4" t="n"/>
      <c r="F443" s="4" t="n"/>
      <c r="G443" s="4" t="n"/>
      <c r="H443" s="4" t="n"/>
      <c r="I443" s="4" t="n"/>
      <c r="J443" s="4" t="n"/>
      <c r="K443" s="4" t="n"/>
      <c r="L443" s="4" t="n"/>
      <c r="M443" s="4" t="n"/>
    </row>
    <row r="444" ht="15.75" customHeight="1" s="189">
      <c r="A444" s="4" t="n"/>
      <c r="B444" s="4" t="n"/>
      <c r="C444" s="4" t="n"/>
      <c r="D444" s="4" t="n"/>
      <c r="E444" s="4" t="n"/>
      <c r="F444" s="4" t="n"/>
      <c r="G444" s="4" t="n"/>
      <c r="H444" s="4" t="n"/>
      <c r="I444" s="4" t="n"/>
      <c r="J444" s="4" t="n"/>
      <c r="K444" s="4" t="n"/>
      <c r="L444" s="4" t="n"/>
      <c r="M444" s="4" t="n"/>
    </row>
    <row r="445" ht="15.75" customHeight="1" s="189">
      <c r="A445" s="4" t="n"/>
      <c r="B445" s="4" t="n"/>
      <c r="C445" s="4" t="n"/>
      <c r="D445" s="4" t="n"/>
      <c r="E445" s="4" t="n"/>
      <c r="F445" s="4" t="n"/>
      <c r="G445" s="4" t="n"/>
      <c r="H445" s="4" t="n"/>
      <c r="I445" s="4" t="n"/>
      <c r="J445" s="4" t="n"/>
      <c r="K445" s="4" t="n"/>
      <c r="L445" s="4" t="n"/>
      <c r="M445" s="4" t="n"/>
    </row>
    <row r="446" ht="15.75" customHeight="1" s="189">
      <c r="A446" s="4" t="n"/>
      <c r="B446" s="4" t="n"/>
      <c r="C446" s="4" t="n"/>
      <c r="D446" s="4" t="n"/>
      <c r="E446" s="4" t="n"/>
      <c r="F446" s="4" t="n"/>
      <c r="G446" s="4" t="n"/>
      <c r="H446" s="4" t="n"/>
      <c r="I446" s="4" t="n"/>
      <c r="J446" s="4" t="n"/>
      <c r="K446" s="4" t="n"/>
      <c r="L446" s="4" t="n"/>
      <c r="M446" s="4" t="n"/>
    </row>
    <row r="447" ht="15.75" customHeight="1" s="189">
      <c r="A447" s="4" t="n"/>
      <c r="B447" s="4" t="n"/>
      <c r="C447" s="4" t="n"/>
      <c r="D447" s="4" t="n"/>
      <c r="E447" s="4" t="n"/>
      <c r="F447" s="4" t="n"/>
      <c r="G447" s="4" t="n"/>
      <c r="H447" s="4" t="n"/>
      <c r="I447" s="4" t="n"/>
      <c r="J447" s="4" t="n"/>
      <c r="K447" s="4" t="n"/>
      <c r="L447" s="4" t="n"/>
      <c r="M447" s="4" t="n"/>
    </row>
    <row r="448" ht="15.75" customHeight="1" s="189">
      <c r="A448" s="4" t="n"/>
      <c r="B448" s="4" t="n"/>
      <c r="C448" s="4" t="n"/>
      <c r="D448" s="4" t="n"/>
      <c r="E448" s="4" t="n"/>
      <c r="F448" s="4" t="n"/>
      <c r="G448" s="4" t="n"/>
      <c r="H448" s="4" t="n"/>
      <c r="I448" s="4" t="n"/>
      <c r="J448" s="4" t="n"/>
      <c r="K448" s="4" t="n"/>
      <c r="L448" s="4" t="n"/>
      <c r="M448" s="4" t="n"/>
    </row>
    <row r="449" ht="15.75" customHeight="1" s="189">
      <c r="A449" s="4" t="n"/>
      <c r="B449" s="4" t="n"/>
      <c r="C449" s="4" t="n"/>
      <c r="D449" s="4" t="n"/>
      <c r="E449" s="4" t="n"/>
      <c r="F449" s="4" t="n"/>
      <c r="G449" s="4" t="n"/>
      <c r="H449" s="4" t="n"/>
      <c r="I449" s="4" t="n"/>
      <c r="J449" s="4" t="n"/>
      <c r="K449" s="4" t="n"/>
      <c r="L449" s="4" t="n"/>
      <c r="M449" s="4" t="n"/>
    </row>
    <row r="450" ht="15.75" customHeight="1" s="189">
      <c r="A450" s="4" t="n"/>
      <c r="B450" s="4" t="n"/>
      <c r="C450" s="4" t="n"/>
      <c r="D450" s="4" t="n"/>
      <c r="E450" s="4" t="n"/>
      <c r="F450" s="4" t="n"/>
      <c r="G450" s="4" t="n"/>
      <c r="H450" s="4" t="n"/>
      <c r="I450" s="4" t="n"/>
      <c r="J450" s="4" t="n"/>
      <c r="K450" s="4" t="n"/>
      <c r="L450" s="4" t="n"/>
      <c r="M450" s="4" t="n"/>
    </row>
    <row r="451" ht="15.75" customHeight="1" s="189">
      <c r="A451" s="4" t="n"/>
      <c r="B451" s="4" t="n"/>
      <c r="C451" s="4" t="n"/>
      <c r="D451" s="4" t="n"/>
      <c r="E451" s="4" t="n"/>
      <c r="F451" s="4" t="n"/>
      <c r="G451" s="4" t="n"/>
      <c r="H451" s="4" t="n"/>
      <c r="I451" s="4" t="n"/>
      <c r="J451" s="4" t="n"/>
      <c r="K451" s="4" t="n"/>
      <c r="L451" s="4" t="n"/>
      <c r="M451" s="4" t="n"/>
    </row>
    <row r="452" ht="15.75" customHeight="1" s="189">
      <c r="A452" s="4" t="n"/>
      <c r="B452" s="4" t="n"/>
      <c r="C452" s="4" t="n"/>
      <c r="D452" s="4" t="n"/>
      <c r="E452" s="4" t="n"/>
      <c r="F452" s="4" t="n"/>
      <c r="G452" s="4" t="n"/>
      <c r="H452" s="4" t="n"/>
      <c r="I452" s="4" t="n"/>
      <c r="J452" s="4" t="n"/>
      <c r="K452" s="4" t="n"/>
      <c r="L452" s="4" t="n"/>
      <c r="M452" s="4" t="n"/>
    </row>
    <row r="453" ht="15.75" customHeight="1" s="189">
      <c r="A453" s="4" t="n"/>
      <c r="B453" s="4" t="n"/>
      <c r="C453" s="4" t="n"/>
      <c r="D453" s="4" t="n"/>
      <c r="E453" s="4" t="n"/>
      <c r="F453" s="4" t="n"/>
      <c r="G453" s="4" t="n"/>
      <c r="H453" s="4" t="n"/>
      <c r="I453" s="4" t="n"/>
      <c r="J453" s="4" t="n"/>
      <c r="K453" s="4" t="n"/>
      <c r="L453" s="4" t="n"/>
      <c r="M453" s="4" t="n"/>
    </row>
    <row r="454" ht="15.75" customHeight="1" s="189">
      <c r="A454" s="4" t="n"/>
      <c r="B454" s="4" t="n"/>
      <c r="C454" s="4" t="n"/>
      <c r="D454" s="4" t="n"/>
      <c r="E454" s="4" t="n"/>
      <c r="F454" s="4" t="n"/>
      <c r="G454" s="4" t="n"/>
      <c r="H454" s="4" t="n"/>
      <c r="I454" s="4" t="n"/>
      <c r="J454" s="4" t="n"/>
      <c r="K454" s="4" t="n"/>
      <c r="L454" s="4" t="n"/>
      <c r="M454" s="4" t="n"/>
    </row>
    <row r="455" ht="15.75" customHeight="1" s="189">
      <c r="A455" s="4" t="n"/>
      <c r="B455" s="4" t="n"/>
      <c r="C455" s="4" t="n"/>
      <c r="D455" s="4" t="n"/>
      <c r="E455" s="4" t="n"/>
      <c r="F455" s="4" t="n"/>
      <c r="G455" s="4" t="n"/>
      <c r="H455" s="4" t="n"/>
      <c r="I455" s="4" t="n"/>
      <c r="J455" s="4" t="n"/>
      <c r="K455" s="4" t="n"/>
      <c r="L455" s="4" t="n"/>
      <c r="M455" s="4" t="n"/>
    </row>
    <row r="456" ht="15.75" customHeight="1" s="189">
      <c r="A456" s="4" t="n"/>
      <c r="B456" s="4" t="n"/>
      <c r="C456" s="4" t="n"/>
      <c r="D456" s="4" t="n"/>
      <c r="E456" s="4" t="n"/>
      <c r="F456" s="4" t="n"/>
      <c r="G456" s="4" t="n"/>
      <c r="H456" s="4" t="n"/>
      <c r="I456" s="4" t="n"/>
      <c r="J456" s="4" t="n"/>
      <c r="K456" s="4" t="n"/>
      <c r="L456" s="4" t="n"/>
      <c r="M456" s="4" t="n"/>
    </row>
    <row r="457" ht="15.75" customHeight="1" s="189">
      <c r="A457" s="4" t="n"/>
      <c r="B457" s="4" t="n"/>
      <c r="C457" s="4" t="n"/>
      <c r="D457" s="4" t="n"/>
      <c r="E457" s="4" t="n"/>
      <c r="F457" s="4" t="n"/>
      <c r="G457" s="4" t="n"/>
      <c r="H457" s="4" t="n"/>
      <c r="I457" s="4" t="n"/>
      <c r="J457" s="4" t="n"/>
      <c r="K457" s="4" t="n"/>
      <c r="L457" s="4" t="n"/>
      <c r="M457" s="4" t="n"/>
    </row>
    <row r="458" ht="15.75" customHeight="1" s="189">
      <c r="A458" s="4" t="n"/>
      <c r="B458" s="4" t="n"/>
      <c r="C458" s="4" t="n"/>
      <c r="D458" s="4" t="n"/>
      <c r="E458" s="4" t="n"/>
      <c r="F458" s="4" t="n"/>
      <c r="G458" s="4" t="n"/>
      <c r="H458" s="4" t="n"/>
      <c r="I458" s="4" t="n"/>
      <c r="J458" s="4" t="n"/>
      <c r="K458" s="4" t="n"/>
      <c r="L458" s="4" t="n"/>
      <c r="M458" s="4" t="n"/>
    </row>
    <row r="459" ht="15.75" customHeight="1" s="189">
      <c r="A459" s="4" t="n"/>
      <c r="B459" s="4" t="n"/>
      <c r="C459" s="4" t="n"/>
      <c r="D459" s="4" t="n"/>
      <c r="E459" s="4" t="n"/>
      <c r="F459" s="4" t="n"/>
      <c r="G459" s="4" t="n"/>
      <c r="H459" s="4" t="n"/>
      <c r="I459" s="4" t="n"/>
      <c r="J459" s="4" t="n"/>
      <c r="K459" s="4" t="n"/>
      <c r="L459" s="4" t="n"/>
      <c r="M459" s="4" t="n"/>
    </row>
    <row r="460" ht="15.75" customHeight="1" s="189">
      <c r="A460" s="4" t="n"/>
      <c r="B460" s="4" t="n"/>
      <c r="C460" s="4" t="n"/>
      <c r="D460" s="4" t="n"/>
      <c r="E460" s="4" t="n"/>
      <c r="F460" s="4" t="n"/>
      <c r="G460" s="4" t="n"/>
      <c r="H460" s="4" t="n"/>
      <c r="I460" s="4" t="n"/>
      <c r="J460" s="4" t="n"/>
      <c r="K460" s="4" t="n"/>
      <c r="L460" s="4" t="n"/>
      <c r="M460" s="4" t="n"/>
    </row>
    <row r="461" ht="15.75" customHeight="1" s="189">
      <c r="A461" s="4" t="n"/>
      <c r="B461" s="4" t="n"/>
      <c r="C461" s="4" t="n"/>
      <c r="D461" s="4" t="n"/>
      <c r="E461" s="4" t="n"/>
      <c r="F461" s="4" t="n"/>
      <c r="G461" s="4" t="n"/>
      <c r="H461" s="4" t="n"/>
      <c r="I461" s="4" t="n"/>
      <c r="J461" s="4" t="n"/>
      <c r="K461" s="4" t="n"/>
      <c r="L461" s="4" t="n"/>
      <c r="M461" s="4" t="n"/>
    </row>
    <row r="462" ht="15.75" customHeight="1" s="189">
      <c r="A462" s="4" t="n"/>
      <c r="B462" s="4" t="n"/>
      <c r="C462" s="4" t="n"/>
      <c r="D462" s="4" t="n"/>
      <c r="E462" s="4" t="n"/>
      <c r="F462" s="4" t="n"/>
      <c r="G462" s="4" t="n"/>
      <c r="H462" s="4" t="n"/>
      <c r="I462" s="4" t="n"/>
      <c r="J462" s="4" t="n"/>
      <c r="K462" s="4" t="n"/>
      <c r="L462" s="4" t="n"/>
      <c r="M462" s="4" t="n"/>
    </row>
    <row r="463" ht="15.75" customHeight="1" s="189">
      <c r="A463" s="4" t="n"/>
      <c r="B463" s="4" t="n"/>
      <c r="C463" s="4" t="n"/>
      <c r="D463" s="4" t="n"/>
      <c r="E463" s="4" t="n"/>
      <c r="F463" s="4" t="n"/>
      <c r="G463" s="4" t="n"/>
      <c r="H463" s="4" t="n"/>
      <c r="I463" s="4" t="n"/>
      <c r="J463" s="4" t="n"/>
      <c r="K463" s="4" t="n"/>
      <c r="L463" s="4" t="n"/>
      <c r="M463" s="4" t="n"/>
    </row>
    <row r="464" ht="15.75" customHeight="1" s="189">
      <c r="A464" s="4" t="n"/>
      <c r="B464" s="4" t="n"/>
      <c r="C464" s="4" t="n"/>
      <c r="D464" s="4" t="n"/>
      <c r="E464" s="4" t="n"/>
      <c r="F464" s="4" t="n"/>
      <c r="G464" s="4" t="n"/>
      <c r="H464" s="4" t="n"/>
      <c r="I464" s="4" t="n"/>
      <c r="J464" s="4" t="n"/>
      <c r="K464" s="4" t="n"/>
      <c r="L464" s="4" t="n"/>
      <c r="M464" s="4" t="n"/>
    </row>
    <row r="465" ht="15.75" customHeight="1" s="189">
      <c r="A465" s="4" t="n"/>
      <c r="B465" s="4" t="n"/>
      <c r="C465" s="4" t="n"/>
      <c r="D465" s="4" t="n"/>
      <c r="E465" s="4" t="n"/>
      <c r="F465" s="4" t="n"/>
      <c r="G465" s="4" t="n"/>
      <c r="H465" s="4" t="n"/>
      <c r="I465" s="4" t="n"/>
      <c r="J465" s="4" t="n"/>
      <c r="K465" s="4" t="n"/>
      <c r="L465" s="4" t="n"/>
      <c r="M465" s="4" t="n"/>
    </row>
    <row r="466" ht="15.75" customHeight="1" s="189">
      <c r="A466" s="4" t="n"/>
      <c r="B466" s="4" t="n"/>
      <c r="C466" s="4" t="n"/>
      <c r="D466" s="4" t="n"/>
      <c r="E466" s="4" t="n"/>
      <c r="F466" s="4" t="n"/>
      <c r="G466" s="4" t="n"/>
      <c r="H466" s="4" t="n"/>
      <c r="I466" s="4" t="n"/>
      <c r="J466" s="4" t="n"/>
      <c r="K466" s="4" t="n"/>
      <c r="L466" s="4" t="n"/>
      <c r="M466" s="4" t="n"/>
    </row>
    <row r="467" ht="15.75" customHeight="1" s="189">
      <c r="A467" s="4" t="n"/>
      <c r="B467" s="4" t="n"/>
      <c r="C467" s="4" t="n"/>
      <c r="D467" s="4" t="n"/>
      <c r="E467" s="4" t="n"/>
      <c r="F467" s="4" t="n"/>
      <c r="G467" s="4" t="n"/>
      <c r="H467" s="4" t="n"/>
      <c r="I467" s="4" t="n"/>
      <c r="J467" s="4" t="n"/>
      <c r="K467" s="4" t="n"/>
      <c r="L467" s="4" t="n"/>
      <c r="M467" s="4" t="n"/>
    </row>
    <row r="468" ht="15.75" customHeight="1" s="189">
      <c r="A468" s="4" t="n"/>
      <c r="B468" s="4" t="n"/>
      <c r="C468" s="4" t="n"/>
      <c r="D468" s="4" t="n"/>
      <c r="E468" s="4" t="n"/>
      <c r="F468" s="4" t="n"/>
      <c r="G468" s="4" t="n"/>
      <c r="H468" s="4" t="n"/>
      <c r="I468" s="4" t="n"/>
      <c r="J468" s="4" t="n"/>
      <c r="K468" s="4" t="n"/>
      <c r="L468" s="4" t="n"/>
      <c r="M468" s="4" t="n"/>
    </row>
    <row r="469" ht="15.75" customHeight="1" s="189">
      <c r="A469" s="4" t="n"/>
      <c r="B469" s="4" t="n"/>
      <c r="C469" s="4" t="n"/>
      <c r="D469" s="4" t="n"/>
      <c r="E469" s="4" t="n"/>
      <c r="F469" s="4" t="n"/>
      <c r="G469" s="4" t="n"/>
      <c r="H469" s="4" t="n"/>
      <c r="I469" s="4" t="n"/>
      <c r="J469" s="4" t="n"/>
      <c r="K469" s="4" t="n"/>
      <c r="L469" s="4" t="n"/>
      <c r="M469" s="4" t="n"/>
    </row>
    <row r="470" ht="15.75" customHeight="1" s="189">
      <c r="A470" s="4" t="n"/>
      <c r="B470" s="4" t="n"/>
      <c r="C470" s="4" t="n"/>
      <c r="D470" s="4" t="n"/>
      <c r="E470" s="4" t="n"/>
      <c r="F470" s="4" t="n"/>
      <c r="G470" s="4" t="n"/>
      <c r="H470" s="4" t="n"/>
      <c r="I470" s="4" t="n"/>
      <c r="J470" s="4" t="n"/>
      <c r="K470" s="4" t="n"/>
      <c r="L470" s="4" t="n"/>
      <c r="M470" s="4" t="n"/>
    </row>
    <row r="471" ht="15.75" customHeight="1" s="189">
      <c r="A471" s="4" t="n"/>
      <c r="B471" s="4" t="n"/>
      <c r="C471" s="4" t="n"/>
      <c r="D471" s="4" t="n"/>
      <c r="E471" s="4" t="n"/>
      <c r="F471" s="4" t="n"/>
      <c r="G471" s="4" t="n"/>
      <c r="H471" s="4" t="n"/>
      <c r="I471" s="4" t="n"/>
      <c r="J471" s="4" t="n"/>
      <c r="K471" s="4" t="n"/>
      <c r="L471" s="4" t="n"/>
      <c r="M471" s="4" t="n"/>
    </row>
    <row r="472" ht="15.75" customHeight="1" s="189">
      <c r="A472" s="4" t="n"/>
      <c r="B472" s="4" t="n"/>
      <c r="C472" s="4" t="n"/>
      <c r="D472" s="4" t="n"/>
      <c r="E472" s="4" t="n"/>
      <c r="F472" s="4" t="n"/>
      <c r="G472" s="4" t="n"/>
      <c r="H472" s="4" t="n"/>
      <c r="I472" s="4" t="n"/>
      <c r="J472" s="4" t="n"/>
      <c r="K472" s="4" t="n"/>
      <c r="L472" s="4" t="n"/>
      <c r="M472" s="4" t="n"/>
    </row>
    <row r="473" ht="15.75" customHeight="1" s="189">
      <c r="A473" s="4" t="n"/>
      <c r="B473" s="4" t="n"/>
      <c r="C473" s="4" t="n"/>
      <c r="D473" s="4" t="n"/>
      <c r="E473" s="4" t="n"/>
      <c r="F473" s="4" t="n"/>
      <c r="G473" s="4" t="n"/>
      <c r="H473" s="4" t="n"/>
      <c r="I473" s="4" t="n"/>
      <c r="J473" s="4" t="n"/>
      <c r="K473" s="4" t="n"/>
      <c r="L473" s="4" t="n"/>
      <c r="M473" s="4" t="n"/>
    </row>
    <row r="474" ht="15.75" customHeight="1" s="189">
      <c r="A474" s="4" t="n"/>
      <c r="B474" s="4" t="n"/>
      <c r="C474" s="4" t="n"/>
      <c r="D474" s="4" t="n"/>
      <c r="E474" s="4" t="n"/>
      <c r="F474" s="4" t="n"/>
      <c r="G474" s="4" t="n"/>
      <c r="H474" s="4" t="n"/>
      <c r="I474" s="4" t="n"/>
      <c r="J474" s="4" t="n"/>
      <c r="K474" s="4" t="n"/>
      <c r="L474" s="4" t="n"/>
      <c r="M474" s="4" t="n"/>
    </row>
    <row r="475" ht="15.75" customHeight="1" s="189">
      <c r="A475" s="4" t="n"/>
      <c r="B475" s="4" t="n"/>
      <c r="C475" s="4" t="n"/>
      <c r="D475" s="4" t="n"/>
      <c r="E475" s="4" t="n"/>
      <c r="F475" s="4" t="n"/>
      <c r="G475" s="4" t="n"/>
      <c r="H475" s="4" t="n"/>
      <c r="I475" s="4" t="n"/>
      <c r="J475" s="4" t="n"/>
      <c r="K475" s="4" t="n"/>
      <c r="L475" s="4" t="n"/>
      <c r="M475" s="4" t="n"/>
    </row>
    <row r="476" ht="15.75" customHeight="1" s="189">
      <c r="A476" s="4" t="n"/>
      <c r="B476" s="4" t="n"/>
      <c r="C476" s="4" t="n"/>
      <c r="D476" s="4" t="n"/>
      <c r="E476" s="4" t="n"/>
      <c r="F476" s="4" t="n"/>
      <c r="G476" s="4" t="n"/>
      <c r="H476" s="4" t="n"/>
      <c r="I476" s="4" t="n"/>
      <c r="J476" s="4" t="n"/>
      <c r="K476" s="4" t="n"/>
      <c r="L476" s="4" t="n"/>
      <c r="M476" s="4" t="n"/>
    </row>
    <row r="477" ht="15.75" customHeight="1" s="189">
      <c r="A477" s="4" t="n"/>
      <c r="B477" s="4" t="n"/>
      <c r="C477" s="4" t="n"/>
      <c r="D477" s="4" t="n"/>
      <c r="E477" s="4" t="n"/>
      <c r="F477" s="4" t="n"/>
      <c r="G477" s="4" t="n"/>
      <c r="H477" s="4" t="n"/>
      <c r="I477" s="4" t="n"/>
      <c r="J477" s="4" t="n"/>
      <c r="K477" s="4" t="n"/>
      <c r="L477" s="4" t="n"/>
      <c r="M477" s="4" t="n"/>
    </row>
    <row r="478" ht="15.75" customHeight="1" s="189">
      <c r="A478" s="4" t="n"/>
      <c r="B478" s="4" t="n"/>
      <c r="C478" s="4" t="n"/>
      <c r="D478" s="4" t="n"/>
      <c r="E478" s="4" t="n"/>
      <c r="F478" s="4" t="n"/>
      <c r="G478" s="4" t="n"/>
      <c r="H478" s="4" t="n"/>
      <c r="I478" s="4" t="n"/>
      <c r="J478" s="4" t="n"/>
      <c r="K478" s="4" t="n"/>
      <c r="L478" s="4" t="n"/>
      <c r="M478" s="4" t="n"/>
    </row>
    <row r="479" ht="15.75" customHeight="1" s="189">
      <c r="A479" s="4" t="n"/>
      <c r="B479" s="4" t="n"/>
      <c r="C479" s="4" t="n"/>
      <c r="D479" s="4" t="n"/>
      <c r="E479" s="4" t="n"/>
      <c r="F479" s="4" t="n"/>
      <c r="G479" s="4" t="n"/>
      <c r="H479" s="4" t="n"/>
      <c r="I479" s="4" t="n"/>
      <c r="J479" s="4" t="n"/>
      <c r="K479" s="4" t="n"/>
      <c r="L479" s="4" t="n"/>
      <c r="M479" s="4" t="n"/>
    </row>
    <row r="480" ht="15.75" customHeight="1" s="189">
      <c r="A480" s="4" t="n"/>
      <c r="B480" s="4" t="n"/>
      <c r="C480" s="4" t="n"/>
      <c r="D480" s="4" t="n"/>
      <c r="E480" s="4" t="n"/>
      <c r="F480" s="4" t="n"/>
      <c r="G480" s="4" t="n"/>
      <c r="H480" s="4" t="n"/>
      <c r="I480" s="4" t="n"/>
      <c r="J480" s="4" t="n"/>
      <c r="K480" s="4" t="n"/>
      <c r="L480" s="4" t="n"/>
      <c r="M480" s="4" t="n"/>
    </row>
    <row r="481" ht="15.75" customHeight="1" s="189">
      <c r="A481" s="4" t="n"/>
      <c r="B481" s="4" t="n"/>
      <c r="C481" s="4" t="n"/>
      <c r="D481" s="4" t="n"/>
      <c r="E481" s="4" t="n"/>
      <c r="F481" s="4" t="n"/>
      <c r="G481" s="4" t="n"/>
      <c r="H481" s="4" t="n"/>
      <c r="I481" s="4" t="n"/>
      <c r="J481" s="4" t="n"/>
      <c r="K481" s="4" t="n"/>
      <c r="L481" s="4" t="n"/>
      <c r="M481" s="4" t="n"/>
    </row>
    <row r="482" ht="15.75" customHeight="1" s="189">
      <c r="A482" s="4" t="n"/>
      <c r="B482" s="4" t="n"/>
      <c r="C482" s="4" t="n"/>
      <c r="D482" s="4" t="n"/>
      <c r="E482" s="4" t="n"/>
      <c r="F482" s="4" t="n"/>
      <c r="G482" s="4" t="n"/>
      <c r="H482" s="4" t="n"/>
      <c r="I482" s="4" t="n"/>
      <c r="J482" s="4" t="n"/>
      <c r="K482" s="4" t="n"/>
      <c r="L482" s="4" t="n"/>
      <c r="M482" s="4" t="n"/>
    </row>
    <row r="483" ht="15.75" customHeight="1" s="189">
      <c r="A483" s="4" t="n"/>
      <c r="B483" s="4" t="n"/>
      <c r="C483" s="4" t="n"/>
      <c r="D483" s="4" t="n"/>
      <c r="E483" s="4" t="n"/>
      <c r="F483" s="4" t="n"/>
      <c r="G483" s="4" t="n"/>
      <c r="H483" s="4" t="n"/>
      <c r="I483" s="4" t="n"/>
      <c r="J483" s="4" t="n"/>
      <c r="K483" s="4" t="n"/>
      <c r="L483" s="4" t="n"/>
      <c r="M483" s="4" t="n"/>
    </row>
    <row r="484" ht="15.75" customHeight="1" s="189">
      <c r="A484" s="4" t="n"/>
      <c r="B484" s="4" t="n"/>
      <c r="C484" s="4" t="n"/>
      <c r="D484" s="4" t="n"/>
      <c r="E484" s="4" t="n"/>
      <c r="F484" s="4" t="n"/>
      <c r="G484" s="4" t="n"/>
      <c r="H484" s="4" t="n"/>
      <c r="I484" s="4" t="n"/>
      <c r="J484" s="4" t="n"/>
      <c r="K484" s="4" t="n"/>
      <c r="L484" s="4" t="n"/>
      <c r="M484" s="4" t="n"/>
    </row>
    <row r="485" ht="15.75" customHeight="1" s="189">
      <c r="A485" s="4" t="n"/>
      <c r="B485" s="4" t="n"/>
      <c r="C485" s="4" t="n"/>
      <c r="D485" s="4" t="n"/>
      <c r="E485" s="4" t="n"/>
      <c r="F485" s="4" t="n"/>
      <c r="G485" s="4" t="n"/>
      <c r="H485" s="4" t="n"/>
      <c r="I485" s="4" t="n"/>
      <c r="J485" s="4" t="n"/>
      <c r="K485" s="4" t="n"/>
      <c r="L485" s="4" t="n"/>
      <c r="M485" s="4" t="n"/>
    </row>
    <row r="486" ht="15.75" customHeight="1" s="189">
      <c r="A486" s="4" t="n"/>
      <c r="B486" s="4" t="n"/>
      <c r="C486" s="4" t="n"/>
      <c r="D486" s="4" t="n"/>
      <c r="E486" s="4" t="n"/>
      <c r="F486" s="4" t="n"/>
      <c r="G486" s="4" t="n"/>
      <c r="H486" s="4" t="n"/>
      <c r="I486" s="4" t="n"/>
      <c r="J486" s="4" t="n"/>
      <c r="K486" s="4" t="n"/>
      <c r="L486" s="4" t="n"/>
      <c r="M486" s="4" t="n"/>
    </row>
    <row r="487" ht="15.75" customHeight="1" s="189">
      <c r="A487" s="4" t="n"/>
      <c r="B487" s="4" t="n"/>
      <c r="C487" s="4" t="n"/>
      <c r="D487" s="4" t="n"/>
      <c r="E487" s="4" t="n"/>
      <c r="F487" s="4" t="n"/>
      <c r="G487" s="4" t="n"/>
      <c r="H487" s="4" t="n"/>
      <c r="I487" s="4" t="n"/>
      <c r="J487" s="4" t="n"/>
      <c r="K487" s="4" t="n"/>
      <c r="L487" s="4" t="n"/>
      <c r="M487" s="4" t="n"/>
    </row>
    <row r="488" ht="15.75" customHeight="1" s="189">
      <c r="A488" s="4" t="n"/>
      <c r="B488" s="4" t="n"/>
      <c r="C488" s="4" t="n"/>
      <c r="D488" s="4" t="n"/>
      <c r="E488" s="4" t="n"/>
      <c r="F488" s="4" t="n"/>
      <c r="G488" s="4" t="n"/>
      <c r="H488" s="4" t="n"/>
      <c r="I488" s="4" t="n"/>
      <c r="J488" s="4" t="n"/>
      <c r="K488" s="4" t="n"/>
      <c r="L488" s="4" t="n"/>
      <c r="M488" s="4" t="n"/>
    </row>
    <row r="489" ht="15.75" customHeight="1" s="189">
      <c r="A489" s="4" t="n"/>
      <c r="B489" s="4" t="n"/>
      <c r="C489" s="4" t="n"/>
      <c r="D489" s="4" t="n"/>
      <c r="E489" s="4" t="n"/>
      <c r="F489" s="4" t="n"/>
      <c r="G489" s="4" t="n"/>
      <c r="H489" s="4" t="n"/>
      <c r="I489" s="4" t="n"/>
      <c r="J489" s="4" t="n"/>
      <c r="K489" s="4" t="n"/>
      <c r="L489" s="4" t="n"/>
      <c r="M489" s="4" t="n"/>
    </row>
    <row r="490" ht="15.75" customHeight="1" s="189">
      <c r="A490" s="4" t="n"/>
      <c r="B490" s="4" t="n"/>
      <c r="C490" s="4" t="n"/>
      <c r="D490" s="4" t="n"/>
      <c r="E490" s="4" t="n"/>
      <c r="F490" s="4" t="n"/>
      <c r="G490" s="4" t="n"/>
      <c r="H490" s="4" t="n"/>
      <c r="I490" s="4" t="n"/>
      <c r="J490" s="4" t="n"/>
      <c r="K490" s="4" t="n"/>
      <c r="L490" s="4" t="n"/>
      <c r="M490" s="4" t="n"/>
    </row>
    <row r="491" ht="15.75" customHeight="1" s="189">
      <c r="A491" s="4" t="n"/>
      <c r="B491" s="4" t="n"/>
      <c r="C491" s="4" t="n"/>
      <c r="D491" s="4" t="n"/>
      <c r="E491" s="4" t="n"/>
      <c r="F491" s="4" t="n"/>
      <c r="G491" s="4" t="n"/>
      <c r="H491" s="4" t="n"/>
      <c r="I491" s="4" t="n"/>
      <c r="J491" s="4" t="n"/>
      <c r="K491" s="4" t="n"/>
      <c r="L491" s="4" t="n"/>
      <c r="M491" s="4" t="n"/>
    </row>
    <row r="492" ht="15.75" customHeight="1" s="189">
      <c r="A492" s="4" t="n"/>
      <c r="B492" s="4" t="n"/>
      <c r="C492" s="4" t="n"/>
      <c r="D492" s="4" t="n"/>
      <c r="E492" s="4" t="n"/>
      <c r="F492" s="4" t="n"/>
      <c r="G492" s="4" t="n"/>
      <c r="H492" s="4" t="n"/>
      <c r="I492" s="4" t="n"/>
      <c r="J492" s="4" t="n"/>
      <c r="K492" s="4" t="n"/>
      <c r="L492" s="4" t="n"/>
      <c r="M492" s="4" t="n"/>
    </row>
    <row r="493" ht="15.75" customHeight="1" s="189">
      <c r="A493" s="4" t="n"/>
      <c r="B493" s="4" t="n"/>
      <c r="C493" s="4" t="n"/>
      <c r="D493" s="4" t="n"/>
      <c r="E493" s="4" t="n"/>
      <c r="F493" s="4" t="n"/>
      <c r="G493" s="4" t="n"/>
      <c r="H493" s="4" t="n"/>
      <c r="I493" s="4" t="n"/>
      <c r="J493" s="4" t="n"/>
      <c r="K493" s="4" t="n"/>
      <c r="L493" s="4" t="n"/>
      <c r="M493" s="4" t="n"/>
    </row>
    <row r="494" ht="15.75" customHeight="1" s="189">
      <c r="A494" s="4" t="n"/>
      <c r="B494" s="4" t="n"/>
      <c r="C494" s="4" t="n"/>
      <c r="D494" s="4" t="n"/>
      <c r="E494" s="4" t="n"/>
      <c r="F494" s="4" t="n"/>
      <c r="G494" s="4" t="n"/>
      <c r="H494" s="4" t="n"/>
      <c r="I494" s="4" t="n"/>
      <c r="J494" s="4" t="n"/>
      <c r="K494" s="4" t="n"/>
      <c r="L494" s="4" t="n"/>
      <c r="M494" s="4" t="n"/>
    </row>
    <row r="495" ht="15.75" customHeight="1" s="189">
      <c r="A495" s="4" t="n"/>
      <c r="B495" s="4" t="n"/>
      <c r="C495" s="4" t="n"/>
      <c r="D495" s="4" t="n"/>
      <c r="E495" s="4" t="n"/>
      <c r="F495" s="4" t="n"/>
      <c r="G495" s="4" t="n"/>
      <c r="H495" s="4" t="n"/>
      <c r="I495" s="4" t="n"/>
      <c r="J495" s="4" t="n"/>
      <c r="K495" s="4" t="n"/>
      <c r="L495" s="4" t="n"/>
      <c r="M495" s="4" t="n"/>
    </row>
    <row r="496" ht="15.75" customHeight="1" s="189">
      <c r="A496" s="4" t="n"/>
      <c r="B496" s="4" t="n"/>
      <c r="C496" s="4" t="n"/>
      <c r="D496" s="4" t="n"/>
      <c r="E496" s="4" t="n"/>
      <c r="F496" s="4" t="n"/>
      <c r="G496" s="4" t="n"/>
      <c r="H496" s="4" t="n"/>
      <c r="I496" s="4" t="n"/>
      <c r="J496" s="4" t="n"/>
      <c r="K496" s="4" t="n"/>
      <c r="L496" s="4" t="n"/>
      <c r="M496" s="4" t="n"/>
    </row>
    <row r="497" ht="15.75" customHeight="1" s="189">
      <c r="A497" s="4" t="n"/>
      <c r="B497" s="4" t="n"/>
      <c r="C497" s="4" t="n"/>
      <c r="D497" s="4" t="n"/>
      <c r="E497" s="4" t="n"/>
      <c r="F497" s="4" t="n"/>
      <c r="G497" s="4" t="n"/>
      <c r="H497" s="4" t="n"/>
      <c r="I497" s="4" t="n"/>
      <c r="J497" s="4" t="n"/>
      <c r="K497" s="4" t="n"/>
      <c r="L497" s="4" t="n"/>
      <c r="M497" s="4" t="n"/>
    </row>
    <row r="498" ht="15.75" customHeight="1" s="189">
      <c r="A498" s="4" t="n"/>
      <c r="B498" s="4" t="n"/>
      <c r="C498" s="4" t="n"/>
      <c r="D498" s="4" t="n"/>
      <c r="E498" s="4" t="n"/>
      <c r="F498" s="4" t="n"/>
      <c r="G498" s="4" t="n"/>
      <c r="H498" s="4" t="n"/>
      <c r="I498" s="4" t="n"/>
      <c r="J498" s="4" t="n"/>
      <c r="K498" s="4" t="n"/>
      <c r="L498" s="4" t="n"/>
      <c r="M498" s="4" t="n"/>
    </row>
    <row r="499" ht="15.75" customHeight="1" s="189">
      <c r="A499" s="4" t="n"/>
      <c r="B499" s="4" t="n"/>
      <c r="C499" s="4" t="n"/>
      <c r="D499" s="4" t="n"/>
      <c r="E499" s="4" t="n"/>
      <c r="F499" s="4" t="n"/>
      <c r="G499" s="4" t="n"/>
      <c r="H499" s="4" t="n"/>
      <c r="I499" s="4" t="n"/>
      <c r="J499" s="4" t="n"/>
      <c r="K499" s="4" t="n"/>
      <c r="L499" s="4" t="n"/>
      <c r="M499" s="4" t="n"/>
    </row>
    <row r="500" ht="15.75" customHeight="1" s="189">
      <c r="A500" s="4" t="n"/>
      <c r="B500" s="4" t="n"/>
      <c r="C500" s="4" t="n"/>
      <c r="D500" s="4" t="n"/>
      <c r="E500" s="4" t="n"/>
      <c r="F500" s="4" t="n"/>
      <c r="G500" s="4" t="n"/>
      <c r="H500" s="4" t="n"/>
      <c r="I500" s="4" t="n"/>
      <c r="J500" s="4" t="n"/>
      <c r="K500" s="4" t="n"/>
      <c r="L500" s="4" t="n"/>
      <c r="M500" s="4" t="n"/>
    </row>
    <row r="501" ht="15.75" customHeight="1" s="189">
      <c r="A501" s="4" t="n"/>
      <c r="B501" s="4" t="n"/>
      <c r="C501" s="4" t="n"/>
      <c r="D501" s="4" t="n"/>
      <c r="E501" s="4" t="n"/>
      <c r="F501" s="4" t="n"/>
      <c r="G501" s="4" t="n"/>
      <c r="H501" s="4" t="n"/>
      <c r="I501" s="4" t="n"/>
      <c r="J501" s="4" t="n"/>
      <c r="K501" s="4" t="n"/>
      <c r="L501" s="4" t="n"/>
      <c r="M501" s="4" t="n"/>
    </row>
    <row r="502" ht="15.75" customHeight="1" s="189">
      <c r="A502" s="4" t="n"/>
      <c r="B502" s="4" t="n"/>
      <c r="C502" s="4" t="n"/>
      <c r="D502" s="4" t="n"/>
      <c r="E502" s="4" t="n"/>
      <c r="F502" s="4" t="n"/>
      <c r="G502" s="4" t="n"/>
      <c r="H502" s="4" t="n"/>
      <c r="I502" s="4" t="n"/>
      <c r="J502" s="4" t="n"/>
      <c r="K502" s="4" t="n"/>
      <c r="L502" s="4" t="n"/>
      <c r="M502" s="4" t="n"/>
    </row>
    <row r="503" ht="15.75" customHeight="1" s="189">
      <c r="A503" s="4" t="n"/>
      <c r="B503" s="4" t="n"/>
      <c r="C503" s="4" t="n"/>
      <c r="D503" s="4" t="n"/>
      <c r="E503" s="4" t="n"/>
      <c r="F503" s="4" t="n"/>
      <c r="G503" s="4" t="n"/>
      <c r="H503" s="4" t="n"/>
      <c r="I503" s="4" t="n"/>
      <c r="J503" s="4" t="n"/>
      <c r="K503" s="4" t="n"/>
      <c r="L503" s="4" t="n"/>
      <c r="M503" s="4" t="n"/>
    </row>
    <row r="504" ht="15.75" customHeight="1" s="189">
      <c r="A504" s="4" t="n"/>
      <c r="B504" s="4" t="n"/>
      <c r="C504" s="4" t="n"/>
      <c r="D504" s="4" t="n"/>
      <c r="E504" s="4" t="n"/>
      <c r="F504" s="4" t="n"/>
      <c r="G504" s="4" t="n"/>
      <c r="H504" s="4" t="n"/>
      <c r="I504" s="4" t="n"/>
      <c r="J504" s="4" t="n"/>
      <c r="K504" s="4" t="n"/>
      <c r="L504" s="4" t="n"/>
      <c r="M504" s="4" t="n"/>
    </row>
    <row r="505" ht="15.75" customHeight="1" s="189">
      <c r="A505" s="4" t="n"/>
      <c r="B505" s="4" t="n"/>
      <c r="C505" s="4" t="n"/>
      <c r="D505" s="4" t="n"/>
      <c r="E505" s="4" t="n"/>
      <c r="F505" s="4" t="n"/>
      <c r="G505" s="4" t="n"/>
      <c r="H505" s="4" t="n"/>
      <c r="I505" s="4" t="n"/>
      <c r="J505" s="4" t="n"/>
      <c r="K505" s="4" t="n"/>
      <c r="L505" s="4" t="n"/>
      <c r="M505" s="4" t="n"/>
    </row>
    <row r="506" ht="15.75" customHeight="1" s="189">
      <c r="A506" s="4" t="n"/>
      <c r="B506" s="4" t="n"/>
      <c r="C506" s="4" t="n"/>
      <c r="D506" s="4" t="n"/>
      <c r="E506" s="4" t="n"/>
      <c r="F506" s="4" t="n"/>
      <c r="G506" s="4" t="n"/>
      <c r="H506" s="4" t="n"/>
      <c r="I506" s="4" t="n"/>
      <c r="J506" s="4" t="n"/>
      <c r="K506" s="4" t="n"/>
      <c r="L506" s="4" t="n"/>
      <c r="M506" s="4" t="n"/>
    </row>
    <row r="507" ht="15.75" customHeight="1" s="189">
      <c r="A507" s="4" t="n"/>
      <c r="B507" s="4" t="n"/>
      <c r="C507" s="4" t="n"/>
      <c r="D507" s="4" t="n"/>
      <c r="E507" s="4" t="n"/>
      <c r="F507" s="4" t="n"/>
      <c r="G507" s="4" t="n"/>
      <c r="H507" s="4" t="n"/>
      <c r="I507" s="4" t="n"/>
      <c r="J507" s="4" t="n"/>
      <c r="K507" s="4" t="n"/>
      <c r="L507" s="4" t="n"/>
      <c r="M507" s="4" t="n"/>
    </row>
    <row r="508" ht="15.75" customHeight="1" s="189">
      <c r="A508" s="4" t="n"/>
      <c r="B508" s="4" t="n"/>
      <c r="C508" s="4" t="n"/>
      <c r="D508" s="4" t="n"/>
      <c r="E508" s="4" t="n"/>
      <c r="F508" s="4" t="n"/>
      <c r="G508" s="4" t="n"/>
      <c r="H508" s="4" t="n"/>
      <c r="I508" s="4" t="n"/>
      <c r="J508" s="4" t="n"/>
      <c r="K508" s="4" t="n"/>
      <c r="L508" s="4" t="n"/>
      <c r="M508" s="4" t="n"/>
    </row>
    <row r="509" ht="15.75" customHeight="1" s="189">
      <c r="A509" s="4" t="n"/>
      <c r="B509" s="4" t="n"/>
      <c r="C509" s="4" t="n"/>
      <c r="D509" s="4" t="n"/>
      <c r="E509" s="4" t="n"/>
      <c r="F509" s="4" t="n"/>
      <c r="G509" s="4" t="n"/>
      <c r="H509" s="4" t="n"/>
      <c r="I509" s="4" t="n"/>
      <c r="J509" s="4" t="n"/>
      <c r="K509" s="4" t="n"/>
      <c r="L509" s="4" t="n"/>
      <c r="M509" s="4" t="n"/>
    </row>
    <row r="510" ht="15.75" customHeight="1" s="189">
      <c r="A510" s="4" t="n"/>
      <c r="B510" s="4" t="n"/>
      <c r="C510" s="4" t="n"/>
      <c r="D510" s="4" t="n"/>
      <c r="E510" s="4" t="n"/>
      <c r="F510" s="4" t="n"/>
      <c r="G510" s="4" t="n"/>
      <c r="H510" s="4" t="n"/>
      <c r="I510" s="4" t="n"/>
      <c r="J510" s="4" t="n"/>
      <c r="K510" s="4" t="n"/>
      <c r="L510" s="4" t="n"/>
      <c r="M510" s="4" t="n"/>
    </row>
    <row r="511" ht="15.75" customHeight="1" s="189">
      <c r="A511" s="4" t="n"/>
      <c r="B511" s="4" t="n"/>
      <c r="C511" s="4" t="n"/>
      <c r="D511" s="4" t="n"/>
      <c r="E511" s="4" t="n"/>
      <c r="F511" s="4" t="n"/>
      <c r="G511" s="4" t="n"/>
      <c r="H511" s="4" t="n"/>
      <c r="I511" s="4" t="n"/>
      <c r="J511" s="4" t="n"/>
      <c r="K511" s="4" t="n"/>
      <c r="L511" s="4" t="n"/>
      <c r="M511" s="4" t="n"/>
    </row>
    <row r="512" ht="15.75" customHeight="1" s="189">
      <c r="A512" s="4" t="n"/>
      <c r="B512" s="4" t="n"/>
      <c r="C512" s="4" t="n"/>
      <c r="D512" s="4" t="n"/>
      <c r="E512" s="4" t="n"/>
      <c r="F512" s="4" t="n"/>
      <c r="G512" s="4" t="n"/>
      <c r="H512" s="4" t="n"/>
      <c r="I512" s="4" t="n"/>
      <c r="J512" s="4" t="n"/>
      <c r="K512" s="4" t="n"/>
      <c r="L512" s="4" t="n"/>
      <c r="M512" s="4" t="n"/>
    </row>
    <row r="513" ht="15.75" customHeight="1" s="189">
      <c r="A513" s="4" t="n"/>
      <c r="B513" s="4" t="n"/>
      <c r="C513" s="4" t="n"/>
      <c r="D513" s="4" t="n"/>
      <c r="E513" s="4" t="n"/>
      <c r="F513" s="4" t="n"/>
      <c r="G513" s="4" t="n"/>
      <c r="H513" s="4" t="n"/>
      <c r="I513" s="4" t="n"/>
      <c r="J513" s="4" t="n"/>
      <c r="K513" s="4" t="n"/>
      <c r="L513" s="4" t="n"/>
      <c r="M513" s="4" t="n"/>
    </row>
    <row r="514" ht="15.75" customHeight="1" s="189">
      <c r="A514" s="4" t="n"/>
      <c r="B514" s="4" t="n"/>
      <c r="C514" s="4" t="n"/>
      <c r="D514" s="4" t="n"/>
      <c r="E514" s="4" t="n"/>
      <c r="F514" s="4" t="n"/>
      <c r="G514" s="4" t="n"/>
      <c r="H514" s="4" t="n"/>
      <c r="I514" s="4" t="n"/>
      <c r="J514" s="4" t="n"/>
      <c r="K514" s="4" t="n"/>
      <c r="L514" s="4" t="n"/>
      <c r="M514" s="4" t="n"/>
    </row>
    <row r="515" ht="15.75" customHeight="1" s="189">
      <c r="A515" s="4" t="n"/>
      <c r="B515" s="4" t="n"/>
      <c r="C515" s="4" t="n"/>
      <c r="D515" s="4" t="n"/>
      <c r="E515" s="4" t="n"/>
      <c r="F515" s="4" t="n"/>
      <c r="G515" s="4" t="n"/>
      <c r="H515" s="4" t="n"/>
      <c r="I515" s="4" t="n"/>
      <c r="J515" s="4" t="n"/>
      <c r="K515" s="4" t="n"/>
      <c r="L515" s="4" t="n"/>
      <c r="M515" s="4" t="n"/>
    </row>
    <row r="516" ht="15.75" customHeight="1" s="189">
      <c r="A516" s="4" t="n"/>
      <c r="B516" s="4" t="n"/>
      <c r="C516" s="4" t="n"/>
      <c r="D516" s="4" t="n"/>
      <c r="E516" s="4" t="n"/>
      <c r="F516" s="4" t="n"/>
      <c r="G516" s="4" t="n"/>
      <c r="H516" s="4" t="n"/>
      <c r="I516" s="4" t="n"/>
      <c r="J516" s="4" t="n"/>
      <c r="K516" s="4" t="n"/>
      <c r="L516" s="4" t="n"/>
      <c r="M516" s="4" t="n"/>
    </row>
    <row r="517" ht="15.75" customHeight="1" s="189">
      <c r="A517" s="4" t="n"/>
      <c r="B517" s="4" t="n"/>
      <c r="C517" s="4" t="n"/>
      <c r="D517" s="4" t="n"/>
      <c r="E517" s="4" t="n"/>
      <c r="F517" s="4" t="n"/>
      <c r="G517" s="4" t="n"/>
      <c r="H517" s="4" t="n"/>
      <c r="I517" s="4" t="n"/>
      <c r="J517" s="4" t="n"/>
      <c r="K517" s="4" t="n"/>
      <c r="L517" s="4" t="n"/>
      <c r="M517" s="4" t="n"/>
    </row>
    <row r="518" ht="15.75" customHeight="1" s="189">
      <c r="A518" s="4" t="n"/>
      <c r="B518" s="4" t="n"/>
      <c r="C518" s="4" t="n"/>
      <c r="D518" s="4" t="n"/>
      <c r="E518" s="4" t="n"/>
      <c r="F518" s="4" t="n"/>
      <c r="G518" s="4" t="n"/>
      <c r="H518" s="4" t="n"/>
      <c r="I518" s="4" t="n"/>
      <c r="J518" s="4" t="n"/>
      <c r="K518" s="4" t="n"/>
      <c r="L518" s="4" t="n"/>
      <c r="M518" s="4" t="n"/>
    </row>
    <row r="519" ht="15.75" customHeight="1" s="189">
      <c r="A519" s="4" t="n"/>
      <c r="B519" s="4" t="n"/>
      <c r="C519" s="4" t="n"/>
      <c r="D519" s="4" t="n"/>
      <c r="E519" s="4" t="n"/>
      <c r="F519" s="4" t="n"/>
      <c r="G519" s="4" t="n"/>
      <c r="H519" s="4" t="n"/>
      <c r="I519" s="4" t="n"/>
      <c r="J519" s="4" t="n"/>
      <c r="K519" s="4" t="n"/>
      <c r="L519" s="4" t="n"/>
      <c r="M519" s="4" t="n"/>
    </row>
    <row r="520" ht="15.75" customHeight="1" s="189">
      <c r="A520" s="4" t="n"/>
      <c r="B520" s="4" t="n"/>
      <c r="C520" s="4" t="n"/>
      <c r="D520" s="4" t="n"/>
      <c r="E520" s="4" t="n"/>
      <c r="F520" s="4" t="n"/>
      <c r="G520" s="4" t="n"/>
      <c r="H520" s="4" t="n"/>
      <c r="I520" s="4" t="n"/>
      <c r="J520" s="4" t="n"/>
      <c r="K520" s="4" t="n"/>
      <c r="L520" s="4" t="n"/>
      <c r="M520" s="4" t="n"/>
    </row>
    <row r="521" ht="15.75" customHeight="1" s="189">
      <c r="A521" s="4" t="n"/>
      <c r="B521" s="4" t="n"/>
      <c r="C521" s="4" t="n"/>
      <c r="D521" s="4" t="n"/>
      <c r="E521" s="4" t="n"/>
      <c r="F521" s="4" t="n"/>
      <c r="G521" s="4" t="n"/>
      <c r="H521" s="4" t="n"/>
      <c r="I521" s="4" t="n"/>
      <c r="J521" s="4" t="n"/>
      <c r="K521" s="4" t="n"/>
      <c r="L521" s="4" t="n"/>
      <c r="M521" s="4" t="n"/>
    </row>
    <row r="522" ht="15.75" customHeight="1" s="189">
      <c r="A522" s="4" t="n"/>
      <c r="B522" s="4" t="n"/>
      <c r="C522" s="4" t="n"/>
      <c r="D522" s="4" t="n"/>
      <c r="E522" s="4" t="n"/>
      <c r="F522" s="4" t="n"/>
      <c r="G522" s="4" t="n"/>
      <c r="H522" s="4" t="n"/>
      <c r="I522" s="4" t="n"/>
      <c r="J522" s="4" t="n"/>
      <c r="K522" s="4" t="n"/>
      <c r="L522" s="4" t="n"/>
      <c r="M522" s="4" t="n"/>
    </row>
    <row r="523" ht="15.75" customHeight="1" s="189">
      <c r="A523" s="4" t="n"/>
      <c r="B523" s="4" t="n"/>
      <c r="C523" s="4" t="n"/>
      <c r="D523" s="4" t="n"/>
      <c r="E523" s="4" t="n"/>
      <c r="F523" s="4" t="n"/>
      <c r="G523" s="4" t="n"/>
      <c r="H523" s="4" t="n"/>
      <c r="I523" s="4" t="n"/>
      <c r="J523" s="4" t="n"/>
      <c r="K523" s="4" t="n"/>
      <c r="L523" s="4" t="n"/>
      <c r="M523" s="4" t="n"/>
    </row>
    <row r="524" ht="15.75" customHeight="1" s="189">
      <c r="A524" s="4" t="n"/>
      <c r="B524" s="4" t="n"/>
      <c r="C524" s="4" t="n"/>
      <c r="D524" s="4" t="n"/>
      <c r="E524" s="4" t="n"/>
      <c r="F524" s="4" t="n"/>
      <c r="G524" s="4" t="n"/>
      <c r="H524" s="4" t="n"/>
      <c r="I524" s="4" t="n"/>
      <c r="J524" s="4" t="n"/>
      <c r="K524" s="4" t="n"/>
      <c r="L524" s="4" t="n"/>
      <c r="M524" s="4" t="n"/>
    </row>
    <row r="525" ht="15.75" customHeight="1" s="189">
      <c r="A525" s="4" t="n"/>
      <c r="B525" s="4" t="n"/>
      <c r="C525" s="4" t="n"/>
      <c r="D525" s="4" t="n"/>
      <c r="E525" s="4" t="n"/>
      <c r="F525" s="4" t="n"/>
      <c r="G525" s="4" t="n"/>
      <c r="H525" s="4" t="n"/>
      <c r="I525" s="4" t="n"/>
      <c r="J525" s="4" t="n"/>
      <c r="K525" s="4" t="n"/>
      <c r="L525" s="4" t="n"/>
      <c r="M525" s="4" t="n"/>
    </row>
    <row r="526" ht="15.75" customHeight="1" s="189">
      <c r="A526" s="4" t="n"/>
      <c r="B526" s="4" t="n"/>
      <c r="C526" s="4" t="n"/>
      <c r="D526" s="4" t="n"/>
      <c r="E526" s="4" t="n"/>
      <c r="F526" s="4" t="n"/>
      <c r="G526" s="4" t="n"/>
      <c r="H526" s="4" t="n"/>
      <c r="I526" s="4" t="n"/>
      <c r="J526" s="4" t="n"/>
      <c r="K526" s="4" t="n"/>
      <c r="L526" s="4" t="n"/>
      <c r="M526" s="4" t="n"/>
    </row>
    <row r="527" ht="15.75" customHeight="1" s="189">
      <c r="A527" s="4" t="n"/>
      <c r="B527" s="4" t="n"/>
      <c r="C527" s="4" t="n"/>
      <c r="D527" s="4" t="n"/>
      <c r="E527" s="4" t="n"/>
      <c r="F527" s="4" t="n"/>
      <c r="G527" s="4" t="n"/>
      <c r="H527" s="4" t="n"/>
      <c r="I527" s="4" t="n"/>
      <c r="J527" s="4" t="n"/>
      <c r="K527" s="4" t="n"/>
      <c r="L527" s="4" t="n"/>
      <c r="M527" s="4" t="n"/>
    </row>
    <row r="528" ht="15.75" customHeight="1" s="189">
      <c r="A528" s="4" t="n"/>
      <c r="B528" s="4" t="n"/>
      <c r="C528" s="4" t="n"/>
      <c r="D528" s="4" t="n"/>
      <c r="E528" s="4" t="n"/>
      <c r="F528" s="4" t="n"/>
      <c r="G528" s="4" t="n"/>
      <c r="H528" s="4" t="n"/>
      <c r="I528" s="4" t="n"/>
      <c r="J528" s="4" t="n"/>
      <c r="K528" s="4" t="n"/>
      <c r="L528" s="4" t="n"/>
      <c r="M528" s="4" t="n"/>
    </row>
    <row r="529" ht="15.75" customHeight="1" s="189">
      <c r="A529" s="4" t="n"/>
      <c r="B529" s="4" t="n"/>
      <c r="C529" s="4" t="n"/>
      <c r="D529" s="4" t="n"/>
      <c r="E529" s="4" t="n"/>
      <c r="F529" s="4" t="n"/>
      <c r="G529" s="4" t="n"/>
      <c r="H529" s="4" t="n"/>
      <c r="I529" s="4" t="n"/>
      <c r="J529" s="4" t="n"/>
      <c r="K529" s="4" t="n"/>
      <c r="L529" s="4" t="n"/>
      <c r="M529" s="4" t="n"/>
    </row>
    <row r="530" ht="15.75" customHeight="1" s="189">
      <c r="A530" s="4" t="n"/>
      <c r="B530" s="4" t="n"/>
      <c r="C530" s="4" t="n"/>
      <c r="D530" s="4" t="n"/>
      <c r="E530" s="4" t="n"/>
      <c r="F530" s="4" t="n"/>
      <c r="G530" s="4" t="n"/>
      <c r="H530" s="4" t="n"/>
      <c r="I530" s="4" t="n"/>
      <c r="J530" s="4" t="n"/>
      <c r="K530" s="4" t="n"/>
      <c r="L530" s="4" t="n"/>
      <c r="M530" s="4" t="n"/>
    </row>
    <row r="531" ht="15.75" customHeight="1" s="189">
      <c r="A531" s="4" t="n"/>
      <c r="B531" s="4" t="n"/>
      <c r="C531" s="4" t="n"/>
      <c r="D531" s="4" t="n"/>
      <c r="E531" s="4" t="n"/>
      <c r="F531" s="4" t="n"/>
      <c r="G531" s="4" t="n"/>
      <c r="H531" s="4" t="n"/>
      <c r="I531" s="4" t="n"/>
      <c r="J531" s="4" t="n"/>
      <c r="K531" s="4" t="n"/>
      <c r="L531" s="4" t="n"/>
      <c r="M531" s="4" t="n"/>
    </row>
    <row r="532" ht="15.75" customHeight="1" s="189">
      <c r="A532" s="4" t="n"/>
      <c r="B532" s="4" t="n"/>
      <c r="C532" s="4" t="n"/>
      <c r="D532" s="4" t="n"/>
      <c r="E532" s="4" t="n"/>
      <c r="F532" s="4" t="n"/>
      <c r="G532" s="4" t="n"/>
      <c r="H532" s="4" t="n"/>
      <c r="I532" s="4" t="n"/>
      <c r="J532" s="4" t="n"/>
      <c r="K532" s="4" t="n"/>
      <c r="L532" s="4" t="n"/>
      <c r="M532" s="4" t="n"/>
    </row>
    <row r="533" ht="15.75" customHeight="1" s="189">
      <c r="A533" s="4" t="n"/>
      <c r="B533" s="4" t="n"/>
      <c r="C533" s="4" t="n"/>
      <c r="D533" s="4" t="n"/>
      <c r="E533" s="4" t="n"/>
      <c r="F533" s="4" t="n"/>
      <c r="G533" s="4" t="n"/>
      <c r="H533" s="4" t="n"/>
      <c r="I533" s="4" t="n"/>
      <c r="J533" s="4" t="n"/>
      <c r="K533" s="4" t="n"/>
      <c r="L533" s="4" t="n"/>
      <c r="M533" s="4" t="n"/>
    </row>
    <row r="534" ht="15.75" customHeight="1" s="189">
      <c r="A534" s="4" t="n"/>
      <c r="B534" s="4" t="n"/>
      <c r="C534" s="4" t="n"/>
      <c r="D534" s="4" t="n"/>
      <c r="E534" s="4" t="n"/>
      <c r="F534" s="4" t="n"/>
      <c r="G534" s="4" t="n"/>
      <c r="H534" s="4" t="n"/>
      <c r="I534" s="4" t="n"/>
      <c r="J534" s="4" t="n"/>
      <c r="K534" s="4" t="n"/>
      <c r="L534" s="4" t="n"/>
      <c r="M534" s="4" t="n"/>
    </row>
    <row r="535" ht="15.75" customHeight="1" s="189">
      <c r="A535" s="4" t="n"/>
      <c r="B535" s="4" t="n"/>
      <c r="C535" s="4" t="n"/>
      <c r="D535" s="4" t="n"/>
      <c r="E535" s="4" t="n"/>
      <c r="F535" s="4" t="n"/>
      <c r="G535" s="4" t="n"/>
      <c r="H535" s="4" t="n"/>
      <c r="I535" s="4" t="n"/>
      <c r="J535" s="4" t="n"/>
      <c r="K535" s="4" t="n"/>
      <c r="L535" s="4" t="n"/>
      <c r="M535" s="4" t="n"/>
    </row>
    <row r="536" ht="15.75" customHeight="1" s="189">
      <c r="A536" s="4" t="n"/>
      <c r="B536" s="4" t="n"/>
      <c r="C536" s="4" t="n"/>
      <c r="D536" s="4" t="n"/>
      <c r="E536" s="4" t="n"/>
      <c r="F536" s="4" t="n"/>
      <c r="G536" s="4" t="n"/>
      <c r="H536" s="4" t="n"/>
      <c r="I536" s="4" t="n"/>
      <c r="J536" s="4" t="n"/>
      <c r="K536" s="4" t="n"/>
      <c r="L536" s="4" t="n"/>
      <c r="M536" s="4" t="n"/>
    </row>
    <row r="537" ht="15.75" customHeight="1" s="189">
      <c r="A537" s="4" t="n"/>
      <c r="B537" s="4" t="n"/>
      <c r="C537" s="4" t="n"/>
      <c r="D537" s="4" t="n"/>
      <c r="E537" s="4" t="n"/>
      <c r="F537" s="4" t="n"/>
      <c r="G537" s="4" t="n"/>
      <c r="H537" s="4" t="n"/>
      <c r="I537" s="4" t="n"/>
      <c r="J537" s="4" t="n"/>
      <c r="K537" s="4" t="n"/>
      <c r="L537" s="4" t="n"/>
      <c r="M537" s="4" t="n"/>
    </row>
    <row r="538" ht="15.75" customHeight="1" s="189">
      <c r="A538" s="4" t="n"/>
      <c r="B538" s="4" t="n"/>
      <c r="C538" s="4" t="n"/>
      <c r="D538" s="4" t="n"/>
      <c r="E538" s="4" t="n"/>
      <c r="F538" s="4" t="n"/>
      <c r="G538" s="4" t="n"/>
      <c r="H538" s="4" t="n"/>
      <c r="I538" s="4" t="n"/>
      <c r="J538" s="4" t="n"/>
      <c r="K538" s="4" t="n"/>
      <c r="L538" s="4" t="n"/>
      <c r="M538" s="4" t="n"/>
    </row>
    <row r="539" ht="15.75" customHeight="1" s="189">
      <c r="A539" s="4" t="n"/>
      <c r="B539" s="4" t="n"/>
      <c r="C539" s="4" t="n"/>
      <c r="D539" s="4" t="n"/>
      <c r="E539" s="4" t="n"/>
      <c r="F539" s="4" t="n"/>
      <c r="G539" s="4" t="n"/>
      <c r="H539" s="4" t="n"/>
      <c r="I539" s="4" t="n"/>
      <c r="J539" s="4" t="n"/>
      <c r="K539" s="4" t="n"/>
      <c r="L539" s="4" t="n"/>
      <c r="M539" s="4" t="n"/>
    </row>
    <row r="540" ht="15.75" customHeight="1" s="189">
      <c r="A540" s="4" t="n"/>
      <c r="B540" s="4" t="n"/>
      <c r="C540" s="4" t="n"/>
      <c r="D540" s="4" t="n"/>
      <c r="E540" s="4" t="n"/>
      <c r="F540" s="4" t="n"/>
      <c r="G540" s="4" t="n"/>
      <c r="H540" s="4" t="n"/>
      <c r="I540" s="4" t="n"/>
      <c r="J540" s="4" t="n"/>
      <c r="K540" s="4" t="n"/>
      <c r="L540" s="4" t="n"/>
      <c r="M540" s="4" t="n"/>
    </row>
    <row r="541" ht="15.75" customHeight="1" s="189">
      <c r="A541" s="4" t="n"/>
      <c r="B541" s="4" t="n"/>
      <c r="C541" s="4" t="n"/>
      <c r="D541" s="4" t="n"/>
      <c r="E541" s="4" t="n"/>
      <c r="F541" s="4" t="n"/>
      <c r="G541" s="4" t="n"/>
      <c r="H541" s="4" t="n"/>
      <c r="I541" s="4" t="n"/>
      <c r="J541" s="4" t="n"/>
      <c r="K541" s="4" t="n"/>
      <c r="L541" s="4" t="n"/>
      <c r="M541" s="4" t="n"/>
    </row>
    <row r="542" ht="15.75" customHeight="1" s="189">
      <c r="A542" s="4" t="n"/>
      <c r="B542" s="4" t="n"/>
      <c r="C542" s="4" t="n"/>
      <c r="D542" s="4" t="n"/>
      <c r="E542" s="4" t="n"/>
      <c r="F542" s="4" t="n"/>
      <c r="G542" s="4" t="n"/>
      <c r="H542" s="4" t="n"/>
      <c r="I542" s="4" t="n"/>
      <c r="J542" s="4" t="n"/>
      <c r="K542" s="4" t="n"/>
      <c r="L542" s="4" t="n"/>
      <c r="M542" s="4" t="n"/>
    </row>
    <row r="543" ht="15.75" customHeight="1" s="189">
      <c r="A543" s="4" t="n"/>
      <c r="B543" s="4" t="n"/>
      <c r="C543" s="4" t="n"/>
      <c r="D543" s="4" t="n"/>
      <c r="E543" s="4" t="n"/>
      <c r="F543" s="4" t="n"/>
      <c r="G543" s="4" t="n"/>
      <c r="H543" s="4" t="n"/>
      <c r="I543" s="4" t="n"/>
      <c r="J543" s="4" t="n"/>
      <c r="K543" s="4" t="n"/>
      <c r="L543" s="4" t="n"/>
      <c r="M543" s="4" t="n"/>
    </row>
    <row r="544" ht="15.75" customHeight="1" s="189">
      <c r="A544" s="4" t="n"/>
      <c r="B544" s="4" t="n"/>
      <c r="C544" s="4" t="n"/>
      <c r="D544" s="4" t="n"/>
      <c r="E544" s="4" t="n"/>
      <c r="F544" s="4" t="n"/>
      <c r="G544" s="4" t="n"/>
      <c r="H544" s="4" t="n"/>
      <c r="I544" s="4" t="n"/>
      <c r="J544" s="4" t="n"/>
      <c r="K544" s="4" t="n"/>
      <c r="L544" s="4" t="n"/>
      <c r="M544" s="4" t="n"/>
    </row>
    <row r="545" ht="15.75" customHeight="1" s="189">
      <c r="A545" s="4" t="n"/>
      <c r="B545" s="4" t="n"/>
      <c r="C545" s="4" t="n"/>
      <c r="D545" s="4" t="n"/>
      <c r="E545" s="4" t="n"/>
      <c r="F545" s="4" t="n"/>
      <c r="G545" s="4" t="n"/>
      <c r="H545" s="4" t="n"/>
      <c r="I545" s="4" t="n"/>
      <c r="J545" s="4" t="n"/>
      <c r="K545" s="4" t="n"/>
      <c r="L545" s="4" t="n"/>
      <c r="M545" s="4" t="n"/>
    </row>
    <row r="546" ht="15.75" customHeight="1" s="189">
      <c r="A546" s="4" t="n"/>
      <c r="B546" s="4" t="n"/>
      <c r="C546" s="4" t="n"/>
      <c r="D546" s="4" t="n"/>
      <c r="E546" s="4" t="n"/>
      <c r="F546" s="4" t="n"/>
      <c r="G546" s="4" t="n"/>
      <c r="H546" s="4" t="n"/>
      <c r="I546" s="4" t="n"/>
      <c r="J546" s="4" t="n"/>
      <c r="K546" s="4" t="n"/>
      <c r="L546" s="4" t="n"/>
      <c r="M546" s="4" t="n"/>
    </row>
    <row r="547" ht="15.75" customHeight="1" s="189">
      <c r="A547" s="4" t="n"/>
      <c r="B547" s="4" t="n"/>
      <c r="C547" s="4" t="n"/>
      <c r="D547" s="4" t="n"/>
      <c r="E547" s="4" t="n"/>
      <c r="F547" s="4" t="n"/>
      <c r="G547" s="4" t="n"/>
      <c r="H547" s="4" t="n"/>
      <c r="I547" s="4" t="n"/>
      <c r="J547" s="4" t="n"/>
      <c r="K547" s="4" t="n"/>
      <c r="L547" s="4" t="n"/>
      <c r="M547" s="4" t="n"/>
    </row>
    <row r="548" ht="15.75" customHeight="1" s="189">
      <c r="A548" s="4" t="n"/>
      <c r="B548" s="4" t="n"/>
      <c r="C548" s="4" t="n"/>
      <c r="D548" s="4" t="n"/>
      <c r="E548" s="4" t="n"/>
      <c r="F548" s="4" t="n"/>
      <c r="G548" s="4" t="n"/>
      <c r="H548" s="4" t="n"/>
      <c r="I548" s="4" t="n"/>
      <c r="J548" s="4" t="n"/>
      <c r="K548" s="4" t="n"/>
      <c r="L548" s="4" t="n"/>
      <c r="M548" s="4" t="n"/>
    </row>
    <row r="549" ht="15.75" customHeight="1" s="189">
      <c r="A549" s="4" t="n"/>
      <c r="B549" s="4" t="n"/>
      <c r="C549" s="4" t="n"/>
      <c r="D549" s="4" t="n"/>
      <c r="E549" s="4" t="n"/>
      <c r="F549" s="4" t="n"/>
      <c r="G549" s="4" t="n"/>
      <c r="H549" s="4" t="n"/>
      <c r="I549" s="4" t="n"/>
      <c r="J549" s="4" t="n"/>
      <c r="K549" s="4" t="n"/>
      <c r="L549" s="4" t="n"/>
      <c r="M549" s="4" t="n"/>
    </row>
    <row r="550" ht="15.75" customHeight="1" s="189">
      <c r="A550" s="4" t="n"/>
      <c r="B550" s="4" t="n"/>
      <c r="C550" s="4" t="n"/>
      <c r="D550" s="4" t="n"/>
      <c r="E550" s="4" t="n"/>
      <c r="F550" s="4" t="n"/>
      <c r="G550" s="4" t="n"/>
      <c r="H550" s="4" t="n"/>
      <c r="I550" s="4" t="n"/>
      <c r="J550" s="4" t="n"/>
      <c r="K550" s="4" t="n"/>
      <c r="L550" s="4" t="n"/>
      <c r="M550" s="4" t="n"/>
    </row>
    <row r="551" ht="15.75" customHeight="1" s="189">
      <c r="A551" s="4" t="n"/>
      <c r="B551" s="4" t="n"/>
      <c r="C551" s="4" t="n"/>
      <c r="D551" s="4" t="n"/>
      <c r="E551" s="4" t="n"/>
      <c r="F551" s="4" t="n"/>
      <c r="G551" s="4" t="n"/>
      <c r="H551" s="4" t="n"/>
      <c r="I551" s="4" t="n"/>
      <c r="J551" s="4" t="n"/>
      <c r="K551" s="4" t="n"/>
      <c r="L551" s="4" t="n"/>
      <c r="M551" s="4" t="n"/>
    </row>
    <row r="552" ht="15.75" customHeight="1" s="189">
      <c r="A552" s="4" t="n"/>
      <c r="B552" s="4" t="n"/>
      <c r="C552" s="4" t="n"/>
      <c r="D552" s="4" t="n"/>
      <c r="E552" s="4" t="n"/>
      <c r="F552" s="4" t="n"/>
      <c r="G552" s="4" t="n"/>
      <c r="H552" s="4" t="n"/>
      <c r="I552" s="4" t="n"/>
      <c r="J552" s="4" t="n"/>
      <c r="K552" s="4" t="n"/>
      <c r="L552" s="4" t="n"/>
      <c r="M552" s="4" t="n"/>
    </row>
    <row r="553" ht="15.75" customHeight="1" s="189">
      <c r="A553" s="4" t="n"/>
      <c r="B553" s="4" t="n"/>
      <c r="C553" s="4" t="n"/>
      <c r="D553" s="4" t="n"/>
      <c r="E553" s="4" t="n"/>
      <c r="F553" s="4" t="n"/>
      <c r="G553" s="4" t="n"/>
      <c r="H553" s="4" t="n"/>
      <c r="I553" s="4" t="n"/>
      <c r="J553" s="4" t="n"/>
      <c r="K553" s="4" t="n"/>
      <c r="L553" s="4" t="n"/>
      <c r="M553" s="4" t="n"/>
    </row>
    <row r="554" ht="15.75" customHeight="1" s="189">
      <c r="A554" s="4" t="n"/>
      <c r="B554" s="4" t="n"/>
      <c r="C554" s="4" t="n"/>
      <c r="D554" s="4" t="n"/>
      <c r="E554" s="4" t="n"/>
      <c r="F554" s="4" t="n"/>
      <c r="G554" s="4" t="n"/>
      <c r="H554" s="4" t="n"/>
      <c r="I554" s="4" t="n"/>
      <c r="J554" s="4" t="n"/>
      <c r="K554" s="4" t="n"/>
      <c r="L554" s="4" t="n"/>
      <c r="M554" s="4" t="n"/>
    </row>
    <row r="555" ht="15.75" customHeight="1" s="189">
      <c r="A555" s="4" t="n"/>
      <c r="B555" s="4" t="n"/>
      <c r="C555" s="4" t="n"/>
      <c r="D555" s="4" t="n"/>
      <c r="E555" s="4" t="n"/>
      <c r="F555" s="4" t="n"/>
      <c r="G555" s="4" t="n"/>
      <c r="H555" s="4" t="n"/>
      <c r="I555" s="4" t="n"/>
      <c r="J555" s="4" t="n"/>
      <c r="K555" s="4" t="n"/>
      <c r="L555" s="4" t="n"/>
      <c r="M555" s="4" t="n"/>
    </row>
    <row r="556" ht="15.75" customHeight="1" s="189">
      <c r="A556" s="4" t="n"/>
      <c r="B556" s="4" t="n"/>
      <c r="C556" s="4" t="n"/>
      <c r="D556" s="4" t="n"/>
      <c r="E556" s="4" t="n"/>
      <c r="F556" s="4" t="n"/>
      <c r="G556" s="4" t="n"/>
      <c r="H556" s="4" t="n"/>
      <c r="I556" s="4" t="n"/>
      <c r="J556" s="4" t="n"/>
      <c r="K556" s="4" t="n"/>
      <c r="L556" s="4" t="n"/>
      <c r="M556" s="4" t="n"/>
    </row>
    <row r="557" ht="15.75" customHeight="1" s="189">
      <c r="A557" s="4" t="n"/>
      <c r="B557" s="4" t="n"/>
      <c r="C557" s="4" t="n"/>
      <c r="D557" s="4" t="n"/>
      <c r="E557" s="4" t="n"/>
      <c r="F557" s="4" t="n"/>
      <c r="G557" s="4" t="n"/>
      <c r="H557" s="4" t="n"/>
      <c r="I557" s="4" t="n"/>
      <c r="J557" s="4" t="n"/>
      <c r="K557" s="4" t="n"/>
      <c r="L557" s="4" t="n"/>
      <c r="M557" s="4" t="n"/>
    </row>
    <row r="558" ht="15.75" customHeight="1" s="189">
      <c r="A558" s="4" t="n"/>
      <c r="B558" s="4" t="n"/>
      <c r="C558" s="4" t="n"/>
      <c r="D558" s="4" t="n"/>
      <c r="E558" s="4" t="n"/>
      <c r="F558" s="4" t="n"/>
      <c r="G558" s="4" t="n"/>
      <c r="H558" s="4" t="n"/>
      <c r="I558" s="4" t="n"/>
      <c r="J558" s="4" t="n"/>
      <c r="K558" s="4" t="n"/>
      <c r="L558" s="4" t="n"/>
      <c r="M558" s="4" t="n"/>
    </row>
    <row r="559" ht="15.75" customHeight="1" s="189">
      <c r="A559" s="4" t="n"/>
      <c r="B559" s="4" t="n"/>
      <c r="C559" s="4" t="n"/>
      <c r="D559" s="4" t="n"/>
      <c r="E559" s="4" t="n"/>
      <c r="F559" s="4" t="n"/>
      <c r="G559" s="4" t="n"/>
      <c r="H559" s="4" t="n"/>
      <c r="I559" s="4" t="n"/>
      <c r="J559" s="4" t="n"/>
      <c r="K559" s="4" t="n"/>
      <c r="L559" s="4" t="n"/>
      <c r="M559" s="4" t="n"/>
    </row>
    <row r="560" ht="15.75" customHeight="1" s="189">
      <c r="A560" s="4" t="n"/>
      <c r="B560" s="4" t="n"/>
      <c r="C560" s="4" t="n"/>
      <c r="D560" s="4" t="n"/>
      <c r="E560" s="4" t="n"/>
      <c r="F560" s="4" t="n"/>
      <c r="G560" s="4" t="n"/>
      <c r="H560" s="4" t="n"/>
      <c r="I560" s="4" t="n"/>
      <c r="J560" s="4" t="n"/>
      <c r="K560" s="4" t="n"/>
      <c r="L560" s="4" t="n"/>
      <c r="M560" s="4" t="n"/>
    </row>
    <row r="561" ht="15.75" customHeight="1" s="189">
      <c r="A561" s="4" t="n"/>
      <c r="B561" s="4" t="n"/>
      <c r="C561" s="4" t="n"/>
      <c r="D561" s="4" t="n"/>
      <c r="E561" s="4" t="n"/>
      <c r="F561" s="4" t="n"/>
      <c r="G561" s="4" t="n"/>
      <c r="H561" s="4" t="n"/>
      <c r="I561" s="4" t="n"/>
      <c r="J561" s="4" t="n"/>
      <c r="K561" s="4" t="n"/>
      <c r="L561" s="4" t="n"/>
      <c r="M561" s="4" t="n"/>
    </row>
    <row r="562" ht="15.75" customHeight="1" s="189">
      <c r="A562" s="4" t="n"/>
      <c r="B562" s="4" t="n"/>
      <c r="C562" s="4" t="n"/>
      <c r="D562" s="4" t="n"/>
      <c r="E562" s="4" t="n"/>
      <c r="F562" s="4" t="n"/>
      <c r="G562" s="4" t="n"/>
      <c r="H562" s="4" t="n"/>
      <c r="I562" s="4" t="n"/>
      <c r="J562" s="4" t="n"/>
      <c r="K562" s="4" t="n"/>
      <c r="L562" s="4" t="n"/>
      <c r="M562" s="4" t="n"/>
    </row>
    <row r="563" ht="15.75" customHeight="1" s="189">
      <c r="A563" s="4" t="n"/>
      <c r="B563" s="4" t="n"/>
      <c r="C563" s="4" t="n"/>
      <c r="D563" s="4" t="n"/>
      <c r="E563" s="4" t="n"/>
      <c r="F563" s="4" t="n"/>
      <c r="G563" s="4" t="n"/>
      <c r="H563" s="4" t="n"/>
      <c r="I563" s="4" t="n"/>
      <c r="J563" s="4" t="n"/>
      <c r="K563" s="4" t="n"/>
      <c r="L563" s="4" t="n"/>
      <c r="M563" s="4" t="n"/>
    </row>
    <row r="564" ht="15.75" customHeight="1" s="189">
      <c r="A564" s="4" t="n"/>
      <c r="B564" s="4" t="n"/>
      <c r="C564" s="4" t="n"/>
      <c r="D564" s="4" t="n"/>
      <c r="E564" s="4" t="n"/>
      <c r="F564" s="4" t="n"/>
      <c r="G564" s="4" t="n"/>
      <c r="H564" s="4" t="n"/>
      <c r="I564" s="4" t="n"/>
      <c r="J564" s="4" t="n"/>
      <c r="K564" s="4" t="n"/>
      <c r="L564" s="4" t="n"/>
      <c r="M564" s="4" t="n"/>
    </row>
    <row r="565" ht="15.75" customHeight="1" s="189">
      <c r="A565" s="4" t="n"/>
      <c r="B565" s="4" t="n"/>
      <c r="C565" s="4" t="n"/>
      <c r="D565" s="4" t="n"/>
      <c r="E565" s="4" t="n"/>
      <c r="F565" s="4" t="n"/>
      <c r="G565" s="4" t="n"/>
      <c r="H565" s="4" t="n"/>
      <c r="I565" s="4" t="n"/>
      <c r="J565" s="4" t="n"/>
      <c r="K565" s="4" t="n"/>
      <c r="L565" s="4" t="n"/>
      <c r="M565" s="4" t="n"/>
    </row>
    <row r="566" ht="15.75" customHeight="1" s="189">
      <c r="A566" s="4" t="n"/>
      <c r="B566" s="4" t="n"/>
      <c r="C566" s="4" t="n"/>
      <c r="D566" s="4" t="n"/>
      <c r="E566" s="4" t="n"/>
      <c r="F566" s="4" t="n"/>
      <c r="G566" s="4" t="n"/>
      <c r="H566" s="4" t="n"/>
      <c r="I566" s="4" t="n"/>
      <c r="J566" s="4" t="n"/>
      <c r="K566" s="4" t="n"/>
      <c r="L566" s="4" t="n"/>
      <c r="M566" s="4" t="n"/>
    </row>
    <row r="567" ht="15.75" customHeight="1" s="189">
      <c r="A567" s="4" t="n"/>
      <c r="B567" s="4" t="n"/>
      <c r="C567" s="4" t="n"/>
      <c r="D567" s="4" t="n"/>
      <c r="E567" s="4" t="n"/>
      <c r="F567" s="4" t="n"/>
      <c r="G567" s="4" t="n"/>
      <c r="H567" s="4" t="n"/>
      <c r="I567" s="4" t="n"/>
      <c r="J567" s="4" t="n"/>
      <c r="K567" s="4" t="n"/>
      <c r="L567" s="4" t="n"/>
      <c r="M567" s="4" t="n"/>
    </row>
    <row r="568" ht="15.75" customHeight="1" s="189">
      <c r="A568" s="4" t="n"/>
      <c r="B568" s="4" t="n"/>
      <c r="C568" s="4" t="n"/>
      <c r="D568" s="4" t="n"/>
      <c r="E568" s="4" t="n"/>
      <c r="F568" s="4" t="n"/>
      <c r="G568" s="4" t="n"/>
      <c r="H568" s="4" t="n"/>
      <c r="I568" s="4" t="n"/>
      <c r="J568" s="4" t="n"/>
      <c r="K568" s="4" t="n"/>
      <c r="L568" s="4" t="n"/>
      <c r="M568" s="4" t="n"/>
    </row>
    <row r="569" ht="15.75" customHeight="1" s="189">
      <c r="A569" s="4" t="n"/>
      <c r="B569" s="4" t="n"/>
      <c r="C569" s="4" t="n"/>
      <c r="D569" s="4" t="n"/>
      <c r="E569" s="4" t="n"/>
      <c r="F569" s="4" t="n"/>
      <c r="G569" s="4" t="n"/>
      <c r="H569" s="4" t="n"/>
      <c r="I569" s="4" t="n"/>
      <c r="J569" s="4" t="n"/>
      <c r="K569" s="4" t="n"/>
      <c r="L569" s="4" t="n"/>
      <c r="M569" s="4" t="n"/>
    </row>
    <row r="570" ht="15.75" customHeight="1" s="189">
      <c r="A570" s="4" t="n"/>
      <c r="B570" s="4" t="n"/>
      <c r="C570" s="4" t="n"/>
      <c r="D570" s="4" t="n"/>
      <c r="E570" s="4" t="n"/>
      <c r="F570" s="4" t="n"/>
      <c r="G570" s="4" t="n"/>
      <c r="H570" s="4" t="n"/>
      <c r="I570" s="4" t="n"/>
      <c r="J570" s="4" t="n"/>
      <c r="K570" s="4" t="n"/>
      <c r="L570" s="4" t="n"/>
      <c r="M570" s="4" t="n"/>
    </row>
    <row r="571" ht="15.75" customHeight="1" s="189">
      <c r="A571" s="4" t="n"/>
      <c r="B571" s="4" t="n"/>
      <c r="C571" s="4" t="n"/>
      <c r="D571" s="4" t="n"/>
      <c r="E571" s="4" t="n"/>
      <c r="F571" s="4" t="n"/>
      <c r="G571" s="4" t="n"/>
      <c r="H571" s="4" t="n"/>
      <c r="I571" s="4" t="n"/>
      <c r="J571" s="4" t="n"/>
      <c r="K571" s="4" t="n"/>
      <c r="L571" s="4" t="n"/>
      <c r="M571" s="4" t="n"/>
    </row>
    <row r="572" ht="15.75" customHeight="1" s="189">
      <c r="A572" s="4" t="n"/>
      <c r="B572" s="4" t="n"/>
      <c r="C572" s="4" t="n"/>
      <c r="D572" s="4" t="n"/>
      <c r="E572" s="4" t="n"/>
      <c r="F572" s="4" t="n"/>
      <c r="G572" s="4" t="n"/>
      <c r="H572" s="4" t="n"/>
      <c r="I572" s="4" t="n"/>
      <c r="J572" s="4" t="n"/>
      <c r="K572" s="4" t="n"/>
      <c r="L572" s="4" t="n"/>
      <c r="M572" s="4" t="n"/>
    </row>
    <row r="573" ht="15.75" customHeight="1" s="189">
      <c r="A573" s="4" t="n"/>
      <c r="B573" s="4" t="n"/>
      <c r="C573" s="4" t="n"/>
      <c r="D573" s="4" t="n"/>
      <c r="E573" s="4" t="n"/>
      <c r="F573" s="4" t="n"/>
      <c r="G573" s="4" t="n"/>
      <c r="H573" s="4" t="n"/>
      <c r="I573" s="4" t="n"/>
      <c r="J573" s="4" t="n"/>
      <c r="K573" s="4" t="n"/>
      <c r="L573" s="4" t="n"/>
      <c r="M573" s="4" t="n"/>
    </row>
    <row r="574" ht="15.75" customHeight="1" s="189">
      <c r="A574" s="4" t="n"/>
      <c r="B574" s="4" t="n"/>
      <c r="C574" s="4" t="n"/>
      <c r="D574" s="4" t="n"/>
      <c r="E574" s="4" t="n"/>
      <c r="F574" s="4" t="n"/>
      <c r="G574" s="4" t="n"/>
      <c r="H574" s="4" t="n"/>
      <c r="I574" s="4" t="n"/>
      <c r="J574" s="4" t="n"/>
      <c r="K574" s="4" t="n"/>
      <c r="L574" s="4" t="n"/>
      <c r="M574" s="4" t="n"/>
    </row>
    <row r="575" ht="15.75" customHeight="1" s="189">
      <c r="A575" s="4" t="n"/>
      <c r="B575" s="4" t="n"/>
      <c r="C575" s="4" t="n"/>
      <c r="D575" s="4" t="n"/>
      <c r="E575" s="4" t="n"/>
      <c r="F575" s="4" t="n"/>
      <c r="G575" s="4" t="n"/>
      <c r="H575" s="4" t="n"/>
      <c r="I575" s="4" t="n"/>
      <c r="J575" s="4" t="n"/>
      <c r="K575" s="4" t="n"/>
      <c r="L575" s="4" t="n"/>
      <c r="M575" s="4" t="n"/>
    </row>
    <row r="576" ht="15.75" customHeight="1" s="189">
      <c r="A576" s="4" t="n"/>
      <c r="B576" s="4" t="n"/>
      <c r="C576" s="4" t="n"/>
      <c r="D576" s="4" t="n"/>
      <c r="E576" s="4" t="n"/>
      <c r="F576" s="4" t="n"/>
      <c r="G576" s="4" t="n"/>
      <c r="H576" s="4" t="n"/>
      <c r="I576" s="4" t="n"/>
      <c r="J576" s="4" t="n"/>
      <c r="K576" s="4" t="n"/>
      <c r="L576" s="4" t="n"/>
      <c r="M576" s="4" t="n"/>
    </row>
    <row r="577" ht="15.75" customHeight="1" s="189">
      <c r="A577" s="4" t="n"/>
      <c r="B577" s="4" t="n"/>
      <c r="C577" s="4" t="n"/>
      <c r="D577" s="4" t="n"/>
      <c r="E577" s="4" t="n"/>
      <c r="F577" s="4" t="n"/>
      <c r="G577" s="4" t="n"/>
      <c r="H577" s="4" t="n"/>
      <c r="I577" s="4" t="n"/>
      <c r="J577" s="4" t="n"/>
      <c r="K577" s="4" t="n"/>
      <c r="L577" s="4" t="n"/>
      <c r="M577" s="4" t="n"/>
    </row>
    <row r="578" ht="15.75" customHeight="1" s="189">
      <c r="A578" s="4" t="n"/>
      <c r="B578" s="4" t="n"/>
      <c r="C578" s="4" t="n"/>
      <c r="D578" s="4" t="n"/>
      <c r="E578" s="4" t="n"/>
      <c r="F578" s="4" t="n"/>
      <c r="G578" s="4" t="n"/>
      <c r="H578" s="4" t="n"/>
      <c r="I578" s="4" t="n"/>
      <c r="J578" s="4" t="n"/>
      <c r="K578" s="4" t="n"/>
      <c r="L578" s="4" t="n"/>
      <c r="M578" s="4" t="n"/>
    </row>
    <row r="579" ht="15.75" customHeight="1" s="189">
      <c r="A579" s="4" t="n"/>
      <c r="B579" s="4" t="n"/>
      <c r="C579" s="4" t="n"/>
      <c r="D579" s="4" t="n"/>
      <c r="E579" s="4" t="n"/>
      <c r="F579" s="4" t="n"/>
      <c r="G579" s="4" t="n"/>
      <c r="H579" s="4" t="n"/>
      <c r="I579" s="4" t="n"/>
      <c r="J579" s="4" t="n"/>
      <c r="K579" s="4" t="n"/>
      <c r="L579" s="4" t="n"/>
      <c r="M579" s="4" t="n"/>
    </row>
    <row r="580" ht="15.75" customHeight="1" s="189">
      <c r="A580" s="4" t="n"/>
      <c r="B580" s="4" t="n"/>
      <c r="C580" s="4" t="n"/>
      <c r="D580" s="4" t="n"/>
      <c r="E580" s="4" t="n"/>
      <c r="F580" s="4" t="n"/>
      <c r="G580" s="4" t="n"/>
      <c r="H580" s="4" t="n"/>
      <c r="I580" s="4" t="n"/>
      <c r="J580" s="4" t="n"/>
      <c r="K580" s="4" t="n"/>
      <c r="L580" s="4" t="n"/>
      <c r="M580" s="4" t="n"/>
    </row>
    <row r="581" ht="15.75" customHeight="1" s="189">
      <c r="A581" s="4" t="n"/>
      <c r="B581" s="4" t="n"/>
      <c r="C581" s="4" t="n"/>
      <c r="D581" s="4" t="n"/>
      <c r="E581" s="4" t="n"/>
      <c r="F581" s="4" t="n"/>
      <c r="G581" s="4" t="n"/>
      <c r="H581" s="4" t="n"/>
      <c r="I581" s="4" t="n"/>
      <c r="J581" s="4" t="n"/>
      <c r="K581" s="4" t="n"/>
      <c r="L581" s="4" t="n"/>
      <c r="M581" s="4" t="n"/>
    </row>
    <row r="582" ht="15.75" customHeight="1" s="189">
      <c r="A582" s="4" t="n"/>
      <c r="B582" s="4" t="n"/>
      <c r="C582" s="4" t="n"/>
      <c r="D582" s="4" t="n"/>
      <c r="E582" s="4" t="n"/>
      <c r="F582" s="4" t="n"/>
      <c r="G582" s="4" t="n"/>
      <c r="H582" s="4" t="n"/>
      <c r="I582" s="4" t="n"/>
      <c r="J582" s="4" t="n"/>
      <c r="K582" s="4" t="n"/>
      <c r="L582" s="4" t="n"/>
      <c r="M582" s="4" t="n"/>
    </row>
    <row r="583" ht="15.75" customHeight="1" s="189">
      <c r="A583" s="4" t="n"/>
      <c r="B583" s="4" t="n"/>
      <c r="C583" s="4" t="n"/>
      <c r="D583" s="4" t="n"/>
      <c r="E583" s="4" t="n"/>
      <c r="F583" s="4" t="n"/>
      <c r="G583" s="4" t="n"/>
      <c r="H583" s="4" t="n"/>
      <c r="I583" s="4" t="n"/>
      <c r="J583" s="4" t="n"/>
      <c r="K583" s="4" t="n"/>
      <c r="L583" s="4" t="n"/>
      <c r="M583" s="4" t="n"/>
    </row>
    <row r="584" ht="15.75" customHeight="1" s="189">
      <c r="A584" s="4" t="n"/>
      <c r="B584" s="4" t="n"/>
      <c r="C584" s="4" t="n"/>
      <c r="D584" s="4" t="n"/>
      <c r="E584" s="4" t="n"/>
      <c r="F584" s="4" t="n"/>
      <c r="G584" s="4" t="n"/>
      <c r="H584" s="4" t="n"/>
      <c r="I584" s="4" t="n"/>
      <c r="J584" s="4" t="n"/>
      <c r="K584" s="4" t="n"/>
      <c r="L584" s="4" t="n"/>
      <c r="M584" s="4" t="n"/>
    </row>
    <row r="585" ht="15.75" customHeight="1" s="189">
      <c r="A585" s="4" t="n"/>
      <c r="B585" s="4" t="n"/>
      <c r="C585" s="4" t="n"/>
      <c r="D585" s="4" t="n"/>
      <c r="E585" s="4" t="n"/>
      <c r="F585" s="4" t="n"/>
      <c r="G585" s="4" t="n"/>
      <c r="H585" s="4" t="n"/>
      <c r="I585" s="4" t="n"/>
      <c r="J585" s="4" t="n"/>
      <c r="K585" s="4" t="n"/>
      <c r="L585" s="4" t="n"/>
      <c r="M585" s="4" t="n"/>
    </row>
    <row r="586" ht="15.75" customHeight="1" s="189">
      <c r="A586" s="4" t="n"/>
      <c r="B586" s="4" t="n"/>
      <c r="C586" s="4" t="n"/>
      <c r="D586" s="4" t="n"/>
      <c r="E586" s="4" t="n"/>
      <c r="F586" s="4" t="n"/>
      <c r="G586" s="4" t="n"/>
      <c r="H586" s="4" t="n"/>
      <c r="I586" s="4" t="n"/>
      <c r="J586" s="4" t="n"/>
      <c r="K586" s="4" t="n"/>
      <c r="L586" s="4" t="n"/>
      <c r="M586" s="4" t="n"/>
    </row>
    <row r="587" ht="15.75" customHeight="1" s="189">
      <c r="A587" s="4" t="n"/>
      <c r="B587" s="4" t="n"/>
      <c r="C587" s="4" t="n"/>
      <c r="D587" s="4" t="n"/>
      <c r="E587" s="4" t="n"/>
      <c r="F587" s="4" t="n"/>
      <c r="G587" s="4" t="n"/>
      <c r="H587" s="4" t="n"/>
      <c r="I587" s="4" t="n"/>
      <c r="J587" s="4" t="n"/>
      <c r="K587" s="4" t="n"/>
      <c r="L587" s="4" t="n"/>
      <c r="M587" s="4" t="n"/>
    </row>
    <row r="588" ht="15.75" customHeight="1" s="189">
      <c r="A588" s="4" t="n"/>
      <c r="B588" s="4" t="n"/>
      <c r="C588" s="4" t="n"/>
      <c r="D588" s="4" t="n"/>
      <c r="E588" s="4" t="n"/>
      <c r="F588" s="4" t="n"/>
      <c r="G588" s="4" t="n"/>
      <c r="H588" s="4" t="n"/>
      <c r="I588" s="4" t="n"/>
      <c r="J588" s="4" t="n"/>
      <c r="K588" s="4" t="n"/>
      <c r="L588" s="4" t="n"/>
      <c r="M588" s="4" t="n"/>
    </row>
    <row r="589" ht="15.75" customHeight="1" s="189">
      <c r="A589" s="4" t="n"/>
      <c r="B589" s="4" t="n"/>
      <c r="C589" s="4" t="n"/>
      <c r="D589" s="4" t="n"/>
      <c r="E589" s="4" t="n"/>
      <c r="F589" s="4" t="n"/>
      <c r="G589" s="4" t="n"/>
      <c r="H589" s="4" t="n"/>
      <c r="I589" s="4" t="n"/>
      <c r="J589" s="4" t="n"/>
      <c r="K589" s="4" t="n"/>
      <c r="L589" s="4" t="n"/>
      <c r="M589" s="4" t="n"/>
    </row>
    <row r="590" ht="15.75" customHeight="1" s="189">
      <c r="A590" s="4" t="n"/>
      <c r="B590" s="4" t="n"/>
      <c r="C590" s="4" t="n"/>
      <c r="D590" s="4" t="n"/>
      <c r="E590" s="4" t="n"/>
      <c r="F590" s="4" t="n"/>
      <c r="G590" s="4" t="n"/>
      <c r="H590" s="4" t="n"/>
      <c r="I590" s="4" t="n"/>
      <c r="J590" s="4" t="n"/>
      <c r="K590" s="4" t="n"/>
      <c r="L590" s="4" t="n"/>
      <c r="M590" s="4" t="n"/>
    </row>
    <row r="591" ht="15.75" customHeight="1" s="189">
      <c r="A591" s="4" t="n"/>
      <c r="B591" s="4" t="n"/>
      <c r="C591" s="4" t="n"/>
      <c r="D591" s="4" t="n"/>
      <c r="E591" s="4" t="n"/>
      <c r="F591" s="4" t="n"/>
      <c r="G591" s="4" t="n"/>
      <c r="H591" s="4" t="n"/>
      <c r="I591" s="4" t="n"/>
      <c r="J591" s="4" t="n"/>
      <c r="K591" s="4" t="n"/>
      <c r="L591" s="4" t="n"/>
      <c r="M591" s="4" t="n"/>
    </row>
    <row r="592" ht="15.75" customHeight="1" s="189">
      <c r="A592" s="4" t="n"/>
      <c r="B592" s="4" t="n"/>
      <c r="C592" s="4" t="n"/>
      <c r="D592" s="4" t="n"/>
      <c r="E592" s="4" t="n"/>
      <c r="F592" s="4" t="n"/>
      <c r="G592" s="4" t="n"/>
      <c r="H592" s="4" t="n"/>
      <c r="I592" s="4" t="n"/>
      <c r="J592" s="4" t="n"/>
      <c r="K592" s="4" t="n"/>
      <c r="L592" s="4" t="n"/>
      <c r="M592" s="4" t="n"/>
    </row>
    <row r="593" ht="15.75" customHeight="1" s="189">
      <c r="A593" s="4" t="n"/>
      <c r="B593" s="4" t="n"/>
      <c r="C593" s="4" t="n"/>
      <c r="D593" s="4" t="n"/>
      <c r="E593" s="4" t="n"/>
      <c r="F593" s="4" t="n"/>
      <c r="G593" s="4" t="n"/>
      <c r="H593" s="4" t="n"/>
      <c r="I593" s="4" t="n"/>
      <c r="J593" s="4" t="n"/>
      <c r="K593" s="4" t="n"/>
      <c r="L593" s="4" t="n"/>
      <c r="M593" s="4" t="n"/>
    </row>
    <row r="594" ht="15.75" customHeight="1" s="189">
      <c r="A594" s="4" t="n"/>
      <c r="B594" s="4" t="n"/>
      <c r="C594" s="4" t="n"/>
      <c r="D594" s="4" t="n"/>
      <c r="E594" s="4" t="n"/>
      <c r="F594" s="4" t="n"/>
      <c r="G594" s="4" t="n"/>
      <c r="H594" s="4" t="n"/>
      <c r="I594" s="4" t="n"/>
      <c r="J594" s="4" t="n"/>
      <c r="K594" s="4" t="n"/>
      <c r="L594" s="4" t="n"/>
      <c r="M594" s="4" t="n"/>
    </row>
    <row r="595" ht="15.75" customHeight="1" s="189">
      <c r="A595" s="4" t="n"/>
      <c r="B595" s="4" t="n"/>
      <c r="C595" s="4" t="n"/>
      <c r="D595" s="4" t="n"/>
      <c r="E595" s="4" t="n"/>
      <c r="F595" s="4" t="n"/>
      <c r="G595" s="4" t="n"/>
      <c r="H595" s="4" t="n"/>
      <c r="I595" s="4" t="n"/>
      <c r="J595" s="4" t="n"/>
      <c r="K595" s="4" t="n"/>
      <c r="L595" s="4" t="n"/>
      <c r="M595" s="4" t="n"/>
    </row>
    <row r="596" ht="15.75" customHeight="1" s="189">
      <c r="A596" s="4" t="n"/>
      <c r="B596" s="4" t="n"/>
      <c r="C596" s="4" t="n"/>
      <c r="D596" s="4" t="n"/>
      <c r="E596" s="4" t="n"/>
      <c r="F596" s="4" t="n"/>
      <c r="G596" s="4" t="n"/>
      <c r="H596" s="4" t="n"/>
      <c r="I596" s="4" t="n"/>
      <c r="J596" s="4" t="n"/>
      <c r="K596" s="4" t="n"/>
      <c r="L596" s="4" t="n"/>
      <c r="M596" s="4" t="n"/>
    </row>
    <row r="597" ht="15.75" customHeight="1" s="189">
      <c r="A597" s="4" t="n"/>
      <c r="B597" s="4" t="n"/>
      <c r="C597" s="4" t="n"/>
      <c r="D597" s="4" t="n"/>
      <c r="E597" s="4" t="n"/>
      <c r="F597" s="4" t="n"/>
      <c r="G597" s="4" t="n"/>
      <c r="H597" s="4" t="n"/>
      <c r="I597" s="4" t="n"/>
      <c r="J597" s="4" t="n"/>
      <c r="K597" s="4" t="n"/>
      <c r="L597" s="4" t="n"/>
      <c r="M597" s="4" t="n"/>
    </row>
    <row r="598" ht="15.75" customHeight="1" s="189">
      <c r="A598" s="4" t="n"/>
      <c r="B598" s="4" t="n"/>
      <c r="C598" s="4" t="n"/>
      <c r="D598" s="4" t="n"/>
      <c r="E598" s="4" t="n"/>
      <c r="F598" s="4" t="n"/>
      <c r="G598" s="4" t="n"/>
      <c r="H598" s="4" t="n"/>
      <c r="I598" s="4" t="n"/>
      <c r="J598" s="4" t="n"/>
      <c r="K598" s="4" t="n"/>
      <c r="L598" s="4" t="n"/>
      <c r="M598" s="4" t="n"/>
    </row>
    <row r="599" ht="15.75" customHeight="1" s="189">
      <c r="A599" s="4" t="n"/>
      <c r="B599" s="4" t="n"/>
      <c r="C599" s="4" t="n"/>
      <c r="D599" s="4" t="n"/>
      <c r="E599" s="4" t="n"/>
      <c r="F599" s="4" t="n"/>
      <c r="G599" s="4" t="n"/>
      <c r="H599" s="4" t="n"/>
      <c r="I599" s="4" t="n"/>
      <c r="J599" s="4" t="n"/>
      <c r="K599" s="4" t="n"/>
      <c r="L599" s="4" t="n"/>
      <c r="M599" s="4" t="n"/>
    </row>
    <row r="600" ht="15.75" customHeight="1" s="189">
      <c r="A600" s="4" t="n"/>
      <c r="B600" s="4" t="n"/>
      <c r="C600" s="4" t="n"/>
      <c r="D600" s="4" t="n"/>
      <c r="E600" s="4" t="n"/>
      <c r="F600" s="4" t="n"/>
      <c r="G600" s="4" t="n"/>
      <c r="H600" s="4" t="n"/>
      <c r="I600" s="4" t="n"/>
      <c r="J600" s="4" t="n"/>
      <c r="K600" s="4" t="n"/>
      <c r="L600" s="4" t="n"/>
      <c r="M600" s="4" t="n"/>
    </row>
    <row r="601" ht="15.75" customHeight="1" s="189">
      <c r="A601" s="4" t="n"/>
      <c r="B601" s="4" t="n"/>
      <c r="C601" s="4" t="n"/>
      <c r="D601" s="4" t="n"/>
      <c r="E601" s="4" t="n"/>
      <c r="F601" s="4" t="n"/>
      <c r="G601" s="4" t="n"/>
      <c r="H601" s="4" t="n"/>
      <c r="I601" s="4" t="n"/>
      <c r="J601" s="4" t="n"/>
      <c r="K601" s="4" t="n"/>
      <c r="L601" s="4" t="n"/>
      <c r="M601" s="4" t="n"/>
    </row>
    <row r="602" ht="15.75" customHeight="1" s="189">
      <c r="A602" s="4" t="n"/>
      <c r="B602" s="4" t="n"/>
      <c r="C602" s="4" t="n"/>
      <c r="D602" s="4" t="n"/>
      <c r="E602" s="4" t="n"/>
      <c r="F602" s="4" t="n"/>
      <c r="G602" s="4" t="n"/>
      <c r="H602" s="4" t="n"/>
      <c r="I602" s="4" t="n"/>
      <c r="J602" s="4" t="n"/>
      <c r="K602" s="4" t="n"/>
      <c r="L602" s="4" t="n"/>
      <c r="M602" s="4" t="n"/>
    </row>
    <row r="603" ht="15.75" customHeight="1" s="189">
      <c r="A603" s="4" t="n"/>
      <c r="B603" s="4" t="n"/>
      <c r="C603" s="4" t="n"/>
      <c r="D603" s="4" t="n"/>
      <c r="E603" s="4" t="n"/>
      <c r="F603" s="4" t="n"/>
      <c r="G603" s="4" t="n"/>
      <c r="H603" s="4" t="n"/>
      <c r="I603" s="4" t="n"/>
      <c r="J603" s="4" t="n"/>
      <c r="K603" s="4" t="n"/>
      <c r="L603" s="4" t="n"/>
      <c r="M603" s="4" t="n"/>
    </row>
    <row r="604" ht="15.75" customHeight="1" s="189">
      <c r="A604" s="4" t="n"/>
      <c r="B604" s="4" t="n"/>
      <c r="C604" s="4" t="n"/>
      <c r="D604" s="4" t="n"/>
      <c r="E604" s="4" t="n"/>
      <c r="F604" s="4" t="n"/>
      <c r="G604" s="4" t="n"/>
      <c r="H604" s="4" t="n"/>
      <c r="I604" s="4" t="n"/>
      <c r="J604" s="4" t="n"/>
      <c r="K604" s="4" t="n"/>
      <c r="L604" s="4" t="n"/>
      <c r="M604" s="4" t="n"/>
    </row>
    <row r="605" ht="15.75" customHeight="1" s="189">
      <c r="A605" s="4" t="n"/>
      <c r="B605" s="4" t="n"/>
      <c r="C605" s="4" t="n"/>
      <c r="D605" s="4" t="n"/>
      <c r="E605" s="4" t="n"/>
      <c r="F605" s="4" t="n"/>
      <c r="G605" s="4" t="n"/>
      <c r="H605" s="4" t="n"/>
      <c r="I605" s="4" t="n"/>
      <c r="J605" s="4" t="n"/>
      <c r="K605" s="4" t="n"/>
      <c r="L605" s="4" t="n"/>
      <c r="M605" s="4" t="n"/>
    </row>
    <row r="606" ht="15.75" customHeight="1" s="189">
      <c r="A606" s="4" t="n"/>
      <c r="B606" s="4" t="n"/>
      <c r="C606" s="4" t="n"/>
      <c r="D606" s="4" t="n"/>
      <c r="E606" s="4" t="n"/>
      <c r="F606" s="4" t="n"/>
      <c r="G606" s="4" t="n"/>
      <c r="H606" s="4" t="n"/>
      <c r="I606" s="4" t="n"/>
      <c r="J606" s="4" t="n"/>
      <c r="K606" s="4" t="n"/>
      <c r="L606" s="4" t="n"/>
      <c r="M606" s="4" t="n"/>
    </row>
    <row r="607" ht="15.75" customHeight="1" s="189">
      <c r="A607" s="4" t="n"/>
      <c r="B607" s="4" t="n"/>
      <c r="C607" s="4" t="n"/>
      <c r="D607" s="4" t="n"/>
      <c r="E607" s="4" t="n"/>
      <c r="F607" s="4" t="n"/>
      <c r="G607" s="4" t="n"/>
      <c r="H607" s="4" t="n"/>
      <c r="I607" s="4" t="n"/>
      <c r="J607" s="4" t="n"/>
      <c r="K607" s="4" t="n"/>
      <c r="L607" s="4" t="n"/>
      <c r="M607" s="4" t="n"/>
    </row>
    <row r="608" ht="15.75" customHeight="1" s="189">
      <c r="A608" s="4" t="n"/>
      <c r="B608" s="4" t="n"/>
      <c r="C608" s="4" t="n"/>
      <c r="D608" s="4" t="n"/>
      <c r="E608" s="4" t="n"/>
      <c r="F608" s="4" t="n"/>
      <c r="G608" s="4" t="n"/>
      <c r="H608" s="4" t="n"/>
      <c r="I608" s="4" t="n"/>
      <c r="J608" s="4" t="n"/>
      <c r="K608" s="4" t="n"/>
      <c r="L608" s="4" t="n"/>
      <c r="M608" s="4" t="n"/>
    </row>
    <row r="609" ht="15.75" customHeight="1" s="189">
      <c r="A609" s="4" t="n"/>
      <c r="B609" s="4" t="n"/>
      <c r="C609" s="4" t="n"/>
      <c r="D609" s="4" t="n"/>
      <c r="E609" s="4" t="n"/>
      <c r="F609" s="4" t="n"/>
      <c r="G609" s="4" t="n"/>
      <c r="H609" s="4" t="n"/>
      <c r="I609" s="4" t="n"/>
      <c r="J609" s="4" t="n"/>
      <c r="K609" s="4" t="n"/>
      <c r="L609" s="4" t="n"/>
      <c r="M609" s="4" t="n"/>
    </row>
    <row r="610" ht="15.75" customHeight="1" s="189">
      <c r="A610" s="4" t="n"/>
      <c r="B610" s="4" t="n"/>
      <c r="C610" s="4" t="n"/>
      <c r="D610" s="4" t="n"/>
      <c r="E610" s="4" t="n"/>
      <c r="F610" s="4" t="n"/>
      <c r="G610" s="4" t="n"/>
      <c r="H610" s="4" t="n"/>
      <c r="I610" s="4" t="n"/>
      <c r="J610" s="4" t="n"/>
      <c r="K610" s="4" t="n"/>
      <c r="L610" s="4" t="n"/>
      <c r="M610" s="4" t="n"/>
    </row>
    <row r="611" ht="15.75" customHeight="1" s="189">
      <c r="A611" s="4" t="n"/>
      <c r="B611" s="4" t="n"/>
      <c r="C611" s="4" t="n"/>
      <c r="D611" s="4" t="n"/>
      <c r="E611" s="4" t="n"/>
      <c r="F611" s="4" t="n"/>
      <c r="G611" s="4" t="n"/>
      <c r="H611" s="4" t="n"/>
      <c r="I611" s="4" t="n"/>
      <c r="J611" s="4" t="n"/>
      <c r="K611" s="4" t="n"/>
      <c r="L611" s="4" t="n"/>
      <c r="M611" s="4" t="n"/>
    </row>
    <row r="612" ht="15.75" customHeight="1" s="189">
      <c r="A612" s="4" t="n"/>
      <c r="B612" s="4" t="n"/>
      <c r="C612" s="4" t="n"/>
      <c r="D612" s="4" t="n"/>
      <c r="E612" s="4" t="n"/>
      <c r="F612" s="4" t="n"/>
      <c r="G612" s="4" t="n"/>
      <c r="H612" s="4" t="n"/>
      <c r="I612" s="4" t="n"/>
      <c r="J612" s="4" t="n"/>
      <c r="K612" s="4" t="n"/>
      <c r="L612" s="4" t="n"/>
      <c r="M612" s="4" t="n"/>
    </row>
    <row r="613" ht="15.75" customHeight="1" s="189">
      <c r="A613" s="4" t="n"/>
      <c r="B613" s="4" t="n"/>
      <c r="C613" s="4" t="n"/>
      <c r="D613" s="4" t="n"/>
      <c r="E613" s="4" t="n"/>
      <c r="F613" s="4" t="n"/>
      <c r="G613" s="4" t="n"/>
      <c r="H613" s="4" t="n"/>
      <c r="I613" s="4" t="n"/>
      <c r="J613" s="4" t="n"/>
      <c r="K613" s="4" t="n"/>
      <c r="L613" s="4" t="n"/>
      <c r="M613" s="4" t="n"/>
    </row>
    <row r="614" ht="15.75" customHeight="1" s="189">
      <c r="A614" s="4" t="n"/>
      <c r="B614" s="4" t="n"/>
      <c r="C614" s="4" t="n"/>
      <c r="D614" s="4" t="n"/>
      <c r="E614" s="4" t="n"/>
      <c r="F614" s="4" t="n"/>
      <c r="G614" s="4" t="n"/>
      <c r="H614" s="4" t="n"/>
      <c r="I614" s="4" t="n"/>
      <c r="J614" s="4" t="n"/>
      <c r="K614" s="4" t="n"/>
      <c r="L614" s="4" t="n"/>
      <c r="M614" s="4" t="n"/>
    </row>
    <row r="615" ht="15.75" customHeight="1" s="189">
      <c r="A615" s="4" t="n"/>
      <c r="B615" s="4" t="n"/>
      <c r="C615" s="4" t="n"/>
      <c r="D615" s="4" t="n"/>
      <c r="E615" s="4" t="n"/>
      <c r="F615" s="4" t="n"/>
      <c r="G615" s="4" t="n"/>
      <c r="H615" s="4" t="n"/>
      <c r="I615" s="4" t="n"/>
      <c r="J615" s="4" t="n"/>
      <c r="K615" s="4" t="n"/>
      <c r="L615" s="4" t="n"/>
      <c r="M615" s="4" t="n"/>
    </row>
    <row r="616" ht="15.75" customHeight="1" s="189">
      <c r="A616" s="4" t="n"/>
      <c r="B616" s="4" t="n"/>
      <c r="C616" s="4" t="n"/>
      <c r="D616" s="4" t="n"/>
      <c r="E616" s="4" t="n"/>
      <c r="F616" s="4" t="n"/>
      <c r="G616" s="4" t="n"/>
      <c r="H616" s="4" t="n"/>
      <c r="I616" s="4" t="n"/>
      <c r="J616" s="4" t="n"/>
      <c r="K616" s="4" t="n"/>
      <c r="L616" s="4" t="n"/>
      <c r="M616" s="4" t="n"/>
    </row>
    <row r="617" ht="15.75" customHeight="1" s="189">
      <c r="A617" s="4" t="n"/>
      <c r="B617" s="4" t="n"/>
      <c r="C617" s="4" t="n"/>
      <c r="D617" s="4" t="n"/>
      <c r="E617" s="4" t="n"/>
      <c r="F617" s="4" t="n"/>
      <c r="G617" s="4" t="n"/>
      <c r="H617" s="4" t="n"/>
      <c r="I617" s="4" t="n"/>
      <c r="J617" s="4" t="n"/>
      <c r="K617" s="4" t="n"/>
      <c r="L617" s="4" t="n"/>
      <c r="M617" s="4" t="n"/>
    </row>
    <row r="618" ht="15.75" customHeight="1" s="189">
      <c r="A618" s="4" t="n"/>
      <c r="B618" s="4" t="n"/>
      <c r="C618" s="4" t="n"/>
      <c r="D618" s="4" t="n"/>
      <c r="E618" s="4" t="n"/>
      <c r="F618" s="4" t="n"/>
      <c r="G618" s="4" t="n"/>
      <c r="H618" s="4" t="n"/>
      <c r="I618" s="4" t="n"/>
      <c r="J618" s="4" t="n"/>
      <c r="K618" s="4" t="n"/>
      <c r="L618" s="4" t="n"/>
      <c r="M618" s="4" t="n"/>
    </row>
    <row r="619" ht="15.75" customHeight="1" s="189">
      <c r="A619" s="4" t="n"/>
      <c r="B619" s="4" t="n"/>
      <c r="C619" s="4" t="n"/>
      <c r="D619" s="4" t="n"/>
      <c r="E619" s="4" t="n"/>
      <c r="F619" s="4" t="n"/>
      <c r="G619" s="4" t="n"/>
      <c r="H619" s="4" t="n"/>
      <c r="I619" s="4" t="n"/>
      <c r="J619" s="4" t="n"/>
      <c r="K619" s="4" t="n"/>
      <c r="L619" s="4" t="n"/>
      <c r="M619" s="4" t="n"/>
    </row>
    <row r="620" ht="15.75" customHeight="1" s="189">
      <c r="A620" s="4" t="n"/>
      <c r="B620" s="4" t="n"/>
      <c r="C620" s="4" t="n"/>
      <c r="D620" s="4" t="n"/>
      <c r="E620" s="4" t="n"/>
      <c r="F620" s="4" t="n"/>
      <c r="G620" s="4" t="n"/>
      <c r="H620" s="4" t="n"/>
      <c r="I620" s="4" t="n"/>
      <c r="J620" s="4" t="n"/>
      <c r="K620" s="4" t="n"/>
      <c r="L620" s="4" t="n"/>
      <c r="M620" s="4" t="n"/>
    </row>
    <row r="621" ht="15.75" customHeight="1" s="189">
      <c r="A621" s="4" t="n"/>
      <c r="B621" s="4" t="n"/>
      <c r="C621" s="4" t="n"/>
      <c r="D621" s="4" t="n"/>
      <c r="E621" s="4" t="n"/>
      <c r="F621" s="4" t="n"/>
      <c r="G621" s="4" t="n"/>
      <c r="H621" s="4" t="n"/>
      <c r="I621" s="4" t="n"/>
      <c r="J621" s="4" t="n"/>
      <c r="K621" s="4" t="n"/>
      <c r="L621" s="4" t="n"/>
      <c r="M621" s="4" t="n"/>
    </row>
    <row r="622" ht="15.75" customHeight="1" s="189">
      <c r="A622" s="4" t="n"/>
      <c r="B622" s="4" t="n"/>
      <c r="C622" s="4" t="n"/>
      <c r="D622" s="4" t="n"/>
      <c r="E622" s="4" t="n"/>
      <c r="F622" s="4" t="n"/>
      <c r="G622" s="4" t="n"/>
      <c r="H622" s="4" t="n"/>
      <c r="I622" s="4" t="n"/>
      <c r="J622" s="4" t="n"/>
      <c r="K622" s="4" t="n"/>
      <c r="L622" s="4" t="n"/>
      <c r="M622" s="4" t="n"/>
    </row>
    <row r="623" ht="15.75" customHeight="1" s="189">
      <c r="A623" s="4" t="n"/>
      <c r="B623" s="4" t="n"/>
      <c r="C623" s="4" t="n"/>
      <c r="D623" s="4" t="n"/>
      <c r="E623" s="4" t="n"/>
      <c r="F623" s="4" t="n"/>
      <c r="G623" s="4" t="n"/>
      <c r="H623" s="4" t="n"/>
      <c r="I623" s="4" t="n"/>
      <c r="J623" s="4" t="n"/>
      <c r="K623" s="4" t="n"/>
      <c r="L623" s="4" t="n"/>
      <c r="M623" s="4" t="n"/>
    </row>
    <row r="624" ht="15.75" customHeight="1" s="189">
      <c r="A624" s="4" t="n"/>
      <c r="B624" s="4" t="n"/>
      <c r="C624" s="4" t="n"/>
      <c r="D624" s="4" t="n"/>
      <c r="E624" s="4" t="n"/>
      <c r="F624" s="4" t="n"/>
      <c r="G624" s="4" t="n"/>
      <c r="H624" s="4" t="n"/>
      <c r="I624" s="4" t="n"/>
      <c r="J624" s="4" t="n"/>
      <c r="K624" s="4" t="n"/>
      <c r="L624" s="4" t="n"/>
      <c r="M624" s="4" t="n"/>
    </row>
    <row r="625" ht="15.75" customHeight="1" s="189">
      <c r="A625" s="4" t="n"/>
      <c r="B625" s="4" t="n"/>
      <c r="C625" s="4" t="n"/>
      <c r="D625" s="4" t="n"/>
      <c r="E625" s="4" t="n"/>
      <c r="F625" s="4" t="n"/>
      <c r="G625" s="4" t="n"/>
      <c r="H625" s="4" t="n"/>
      <c r="I625" s="4" t="n"/>
      <c r="J625" s="4" t="n"/>
      <c r="K625" s="4" t="n"/>
      <c r="L625" s="4" t="n"/>
      <c r="M625" s="4" t="n"/>
    </row>
    <row r="626" ht="15.75" customHeight="1" s="189">
      <c r="A626" s="4" t="n"/>
      <c r="B626" s="4" t="n"/>
      <c r="C626" s="4" t="n"/>
      <c r="D626" s="4" t="n"/>
      <c r="E626" s="4" t="n"/>
      <c r="F626" s="4" t="n"/>
      <c r="G626" s="4" t="n"/>
      <c r="H626" s="4" t="n"/>
      <c r="I626" s="4" t="n"/>
      <c r="J626" s="4" t="n"/>
      <c r="K626" s="4" t="n"/>
      <c r="L626" s="4" t="n"/>
      <c r="M626" s="4" t="n"/>
    </row>
    <row r="627" ht="15.75" customHeight="1" s="189">
      <c r="A627" s="4" t="n"/>
      <c r="B627" s="4" t="n"/>
      <c r="C627" s="4" t="n"/>
      <c r="D627" s="4" t="n"/>
      <c r="E627" s="4" t="n"/>
      <c r="F627" s="4" t="n"/>
      <c r="G627" s="4" t="n"/>
      <c r="H627" s="4" t="n"/>
      <c r="I627" s="4" t="n"/>
      <c r="J627" s="4" t="n"/>
      <c r="K627" s="4" t="n"/>
      <c r="L627" s="4" t="n"/>
      <c r="M627" s="4" t="n"/>
    </row>
    <row r="628" ht="15.75" customHeight="1" s="189">
      <c r="A628" s="4" t="n"/>
      <c r="B628" s="4" t="n"/>
      <c r="C628" s="4" t="n"/>
      <c r="D628" s="4" t="n"/>
      <c r="E628" s="4" t="n"/>
      <c r="F628" s="4" t="n"/>
      <c r="G628" s="4" t="n"/>
      <c r="H628" s="4" t="n"/>
      <c r="I628" s="4" t="n"/>
      <c r="J628" s="4" t="n"/>
      <c r="K628" s="4" t="n"/>
      <c r="L628" s="4" t="n"/>
      <c r="M628" s="4" t="n"/>
    </row>
    <row r="629" ht="15.75" customHeight="1" s="189">
      <c r="A629" s="4" t="n"/>
      <c r="B629" s="4" t="n"/>
      <c r="C629" s="4" t="n"/>
      <c r="D629" s="4" t="n"/>
      <c r="E629" s="4" t="n"/>
      <c r="F629" s="4" t="n"/>
      <c r="G629" s="4" t="n"/>
      <c r="H629" s="4" t="n"/>
      <c r="I629" s="4" t="n"/>
      <c r="J629" s="4" t="n"/>
      <c r="K629" s="4" t="n"/>
      <c r="L629" s="4" t="n"/>
      <c r="M629" s="4" t="n"/>
    </row>
    <row r="630" ht="15.75" customHeight="1" s="189">
      <c r="A630" s="4" t="n"/>
      <c r="B630" s="4" t="n"/>
      <c r="C630" s="4" t="n"/>
      <c r="D630" s="4" t="n"/>
      <c r="E630" s="4" t="n"/>
      <c r="F630" s="4" t="n"/>
      <c r="G630" s="4" t="n"/>
      <c r="H630" s="4" t="n"/>
      <c r="I630" s="4" t="n"/>
      <c r="J630" s="4" t="n"/>
      <c r="K630" s="4" t="n"/>
      <c r="L630" s="4" t="n"/>
      <c r="M630" s="4" t="n"/>
    </row>
    <row r="631" ht="15.75" customHeight="1" s="189">
      <c r="A631" s="4" t="n"/>
      <c r="B631" s="4" t="n"/>
      <c r="C631" s="4" t="n"/>
      <c r="D631" s="4" t="n"/>
      <c r="E631" s="4" t="n"/>
      <c r="F631" s="4" t="n"/>
      <c r="G631" s="4" t="n"/>
      <c r="H631" s="4" t="n"/>
      <c r="I631" s="4" t="n"/>
      <c r="J631" s="4" t="n"/>
      <c r="K631" s="4" t="n"/>
      <c r="L631" s="4" t="n"/>
      <c r="M631" s="4" t="n"/>
    </row>
    <row r="632" ht="15.75" customHeight="1" s="189">
      <c r="A632" s="4" t="n"/>
      <c r="B632" s="4" t="n"/>
      <c r="C632" s="4" t="n"/>
      <c r="D632" s="4" t="n"/>
      <c r="E632" s="4" t="n"/>
      <c r="F632" s="4" t="n"/>
      <c r="G632" s="4" t="n"/>
      <c r="H632" s="4" t="n"/>
      <c r="I632" s="4" t="n"/>
      <c r="J632" s="4" t="n"/>
      <c r="K632" s="4" t="n"/>
      <c r="L632" s="4" t="n"/>
      <c r="M632" s="4" t="n"/>
    </row>
    <row r="633" ht="15.75" customHeight="1" s="189">
      <c r="A633" s="4" t="n"/>
      <c r="B633" s="4" t="n"/>
      <c r="C633" s="4" t="n"/>
      <c r="D633" s="4" t="n"/>
      <c r="E633" s="4" t="n"/>
      <c r="F633" s="4" t="n"/>
      <c r="G633" s="4" t="n"/>
      <c r="H633" s="4" t="n"/>
      <c r="I633" s="4" t="n"/>
      <c r="J633" s="4" t="n"/>
      <c r="K633" s="4" t="n"/>
      <c r="L633" s="4" t="n"/>
      <c r="M633" s="4" t="n"/>
    </row>
    <row r="634" ht="15.75" customHeight="1" s="189">
      <c r="A634" s="4" t="n"/>
      <c r="B634" s="4" t="n"/>
      <c r="C634" s="4" t="n"/>
      <c r="D634" s="4" t="n"/>
      <c r="E634" s="4" t="n"/>
      <c r="F634" s="4" t="n"/>
      <c r="G634" s="4" t="n"/>
      <c r="H634" s="4" t="n"/>
      <c r="I634" s="4" t="n"/>
      <c r="J634" s="4" t="n"/>
      <c r="K634" s="4" t="n"/>
      <c r="L634" s="4" t="n"/>
      <c r="M634" s="4" t="n"/>
    </row>
    <row r="635" ht="15.75" customHeight="1" s="189">
      <c r="A635" s="4" t="n"/>
      <c r="B635" s="4" t="n"/>
      <c r="C635" s="4" t="n"/>
      <c r="D635" s="4" t="n"/>
      <c r="E635" s="4" t="n"/>
      <c r="F635" s="4" t="n"/>
      <c r="G635" s="4" t="n"/>
      <c r="H635" s="4" t="n"/>
      <c r="I635" s="4" t="n"/>
      <c r="J635" s="4" t="n"/>
      <c r="K635" s="4" t="n"/>
      <c r="L635" s="4" t="n"/>
      <c r="M635" s="4" t="n"/>
    </row>
    <row r="636" ht="15.75" customHeight="1" s="189">
      <c r="A636" s="4" t="n"/>
      <c r="B636" s="4" t="n"/>
      <c r="C636" s="4" t="n"/>
      <c r="D636" s="4" t="n"/>
      <c r="E636" s="4" t="n"/>
      <c r="F636" s="4" t="n"/>
      <c r="G636" s="4" t="n"/>
      <c r="H636" s="4" t="n"/>
      <c r="I636" s="4" t="n"/>
      <c r="J636" s="4" t="n"/>
      <c r="K636" s="4" t="n"/>
      <c r="L636" s="4" t="n"/>
      <c r="M636" s="4" t="n"/>
    </row>
    <row r="637" ht="15.75" customHeight="1" s="189">
      <c r="A637" s="4" t="n"/>
      <c r="B637" s="4" t="n"/>
      <c r="C637" s="4" t="n"/>
      <c r="D637" s="4" t="n"/>
      <c r="E637" s="4" t="n"/>
      <c r="F637" s="4" t="n"/>
      <c r="G637" s="4" t="n"/>
      <c r="H637" s="4" t="n"/>
      <c r="I637" s="4" t="n"/>
      <c r="J637" s="4" t="n"/>
      <c r="K637" s="4" t="n"/>
      <c r="L637" s="4" t="n"/>
      <c r="M637" s="4" t="n"/>
    </row>
    <row r="638" ht="15.75" customHeight="1" s="189">
      <c r="A638" s="4" t="n"/>
      <c r="B638" s="4" t="n"/>
      <c r="C638" s="4" t="n"/>
      <c r="D638" s="4" t="n"/>
      <c r="E638" s="4" t="n"/>
      <c r="F638" s="4" t="n"/>
      <c r="G638" s="4" t="n"/>
      <c r="H638" s="4" t="n"/>
      <c r="I638" s="4" t="n"/>
      <c r="J638" s="4" t="n"/>
      <c r="K638" s="4" t="n"/>
      <c r="L638" s="4" t="n"/>
      <c r="M638" s="4" t="n"/>
    </row>
    <row r="639" ht="15.75" customHeight="1" s="189">
      <c r="A639" s="4" t="n"/>
      <c r="B639" s="4" t="n"/>
      <c r="C639" s="4" t="n"/>
      <c r="D639" s="4" t="n"/>
      <c r="E639" s="4" t="n"/>
      <c r="F639" s="4" t="n"/>
      <c r="G639" s="4" t="n"/>
      <c r="H639" s="4" t="n"/>
      <c r="I639" s="4" t="n"/>
      <c r="J639" s="4" t="n"/>
      <c r="K639" s="4" t="n"/>
      <c r="L639" s="4" t="n"/>
      <c r="M639" s="4" t="n"/>
    </row>
    <row r="640" ht="15.75" customHeight="1" s="189">
      <c r="A640" s="4" t="n"/>
      <c r="B640" s="4" t="n"/>
      <c r="C640" s="4" t="n"/>
      <c r="D640" s="4" t="n"/>
      <c r="E640" s="4" t="n"/>
      <c r="F640" s="4" t="n"/>
      <c r="G640" s="4" t="n"/>
      <c r="H640" s="4" t="n"/>
      <c r="I640" s="4" t="n"/>
      <c r="J640" s="4" t="n"/>
      <c r="K640" s="4" t="n"/>
      <c r="L640" s="4" t="n"/>
      <c r="M640" s="4" t="n"/>
    </row>
    <row r="641" ht="15.75" customHeight="1" s="189">
      <c r="A641" s="4" t="n"/>
      <c r="B641" s="4" t="n"/>
      <c r="C641" s="4" t="n"/>
      <c r="D641" s="4" t="n"/>
      <c r="E641" s="4" t="n"/>
      <c r="F641" s="4" t="n"/>
      <c r="G641" s="4" t="n"/>
      <c r="H641" s="4" t="n"/>
      <c r="I641" s="4" t="n"/>
      <c r="J641" s="4" t="n"/>
      <c r="K641" s="4" t="n"/>
      <c r="L641" s="4" t="n"/>
      <c r="M641" s="4" t="n"/>
    </row>
    <row r="642" ht="15.75" customHeight="1" s="189">
      <c r="A642" s="4" t="n"/>
      <c r="B642" s="4" t="n"/>
      <c r="C642" s="4" t="n"/>
      <c r="D642" s="4" t="n"/>
      <c r="E642" s="4" t="n"/>
      <c r="F642" s="4" t="n"/>
      <c r="G642" s="4" t="n"/>
      <c r="H642" s="4" t="n"/>
      <c r="I642" s="4" t="n"/>
      <c r="J642" s="4" t="n"/>
      <c r="K642" s="4" t="n"/>
      <c r="L642" s="4" t="n"/>
      <c r="M642" s="4" t="n"/>
    </row>
    <row r="643" ht="15.75" customHeight="1" s="189">
      <c r="A643" s="4" t="n"/>
      <c r="B643" s="4" t="n"/>
      <c r="C643" s="4" t="n"/>
      <c r="D643" s="4" t="n"/>
      <c r="E643" s="4" t="n"/>
      <c r="F643" s="4" t="n"/>
      <c r="G643" s="4" t="n"/>
      <c r="H643" s="4" t="n"/>
      <c r="I643" s="4" t="n"/>
      <c r="J643" s="4" t="n"/>
      <c r="K643" s="4" t="n"/>
      <c r="L643" s="4" t="n"/>
      <c r="M643" s="4" t="n"/>
    </row>
    <row r="644" ht="15.75" customHeight="1" s="189">
      <c r="A644" s="4" t="n"/>
      <c r="B644" s="4" t="n"/>
      <c r="C644" s="4" t="n"/>
      <c r="D644" s="4" t="n"/>
      <c r="E644" s="4" t="n"/>
      <c r="F644" s="4" t="n"/>
      <c r="G644" s="4" t="n"/>
      <c r="H644" s="4" t="n"/>
      <c r="I644" s="4" t="n"/>
      <c r="J644" s="4" t="n"/>
      <c r="K644" s="4" t="n"/>
      <c r="L644" s="4" t="n"/>
      <c r="M644" s="4" t="n"/>
    </row>
    <row r="645" ht="15.75" customHeight="1" s="189">
      <c r="A645" s="4" t="n"/>
      <c r="B645" s="4" t="n"/>
      <c r="C645" s="4" t="n"/>
      <c r="D645" s="4" t="n"/>
      <c r="E645" s="4" t="n"/>
      <c r="F645" s="4" t="n"/>
      <c r="G645" s="4" t="n"/>
      <c r="H645" s="4" t="n"/>
      <c r="I645" s="4" t="n"/>
      <c r="J645" s="4" t="n"/>
      <c r="K645" s="4" t="n"/>
      <c r="L645" s="4" t="n"/>
      <c r="M645" s="4" t="n"/>
    </row>
    <row r="646" ht="15.75" customHeight="1" s="189">
      <c r="A646" s="4" t="n"/>
      <c r="B646" s="4" t="n"/>
      <c r="C646" s="4" t="n"/>
      <c r="D646" s="4" t="n"/>
      <c r="E646" s="4" t="n"/>
      <c r="F646" s="4" t="n"/>
      <c r="G646" s="4" t="n"/>
      <c r="H646" s="4" t="n"/>
      <c r="I646" s="4" t="n"/>
      <c r="J646" s="4" t="n"/>
      <c r="K646" s="4" t="n"/>
      <c r="L646" s="4" t="n"/>
      <c r="M646" s="4" t="n"/>
    </row>
    <row r="647" ht="15.75" customHeight="1" s="189">
      <c r="A647" s="4" t="n"/>
      <c r="B647" s="4" t="n"/>
      <c r="C647" s="4" t="n"/>
      <c r="D647" s="4" t="n"/>
      <c r="E647" s="4" t="n"/>
      <c r="F647" s="4" t="n"/>
      <c r="G647" s="4" t="n"/>
      <c r="H647" s="4" t="n"/>
      <c r="I647" s="4" t="n"/>
      <c r="J647" s="4" t="n"/>
      <c r="K647" s="4" t="n"/>
      <c r="L647" s="4" t="n"/>
      <c r="M647" s="4" t="n"/>
    </row>
    <row r="648" ht="15.75" customHeight="1" s="189">
      <c r="A648" s="4" t="n"/>
      <c r="B648" s="4" t="n"/>
      <c r="C648" s="4" t="n"/>
      <c r="D648" s="4" t="n"/>
      <c r="E648" s="4" t="n"/>
      <c r="F648" s="4" t="n"/>
      <c r="G648" s="4" t="n"/>
      <c r="H648" s="4" t="n"/>
      <c r="I648" s="4" t="n"/>
      <c r="J648" s="4" t="n"/>
      <c r="K648" s="4" t="n"/>
      <c r="L648" s="4" t="n"/>
      <c r="M648" s="4" t="n"/>
    </row>
    <row r="649" ht="15.75" customHeight="1" s="189">
      <c r="A649" s="4" t="n"/>
      <c r="B649" s="4" t="n"/>
      <c r="C649" s="4" t="n"/>
      <c r="D649" s="4" t="n"/>
      <c r="E649" s="4" t="n"/>
      <c r="F649" s="4" t="n"/>
      <c r="G649" s="4" t="n"/>
      <c r="H649" s="4" t="n"/>
      <c r="I649" s="4" t="n"/>
      <c r="J649" s="4" t="n"/>
      <c r="K649" s="4" t="n"/>
      <c r="L649" s="4" t="n"/>
      <c r="M649" s="4" t="n"/>
    </row>
    <row r="650" ht="15.75" customHeight="1" s="189">
      <c r="A650" s="4" t="n"/>
      <c r="B650" s="4" t="n"/>
      <c r="C650" s="4" t="n"/>
      <c r="D650" s="4" t="n"/>
      <c r="E650" s="4" t="n"/>
      <c r="F650" s="4" t="n"/>
      <c r="G650" s="4" t="n"/>
      <c r="H650" s="4" t="n"/>
      <c r="I650" s="4" t="n"/>
      <c r="J650" s="4" t="n"/>
      <c r="K650" s="4" t="n"/>
      <c r="L650" s="4" t="n"/>
      <c r="M650" s="4" t="n"/>
    </row>
    <row r="651" ht="15.75" customHeight="1" s="189">
      <c r="A651" s="4" t="n"/>
      <c r="B651" s="4" t="n"/>
      <c r="C651" s="4" t="n"/>
      <c r="D651" s="4" t="n"/>
      <c r="E651" s="4" t="n"/>
      <c r="F651" s="4" t="n"/>
      <c r="G651" s="4" t="n"/>
      <c r="H651" s="4" t="n"/>
      <c r="I651" s="4" t="n"/>
      <c r="J651" s="4" t="n"/>
      <c r="K651" s="4" t="n"/>
      <c r="L651" s="4" t="n"/>
      <c r="M651" s="4" t="n"/>
    </row>
    <row r="652" ht="15.75" customHeight="1" s="189">
      <c r="A652" s="4" t="n"/>
      <c r="B652" s="4" t="n"/>
      <c r="C652" s="4" t="n"/>
      <c r="D652" s="4" t="n"/>
      <c r="E652" s="4" t="n"/>
      <c r="F652" s="4" t="n"/>
      <c r="G652" s="4" t="n"/>
      <c r="H652" s="4" t="n"/>
      <c r="I652" s="4" t="n"/>
      <c r="J652" s="4" t="n"/>
      <c r="K652" s="4" t="n"/>
      <c r="L652" s="4" t="n"/>
      <c r="M652" s="4" t="n"/>
    </row>
    <row r="653" ht="15.75" customHeight="1" s="189">
      <c r="A653" s="4" t="n"/>
      <c r="B653" s="4" t="n"/>
      <c r="C653" s="4" t="n"/>
      <c r="D653" s="4" t="n"/>
      <c r="E653" s="4" t="n"/>
      <c r="F653" s="4" t="n"/>
      <c r="G653" s="4" t="n"/>
      <c r="H653" s="4" t="n"/>
      <c r="I653" s="4" t="n"/>
      <c r="J653" s="4" t="n"/>
      <c r="K653" s="4" t="n"/>
      <c r="L653" s="4" t="n"/>
      <c r="M653" s="4" t="n"/>
    </row>
    <row r="654" ht="15.75" customHeight="1" s="189">
      <c r="A654" s="4" t="n"/>
      <c r="B654" s="4" t="n"/>
      <c r="C654" s="4" t="n"/>
      <c r="D654" s="4" t="n"/>
      <c r="E654" s="4" t="n"/>
      <c r="F654" s="4" t="n"/>
      <c r="G654" s="4" t="n"/>
      <c r="H654" s="4" t="n"/>
      <c r="I654" s="4" t="n"/>
      <c r="J654" s="4" t="n"/>
      <c r="K654" s="4" t="n"/>
      <c r="L654" s="4" t="n"/>
      <c r="M654" s="4" t="n"/>
    </row>
    <row r="655" ht="15.75" customHeight="1" s="189">
      <c r="A655" s="4" t="n"/>
      <c r="B655" s="4" t="n"/>
      <c r="C655" s="4" t="n"/>
      <c r="D655" s="4" t="n"/>
      <c r="E655" s="4" t="n"/>
      <c r="F655" s="4" t="n"/>
      <c r="G655" s="4" t="n"/>
      <c r="H655" s="4" t="n"/>
      <c r="I655" s="4" t="n"/>
      <c r="J655" s="4" t="n"/>
      <c r="K655" s="4" t="n"/>
      <c r="L655" s="4" t="n"/>
      <c r="M655" s="4" t="n"/>
    </row>
    <row r="656" ht="15.75" customHeight="1" s="189">
      <c r="A656" s="4" t="n"/>
      <c r="B656" s="4" t="n"/>
      <c r="C656" s="4" t="n"/>
      <c r="D656" s="4" t="n"/>
      <c r="E656" s="4" t="n"/>
      <c r="F656" s="4" t="n"/>
      <c r="G656" s="4" t="n"/>
      <c r="H656" s="4" t="n"/>
      <c r="I656" s="4" t="n"/>
      <c r="J656" s="4" t="n"/>
      <c r="K656" s="4" t="n"/>
      <c r="L656" s="4" t="n"/>
      <c r="M656" s="4" t="n"/>
    </row>
    <row r="657" ht="15.75" customHeight="1" s="189">
      <c r="A657" s="4" t="n"/>
      <c r="B657" s="4" t="n"/>
      <c r="C657" s="4" t="n"/>
      <c r="D657" s="4" t="n"/>
      <c r="E657" s="4" t="n"/>
      <c r="F657" s="4" t="n"/>
      <c r="G657" s="4" t="n"/>
      <c r="H657" s="4" t="n"/>
      <c r="I657" s="4" t="n"/>
      <c r="J657" s="4" t="n"/>
      <c r="K657" s="4" t="n"/>
      <c r="L657" s="4" t="n"/>
      <c r="M657" s="4" t="n"/>
    </row>
    <row r="658" ht="15.75" customHeight="1" s="189">
      <c r="A658" s="4" t="n"/>
      <c r="B658" s="4" t="n"/>
      <c r="C658" s="4" t="n"/>
      <c r="D658" s="4" t="n"/>
      <c r="E658" s="4" t="n"/>
      <c r="F658" s="4" t="n"/>
      <c r="G658" s="4" t="n"/>
      <c r="H658" s="4" t="n"/>
      <c r="I658" s="4" t="n"/>
      <c r="J658" s="4" t="n"/>
      <c r="K658" s="4" t="n"/>
      <c r="L658" s="4" t="n"/>
      <c r="M658" s="4" t="n"/>
    </row>
    <row r="659" ht="15.75" customHeight="1" s="189">
      <c r="A659" s="4" t="n"/>
      <c r="B659" s="4" t="n"/>
      <c r="C659" s="4" t="n"/>
      <c r="D659" s="4" t="n"/>
      <c r="E659" s="4" t="n"/>
      <c r="F659" s="4" t="n"/>
      <c r="G659" s="4" t="n"/>
      <c r="H659" s="4" t="n"/>
      <c r="I659" s="4" t="n"/>
      <c r="J659" s="4" t="n"/>
      <c r="K659" s="4" t="n"/>
      <c r="L659" s="4" t="n"/>
      <c r="M659" s="4" t="n"/>
    </row>
    <row r="660" ht="15.75" customHeight="1" s="189">
      <c r="A660" s="4" t="n"/>
      <c r="B660" s="4" t="n"/>
      <c r="C660" s="4" t="n"/>
      <c r="D660" s="4" t="n"/>
      <c r="E660" s="4" t="n"/>
      <c r="F660" s="4" t="n"/>
      <c r="G660" s="4" t="n"/>
      <c r="H660" s="4" t="n"/>
      <c r="I660" s="4" t="n"/>
      <c r="J660" s="4" t="n"/>
      <c r="K660" s="4" t="n"/>
      <c r="L660" s="4" t="n"/>
      <c r="M660" s="4" t="n"/>
    </row>
    <row r="661" ht="15.75" customHeight="1" s="189">
      <c r="A661" s="4" t="n"/>
      <c r="B661" s="4" t="n"/>
      <c r="C661" s="4" t="n"/>
      <c r="D661" s="4" t="n"/>
      <c r="E661" s="4" t="n"/>
      <c r="F661" s="4" t="n"/>
      <c r="G661" s="4" t="n"/>
      <c r="H661" s="4" t="n"/>
      <c r="I661" s="4" t="n"/>
      <c r="J661" s="4" t="n"/>
      <c r="K661" s="4" t="n"/>
      <c r="L661" s="4" t="n"/>
      <c r="M661" s="4" t="n"/>
    </row>
    <row r="662" ht="15.75" customHeight="1" s="189">
      <c r="A662" s="4" t="n"/>
      <c r="B662" s="4" t="n"/>
      <c r="C662" s="4" t="n"/>
      <c r="D662" s="4" t="n"/>
      <c r="E662" s="4" t="n"/>
      <c r="F662" s="4" t="n"/>
      <c r="G662" s="4" t="n"/>
      <c r="H662" s="4" t="n"/>
      <c r="I662" s="4" t="n"/>
      <c r="J662" s="4" t="n"/>
      <c r="K662" s="4" t="n"/>
      <c r="L662" s="4" t="n"/>
      <c r="M662" s="4" t="n"/>
    </row>
    <row r="663" ht="15.75" customHeight="1" s="189">
      <c r="A663" s="4" t="n"/>
      <c r="B663" s="4" t="n"/>
      <c r="C663" s="4" t="n"/>
      <c r="D663" s="4" t="n"/>
      <c r="E663" s="4" t="n"/>
      <c r="F663" s="4" t="n"/>
      <c r="G663" s="4" t="n"/>
      <c r="H663" s="4" t="n"/>
      <c r="I663" s="4" t="n"/>
      <c r="J663" s="4" t="n"/>
      <c r="K663" s="4" t="n"/>
      <c r="L663" s="4" t="n"/>
      <c r="M663" s="4" t="n"/>
    </row>
    <row r="664" ht="15.75" customHeight="1" s="189">
      <c r="A664" s="4" t="n"/>
      <c r="B664" s="4" t="n"/>
      <c r="C664" s="4" t="n"/>
      <c r="D664" s="4" t="n"/>
      <c r="E664" s="4" t="n"/>
      <c r="F664" s="4" t="n"/>
      <c r="G664" s="4" t="n"/>
      <c r="H664" s="4" t="n"/>
      <c r="I664" s="4" t="n"/>
      <c r="J664" s="4" t="n"/>
      <c r="K664" s="4" t="n"/>
      <c r="L664" s="4" t="n"/>
      <c r="M664" s="4" t="n"/>
    </row>
    <row r="665" ht="15.75" customHeight="1" s="189">
      <c r="A665" s="4" t="n"/>
      <c r="B665" s="4" t="n"/>
      <c r="C665" s="4" t="n"/>
      <c r="D665" s="4" t="n"/>
      <c r="E665" s="4" t="n"/>
      <c r="F665" s="4" t="n"/>
      <c r="G665" s="4" t="n"/>
      <c r="H665" s="4" t="n"/>
      <c r="I665" s="4" t="n"/>
      <c r="J665" s="4" t="n"/>
      <c r="K665" s="4" t="n"/>
      <c r="L665" s="4" t="n"/>
      <c r="M665" s="4" t="n"/>
    </row>
    <row r="666" ht="15.75" customHeight="1" s="189">
      <c r="A666" s="4" t="n"/>
      <c r="B666" s="4" t="n"/>
      <c r="C666" s="4" t="n"/>
      <c r="D666" s="4" t="n"/>
      <c r="E666" s="4" t="n"/>
      <c r="F666" s="4" t="n"/>
      <c r="G666" s="4" t="n"/>
      <c r="H666" s="4" t="n"/>
      <c r="I666" s="4" t="n"/>
      <c r="J666" s="4" t="n"/>
      <c r="K666" s="4" t="n"/>
      <c r="L666" s="4" t="n"/>
      <c r="M666" s="4" t="n"/>
    </row>
    <row r="667" ht="15.75" customHeight="1" s="189">
      <c r="A667" s="4" t="n"/>
      <c r="B667" s="4" t="n"/>
      <c r="C667" s="4" t="n"/>
      <c r="D667" s="4" t="n"/>
      <c r="E667" s="4" t="n"/>
      <c r="F667" s="4" t="n"/>
      <c r="G667" s="4" t="n"/>
      <c r="H667" s="4" t="n"/>
      <c r="I667" s="4" t="n"/>
      <c r="J667" s="4" t="n"/>
      <c r="K667" s="4" t="n"/>
      <c r="L667" s="4" t="n"/>
      <c r="M667" s="4" t="n"/>
    </row>
    <row r="668" ht="15.75" customHeight="1" s="189">
      <c r="A668" s="4" t="n"/>
      <c r="B668" s="4" t="n"/>
      <c r="C668" s="4" t="n"/>
      <c r="D668" s="4" t="n"/>
      <c r="E668" s="4" t="n"/>
      <c r="F668" s="4" t="n"/>
      <c r="G668" s="4" t="n"/>
      <c r="H668" s="4" t="n"/>
      <c r="I668" s="4" t="n"/>
      <c r="J668" s="4" t="n"/>
      <c r="K668" s="4" t="n"/>
      <c r="L668" s="4" t="n"/>
      <c r="M668" s="4" t="n"/>
    </row>
    <row r="669" ht="15.75" customHeight="1" s="189">
      <c r="A669" s="4" t="n"/>
      <c r="B669" s="4" t="n"/>
      <c r="C669" s="4" t="n"/>
      <c r="D669" s="4" t="n"/>
      <c r="E669" s="4" t="n"/>
      <c r="F669" s="4" t="n"/>
      <c r="G669" s="4" t="n"/>
      <c r="H669" s="4" t="n"/>
      <c r="I669" s="4" t="n"/>
      <c r="J669" s="4" t="n"/>
      <c r="K669" s="4" t="n"/>
      <c r="L669" s="4" t="n"/>
      <c r="M669" s="4" t="n"/>
    </row>
    <row r="670" ht="15.75" customHeight="1" s="189">
      <c r="A670" s="4" t="n"/>
      <c r="B670" s="4" t="n"/>
      <c r="C670" s="4" t="n"/>
      <c r="D670" s="4" t="n"/>
      <c r="E670" s="4" t="n"/>
      <c r="F670" s="4" t="n"/>
      <c r="G670" s="4" t="n"/>
      <c r="H670" s="4" t="n"/>
      <c r="I670" s="4" t="n"/>
      <c r="J670" s="4" t="n"/>
      <c r="K670" s="4" t="n"/>
      <c r="L670" s="4" t="n"/>
      <c r="M670" s="4" t="n"/>
    </row>
    <row r="671" ht="15.75" customHeight="1" s="189">
      <c r="A671" s="4" t="n"/>
      <c r="B671" s="4" t="n"/>
      <c r="C671" s="4" t="n"/>
      <c r="D671" s="4" t="n"/>
      <c r="E671" s="4" t="n"/>
      <c r="F671" s="4" t="n"/>
      <c r="G671" s="4" t="n"/>
      <c r="H671" s="4" t="n"/>
      <c r="I671" s="4" t="n"/>
      <c r="J671" s="4" t="n"/>
      <c r="K671" s="4" t="n"/>
      <c r="L671" s="4" t="n"/>
      <c r="M671" s="4" t="n"/>
    </row>
    <row r="672" ht="15.75" customHeight="1" s="189">
      <c r="A672" s="4" t="n"/>
      <c r="B672" s="4" t="n"/>
      <c r="C672" s="4" t="n"/>
      <c r="D672" s="4" t="n"/>
      <c r="E672" s="4" t="n"/>
      <c r="F672" s="4" t="n"/>
      <c r="G672" s="4" t="n"/>
      <c r="H672" s="4" t="n"/>
      <c r="I672" s="4" t="n"/>
      <c r="J672" s="4" t="n"/>
      <c r="K672" s="4" t="n"/>
      <c r="L672" s="4" t="n"/>
      <c r="M672" s="4" t="n"/>
    </row>
    <row r="673" ht="15.75" customHeight="1" s="189">
      <c r="A673" s="4" t="n"/>
      <c r="B673" s="4" t="n"/>
      <c r="C673" s="4" t="n"/>
      <c r="D673" s="4" t="n"/>
      <c r="E673" s="4" t="n"/>
      <c r="F673" s="4" t="n"/>
      <c r="G673" s="4" t="n"/>
      <c r="H673" s="4" t="n"/>
      <c r="I673" s="4" t="n"/>
      <c r="J673" s="4" t="n"/>
      <c r="K673" s="4" t="n"/>
      <c r="L673" s="4" t="n"/>
      <c r="M673" s="4" t="n"/>
    </row>
    <row r="674" ht="15.75" customHeight="1" s="189">
      <c r="A674" s="4" t="n"/>
      <c r="B674" s="4" t="n"/>
      <c r="C674" s="4" t="n"/>
      <c r="D674" s="4" t="n"/>
      <c r="E674" s="4" t="n"/>
      <c r="F674" s="4" t="n"/>
      <c r="G674" s="4" t="n"/>
      <c r="H674" s="4" t="n"/>
      <c r="I674" s="4" t="n"/>
      <c r="J674" s="4" t="n"/>
      <c r="K674" s="4" t="n"/>
      <c r="L674" s="4" t="n"/>
      <c r="M674" s="4" t="n"/>
    </row>
    <row r="675" ht="15.75" customHeight="1" s="189">
      <c r="A675" s="4" t="n"/>
      <c r="B675" s="4" t="n"/>
      <c r="C675" s="4" t="n"/>
      <c r="D675" s="4" t="n"/>
      <c r="E675" s="4" t="n"/>
      <c r="F675" s="4" t="n"/>
      <c r="G675" s="4" t="n"/>
      <c r="H675" s="4" t="n"/>
      <c r="I675" s="4" t="n"/>
      <c r="J675" s="4" t="n"/>
      <c r="K675" s="4" t="n"/>
      <c r="L675" s="4" t="n"/>
      <c r="M675" s="4" t="n"/>
    </row>
    <row r="676" ht="15.75" customHeight="1" s="189">
      <c r="A676" s="4" t="n"/>
      <c r="B676" s="4" t="n"/>
      <c r="C676" s="4" t="n"/>
      <c r="D676" s="4" t="n"/>
      <c r="E676" s="4" t="n"/>
      <c r="F676" s="4" t="n"/>
      <c r="G676" s="4" t="n"/>
      <c r="H676" s="4" t="n"/>
      <c r="I676" s="4" t="n"/>
      <c r="J676" s="4" t="n"/>
      <c r="K676" s="4" t="n"/>
      <c r="L676" s="4" t="n"/>
      <c r="M676" s="4" t="n"/>
    </row>
    <row r="677" ht="15.75" customHeight="1" s="189">
      <c r="A677" s="4" t="n"/>
      <c r="B677" s="4" t="n"/>
      <c r="C677" s="4" t="n"/>
      <c r="D677" s="4" t="n"/>
      <c r="E677" s="4" t="n"/>
      <c r="F677" s="4" t="n"/>
      <c r="G677" s="4" t="n"/>
      <c r="H677" s="4" t="n"/>
      <c r="I677" s="4" t="n"/>
      <c r="J677" s="4" t="n"/>
      <c r="K677" s="4" t="n"/>
      <c r="L677" s="4" t="n"/>
      <c r="M677" s="4" t="n"/>
    </row>
    <row r="678" ht="15.75" customHeight="1" s="189">
      <c r="A678" s="4" t="n"/>
      <c r="B678" s="4" t="n"/>
      <c r="C678" s="4" t="n"/>
      <c r="D678" s="4" t="n"/>
      <c r="E678" s="4" t="n"/>
      <c r="F678" s="4" t="n"/>
      <c r="G678" s="4" t="n"/>
      <c r="H678" s="4" t="n"/>
      <c r="I678" s="4" t="n"/>
      <c r="J678" s="4" t="n"/>
      <c r="K678" s="4" t="n"/>
      <c r="L678" s="4" t="n"/>
      <c r="M678" s="4" t="n"/>
    </row>
    <row r="679" ht="15.75" customHeight="1" s="189">
      <c r="A679" s="4" t="n"/>
      <c r="B679" s="4" t="n"/>
      <c r="C679" s="4" t="n"/>
      <c r="D679" s="4" t="n"/>
      <c r="E679" s="4" t="n"/>
      <c r="F679" s="4" t="n"/>
      <c r="G679" s="4" t="n"/>
      <c r="H679" s="4" t="n"/>
      <c r="I679" s="4" t="n"/>
      <c r="J679" s="4" t="n"/>
      <c r="K679" s="4" t="n"/>
      <c r="L679" s="4" t="n"/>
      <c r="M679" s="4" t="n"/>
    </row>
    <row r="680" ht="15.75" customHeight="1" s="189">
      <c r="A680" s="4" t="n"/>
      <c r="B680" s="4" t="n"/>
      <c r="C680" s="4" t="n"/>
      <c r="D680" s="4" t="n"/>
      <c r="E680" s="4" t="n"/>
      <c r="F680" s="4" t="n"/>
      <c r="G680" s="4" t="n"/>
      <c r="H680" s="4" t="n"/>
      <c r="I680" s="4" t="n"/>
      <c r="J680" s="4" t="n"/>
      <c r="K680" s="4" t="n"/>
      <c r="L680" s="4" t="n"/>
      <c r="M680" s="4" t="n"/>
    </row>
    <row r="681" ht="15.75" customHeight="1" s="189">
      <c r="A681" s="4" t="n"/>
      <c r="B681" s="4" t="n"/>
      <c r="C681" s="4" t="n"/>
      <c r="D681" s="4" t="n"/>
      <c r="E681" s="4" t="n"/>
      <c r="F681" s="4" t="n"/>
      <c r="G681" s="4" t="n"/>
      <c r="H681" s="4" t="n"/>
      <c r="I681" s="4" t="n"/>
      <c r="J681" s="4" t="n"/>
      <c r="K681" s="4" t="n"/>
      <c r="L681" s="4" t="n"/>
      <c r="M681" s="4" t="n"/>
    </row>
    <row r="682" ht="15.75" customHeight="1" s="189">
      <c r="A682" s="4" t="n"/>
      <c r="B682" s="4" t="n"/>
      <c r="C682" s="4" t="n"/>
      <c r="D682" s="4" t="n"/>
      <c r="E682" s="4" t="n"/>
      <c r="F682" s="4" t="n"/>
      <c r="G682" s="4" t="n"/>
      <c r="H682" s="4" t="n"/>
      <c r="I682" s="4" t="n"/>
      <c r="J682" s="4" t="n"/>
      <c r="K682" s="4" t="n"/>
      <c r="L682" s="4" t="n"/>
      <c r="M682" s="4" t="n"/>
    </row>
    <row r="683" ht="15.75" customHeight="1" s="189">
      <c r="A683" s="4" t="n"/>
      <c r="B683" s="4" t="n"/>
      <c r="C683" s="4" t="n"/>
      <c r="D683" s="4" t="n"/>
      <c r="E683" s="4" t="n"/>
      <c r="F683" s="4" t="n"/>
      <c r="G683" s="4" t="n"/>
      <c r="H683" s="4" t="n"/>
      <c r="I683" s="4" t="n"/>
      <c r="J683" s="4" t="n"/>
      <c r="K683" s="4" t="n"/>
      <c r="L683" s="4" t="n"/>
      <c r="M683" s="4" t="n"/>
    </row>
    <row r="684" ht="15.75" customHeight="1" s="189">
      <c r="A684" s="4" t="n"/>
      <c r="B684" s="4" t="n"/>
      <c r="C684" s="4" t="n"/>
      <c r="D684" s="4" t="n"/>
      <c r="E684" s="4" t="n"/>
      <c r="F684" s="4" t="n"/>
      <c r="G684" s="4" t="n"/>
      <c r="H684" s="4" t="n"/>
      <c r="I684" s="4" t="n"/>
      <c r="J684" s="4" t="n"/>
      <c r="K684" s="4" t="n"/>
      <c r="L684" s="4" t="n"/>
      <c r="M684" s="4" t="n"/>
    </row>
    <row r="685" ht="15.75" customHeight="1" s="189">
      <c r="A685" s="4" t="n"/>
      <c r="B685" s="4" t="n"/>
      <c r="C685" s="4" t="n"/>
      <c r="D685" s="4" t="n"/>
      <c r="E685" s="4" t="n"/>
      <c r="F685" s="4" t="n"/>
      <c r="G685" s="4" t="n"/>
      <c r="H685" s="4" t="n"/>
      <c r="I685" s="4" t="n"/>
      <c r="J685" s="4" t="n"/>
      <c r="K685" s="4" t="n"/>
      <c r="L685" s="4" t="n"/>
      <c r="M685" s="4" t="n"/>
    </row>
    <row r="686" ht="15.75" customHeight="1" s="189">
      <c r="A686" s="4" t="n"/>
      <c r="B686" s="4" t="n"/>
      <c r="C686" s="4" t="n"/>
      <c r="D686" s="4" t="n"/>
      <c r="E686" s="4" t="n"/>
      <c r="F686" s="4" t="n"/>
      <c r="G686" s="4" t="n"/>
      <c r="H686" s="4" t="n"/>
      <c r="I686" s="4" t="n"/>
      <c r="J686" s="4" t="n"/>
      <c r="K686" s="4" t="n"/>
      <c r="L686" s="4" t="n"/>
      <c r="M686" s="4" t="n"/>
    </row>
    <row r="687" ht="15.75" customHeight="1" s="189">
      <c r="A687" s="4" t="n"/>
      <c r="B687" s="4" t="n"/>
      <c r="C687" s="4" t="n"/>
      <c r="D687" s="4" t="n"/>
      <c r="E687" s="4" t="n"/>
      <c r="F687" s="4" t="n"/>
      <c r="G687" s="4" t="n"/>
      <c r="H687" s="4" t="n"/>
      <c r="I687" s="4" t="n"/>
      <c r="J687" s="4" t="n"/>
      <c r="K687" s="4" t="n"/>
      <c r="L687" s="4" t="n"/>
      <c r="M687" s="4" t="n"/>
    </row>
    <row r="688" ht="15.75" customHeight="1" s="189">
      <c r="A688" s="4" t="n"/>
      <c r="B688" s="4" t="n"/>
      <c r="C688" s="4" t="n"/>
      <c r="D688" s="4" t="n"/>
      <c r="E688" s="4" t="n"/>
      <c r="F688" s="4" t="n"/>
      <c r="G688" s="4" t="n"/>
      <c r="H688" s="4" t="n"/>
      <c r="I688" s="4" t="n"/>
      <c r="J688" s="4" t="n"/>
      <c r="K688" s="4" t="n"/>
      <c r="L688" s="4" t="n"/>
      <c r="M688" s="4" t="n"/>
    </row>
    <row r="689" ht="15.75" customHeight="1" s="189">
      <c r="A689" s="4" t="n"/>
      <c r="B689" s="4" t="n"/>
      <c r="C689" s="4" t="n"/>
      <c r="D689" s="4" t="n"/>
      <c r="E689" s="4" t="n"/>
      <c r="F689" s="4" t="n"/>
      <c r="G689" s="4" t="n"/>
      <c r="H689" s="4" t="n"/>
      <c r="I689" s="4" t="n"/>
      <c r="J689" s="4" t="n"/>
      <c r="K689" s="4" t="n"/>
      <c r="L689" s="4" t="n"/>
      <c r="M689" s="4" t="n"/>
    </row>
    <row r="690" ht="15.75" customHeight="1" s="189">
      <c r="A690" s="4" t="n"/>
      <c r="B690" s="4" t="n"/>
      <c r="C690" s="4" t="n"/>
      <c r="D690" s="4" t="n"/>
      <c r="E690" s="4" t="n"/>
      <c r="F690" s="4" t="n"/>
      <c r="G690" s="4" t="n"/>
      <c r="H690" s="4" t="n"/>
      <c r="I690" s="4" t="n"/>
      <c r="J690" s="4" t="n"/>
      <c r="K690" s="4" t="n"/>
      <c r="L690" s="4" t="n"/>
      <c r="M690" s="4" t="n"/>
    </row>
    <row r="691" ht="15.75" customHeight="1" s="189">
      <c r="A691" s="4" t="n"/>
      <c r="B691" s="4" t="n"/>
      <c r="C691" s="4" t="n"/>
      <c r="D691" s="4" t="n"/>
      <c r="E691" s="4" t="n"/>
      <c r="F691" s="4" t="n"/>
      <c r="G691" s="4" t="n"/>
      <c r="H691" s="4" t="n"/>
      <c r="I691" s="4" t="n"/>
      <c r="J691" s="4" t="n"/>
      <c r="K691" s="4" t="n"/>
      <c r="L691" s="4" t="n"/>
      <c r="M691" s="4" t="n"/>
    </row>
    <row r="692" ht="15.75" customHeight="1" s="189">
      <c r="A692" s="4" t="n"/>
      <c r="B692" s="4" t="n"/>
      <c r="C692" s="4" t="n"/>
      <c r="D692" s="4" t="n"/>
      <c r="E692" s="4" t="n"/>
      <c r="F692" s="4" t="n"/>
      <c r="G692" s="4" t="n"/>
      <c r="H692" s="4" t="n"/>
      <c r="I692" s="4" t="n"/>
      <c r="J692" s="4" t="n"/>
      <c r="K692" s="4" t="n"/>
      <c r="L692" s="4" t="n"/>
      <c r="M692" s="4" t="n"/>
    </row>
    <row r="693" ht="15.75" customHeight="1" s="189">
      <c r="A693" s="4" t="n"/>
      <c r="B693" s="4" t="n"/>
      <c r="C693" s="4" t="n"/>
      <c r="D693" s="4" t="n"/>
      <c r="E693" s="4" t="n"/>
      <c r="F693" s="4" t="n"/>
      <c r="G693" s="4" t="n"/>
      <c r="H693" s="4" t="n"/>
      <c r="I693" s="4" t="n"/>
      <c r="J693" s="4" t="n"/>
      <c r="K693" s="4" t="n"/>
      <c r="L693" s="4" t="n"/>
      <c r="M693" s="4" t="n"/>
    </row>
    <row r="694" ht="15.75" customHeight="1" s="189">
      <c r="A694" s="4" t="n"/>
      <c r="B694" s="4" t="n"/>
      <c r="C694" s="4" t="n"/>
      <c r="D694" s="4" t="n"/>
      <c r="E694" s="4" t="n"/>
      <c r="F694" s="4" t="n"/>
      <c r="G694" s="4" t="n"/>
      <c r="H694" s="4" t="n"/>
      <c r="I694" s="4" t="n"/>
      <c r="J694" s="4" t="n"/>
      <c r="K694" s="4" t="n"/>
      <c r="L694" s="4" t="n"/>
      <c r="M694" s="4" t="n"/>
    </row>
    <row r="695" ht="15.75" customHeight="1" s="189">
      <c r="A695" s="4" t="n"/>
      <c r="B695" s="4" t="n"/>
      <c r="C695" s="4" t="n"/>
      <c r="D695" s="4" t="n"/>
      <c r="E695" s="4" t="n"/>
      <c r="F695" s="4" t="n"/>
      <c r="G695" s="4" t="n"/>
      <c r="H695" s="4" t="n"/>
      <c r="I695" s="4" t="n"/>
      <c r="J695" s="4" t="n"/>
      <c r="K695" s="4" t="n"/>
      <c r="L695" s="4" t="n"/>
      <c r="M695" s="4" t="n"/>
    </row>
    <row r="696" ht="15.75" customHeight="1" s="189">
      <c r="A696" s="4" t="n"/>
      <c r="B696" s="4" t="n"/>
      <c r="C696" s="4" t="n"/>
      <c r="D696" s="4" t="n"/>
      <c r="E696" s="4" t="n"/>
      <c r="F696" s="4" t="n"/>
      <c r="G696" s="4" t="n"/>
      <c r="H696" s="4" t="n"/>
      <c r="I696" s="4" t="n"/>
      <c r="J696" s="4" t="n"/>
      <c r="K696" s="4" t="n"/>
      <c r="L696" s="4" t="n"/>
      <c r="M696" s="4" t="n"/>
    </row>
    <row r="697" ht="15.75" customHeight="1" s="189">
      <c r="A697" s="4" t="n"/>
      <c r="B697" s="4" t="n"/>
      <c r="C697" s="4" t="n"/>
      <c r="D697" s="4" t="n"/>
      <c r="E697" s="4" t="n"/>
      <c r="F697" s="4" t="n"/>
      <c r="G697" s="4" t="n"/>
      <c r="H697" s="4" t="n"/>
      <c r="I697" s="4" t="n"/>
      <c r="J697" s="4" t="n"/>
      <c r="K697" s="4" t="n"/>
      <c r="L697" s="4" t="n"/>
      <c r="M697" s="4" t="n"/>
    </row>
    <row r="698" ht="15.75" customHeight="1" s="189">
      <c r="A698" s="4" t="n"/>
      <c r="B698" s="4" t="n"/>
      <c r="C698" s="4" t="n"/>
      <c r="D698" s="4" t="n"/>
      <c r="E698" s="4" t="n"/>
      <c r="F698" s="4" t="n"/>
      <c r="G698" s="4" t="n"/>
      <c r="H698" s="4" t="n"/>
      <c r="I698" s="4" t="n"/>
      <c r="J698" s="4" t="n"/>
      <c r="K698" s="4" t="n"/>
      <c r="L698" s="4" t="n"/>
      <c r="M698" s="4" t="n"/>
    </row>
    <row r="699" ht="15.75" customHeight="1" s="189">
      <c r="A699" s="4" t="n"/>
      <c r="B699" s="4" t="n"/>
      <c r="C699" s="4" t="n"/>
      <c r="D699" s="4" t="n"/>
      <c r="E699" s="4" t="n"/>
      <c r="F699" s="4" t="n"/>
      <c r="G699" s="4" t="n"/>
      <c r="H699" s="4" t="n"/>
      <c r="I699" s="4" t="n"/>
      <c r="J699" s="4" t="n"/>
      <c r="K699" s="4" t="n"/>
      <c r="L699" s="4" t="n"/>
      <c r="M699" s="4" t="n"/>
    </row>
    <row r="700" ht="15.75" customHeight="1" s="189">
      <c r="A700" s="4" t="n"/>
      <c r="B700" s="4" t="n"/>
      <c r="C700" s="4" t="n"/>
      <c r="D700" s="4" t="n"/>
      <c r="E700" s="4" t="n"/>
      <c r="F700" s="4" t="n"/>
      <c r="G700" s="4" t="n"/>
      <c r="H700" s="4" t="n"/>
      <c r="I700" s="4" t="n"/>
      <c r="J700" s="4" t="n"/>
      <c r="K700" s="4" t="n"/>
      <c r="L700" s="4" t="n"/>
      <c r="M700" s="4" t="n"/>
    </row>
    <row r="701" ht="15.75" customHeight="1" s="189">
      <c r="A701" s="4" t="n"/>
      <c r="B701" s="4" t="n"/>
      <c r="C701" s="4" t="n"/>
      <c r="D701" s="4" t="n"/>
      <c r="E701" s="4" t="n"/>
      <c r="F701" s="4" t="n"/>
      <c r="G701" s="4" t="n"/>
      <c r="H701" s="4" t="n"/>
      <c r="I701" s="4" t="n"/>
      <c r="J701" s="4" t="n"/>
      <c r="K701" s="4" t="n"/>
      <c r="L701" s="4" t="n"/>
      <c r="M701" s="4" t="n"/>
    </row>
    <row r="702" ht="15.75" customHeight="1" s="189">
      <c r="A702" s="4" t="n"/>
      <c r="B702" s="4" t="n"/>
      <c r="C702" s="4" t="n"/>
      <c r="D702" s="4" t="n"/>
      <c r="E702" s="4" t="n"/>
      <c r="F702" s="4" t="n"/>
      <c r="G702" s="4" t="n"/>
      <c r="H702" s="4" t="n"/>
      <c r="I702" s="4" t="n"/>
      <c r="J702" s="4" t="n"/>
      <c r="K702" s="4" t="n"/>
      <c r="L702" s="4" t="n"/>
      <c r="M702" s="4" t="n"/>
    </row>
    <row r="703" ht="15.75" customHeight="1" s="189">
      <c r="A703" s="4" t="n"/>
      <c r="B703" s="4" t="n"/>
      <c r="C703" s="4" t="n"/>
      <c r="D703" s="4" t="n"/>
      <c r="E703" s="4" t="n"/>
      <c r="F703" s="4" t="n"/>
      <c r="G703" s="4" t="n"/>
      <c r="H703" s="4" t="n"/>
      <c r="I703" s="4" t="n"/>
      <c r="J703" s="4" t="n"/>
      <c r="K703" s="4" t="n"/>
      <c r="L703" s="4" t="n"/>
      <c r="M703" s="4" t="n"/>
    </row>
    <row r="704" ht="15.75" customHeight="1" s="189">
      <c r="A704" s="4" t="n"/>
      <c r="B704" s="4" t="n"/>
      <c r="C704" s="4" t="n"/>
      <c r="D704" s="4" t="n"/>
      <c r="E704" s="4" t="n"/>
      <c r="F704" s="4" t="n"/>
      <c r="G704" s="4" t="n"/>
      <c r="H704" s="4" t="n"/>
      <c r="I704" s="4" t="n"/>
      <c r="J704" s="4" t="n"/>
      <c r="K704" s="4" t="n"/>
      <c r="L704" s="4" t="n"/>
      <c r="M704" s="4" t="n"/>
    </row>
    <row r="705" ht="15.75" customHeight="1" s="189">
      <c r="A705" s="4" t="n"/>
      <c r="B705" s="4" t="n"/>
      <c r="C705" s="4" t="n"/>
      <c r="D705" s="4" t="n"/>
      <c r="E705" s="4" t="n"/>
      <c r="F705" s="4" t="n"/>
      <c r="G705" s="4" t="n"/>
      <c r="H705" s="4" t="n"/>
      <c r="I705" s="4" t="n"/>
      <c r="J705" s="4" t="n"/>
      <c r="K705" s="4" t="n"/>
      <c r="L705" s="4" t="n"/>
      <c r="M705" s="4" t="n"/>
    </row>
    <row r="706" ht="15.75" customHeight="1" s="189">
      <c r="A706" s="4" t="n"/>
      <c r="B706" s="4" t="n"/>
      <c r="C706" s="4" t="n"/>
      <c r="D706" s="4" t="n"/>
      <c r="E706" s="4" t="n"/>
      <c r="F706" s="4" t="n"/>
      <c r="G706" s="4" t="n"/>
      <c r="H706" s="4" t="n"/>
      <c r="I706" s="4" t="n"/>
      <c r="J706" s="4" t="n"/>
      <c r="K706" s="4" t="n"/>
      <c r="L706" s="4" t="n"/>
      <c r="M706" s="4" t="n"/>
    </row>
    <row r="707" ht="15.75" customHeight="1" s="189">
      <c r="A707" s="4" t="n"/>
      <c r="B707" s="4" t="n"/>
      <c r="C707" s="4" t="n"/>
      <c r="D707" s="4" t="n"/>
      <c r="E707" s="4" t="n"/>
      <c r="F707" s="4" t="n"/>
      <c r="G707" s="4" t="n"/>
      <c r="H707" s="4" t="n"/>
      <c r="I707" s="4" t="n"/>
      <c r="J707" s="4" t="n"/>
      <c r="K707" s="4" t="n"/>
      <c r="L707" s="4" t="n"/>
      <c r="M707" s="4" t="n"/>
    </row>
    <row r="708" ht="15.75" customHeight="1" s="189">
      <c r="A708" s="4" t="n"/>
      <c r="B708" s="4" t="n"/>
      <c r="C708" s="4" t="n"/>
      <c r="D708" s="4" t="n"/>
      <c r="E708" s="4" t="n"/>
      <c r="F708" s="4" t="n"/>
      <c r="G708" s="4" t="n"/>
      <c r="H708" s="4" t="n"/>
      <c r="I708" s="4" t="n"/>
      <c r="J708" s="4" t="n"/>
      <c r="K708" s="4" t="n"/>
      <c r="L708" s="4" t="n"/>
      <c r="M708" s="4" t="n"/>
    </row>
    <row r="709" ht="15.75" customHeight="1" s="189">
      <c r="A709" s="4" t="n"/>
      <c r="B709" s="4" t="n"/>
      <c r="C709" s="4" t="n"/>
      <c r="D709" s="4" t="n"/>
      <c r="E709" s="4" t="n"/>
      <c r="F709" s="4" t="n"/>
      <c r="G709" s="4" t="n"/>
      <c r="H709" s="4" t="n"/>
      <c r="I709" s="4" t="n"/>
      <c r="J709" s="4" t="n"/>
      <c r="K709" s="4" t="n"/>
      <c r="L709" s="4" t="n"/>
      <c r="M709" s="4" t="n"/>
    </row>
    <row r="710" ht="15.75" customHeight="1" s="189">
      <c r="A710" s="4" t="n"/>
      <c r="B710" s="4" t="n"/>
      <c r="C710" s="4" t="n"/>
      <c r="D710" s="4" t="n"/>
      <c r="E710" s="4" t="n"/>
      <c r="F710" s="4" t="n"/>
      <c r="G710" s="4" t="n"/>
      <c r="H710" s="4" t="n"/>
      <c r="I710" s="4" t="n"/>
      <c r="J710" s="4" t="n"/>
      <c r="K710" s="4" t="n"/>
      <c r="L710" s="4" t="n"/>
      <c r="M710" s="4" t="n"/>
    </row>
    <row r="711" ht="15.75" customHeight="1" s="189">
      <c r="A711" s="4" t="n"/>
      <c r="B711" s="4" t="n"/>
      <c r="C711" s="4" t="n"/>
      <c r="D711" s="4" t="n"/>
      <c r="E711" s="4" t="n"/>
      <c r="F711" s="4" t="n"/>
      <c r="G711" s="4" t="n"/>
      <c r="H711" s="4" t="n"/>
      <c r="I711" s="4" t="n"/>
      <c r="J711" s="4" t="n"/>
      <c r="K711" s="4" t="n"/>
      <c r="L711" s="4" t="n"/>
      <c r="M711" s="4" t="n"/>
    </row>
    <row r="712" ht="15.75" customHeight="1" s="189">
      <c r="A712" s="4" t="n"/>
      <c r="B712" s="4" t="n"/>
      <c r="C712" s="4" t="n"/>
      <c r="D712" s="4" t="n"/>
      <c r="E712" s="4" t="n"/>
      <c r="F712" s="4" t="n"/>
      <c r="G712" s="4" t="n"/>
      <c r="H712" s="4" t="n"/>
      <c r="I712" s="4" t="n"/>
      <c r="J712" s="4" t="n"/>
      <c r="K712" s="4" t="n"/>
      <c r="L712" s="4" t="n"/>
      <c r="M712" s="4" t="n"/>
    </row>
    <row r="713" ht="15.75" customHeight="1" s="189">
      <c r="A713" s="4" t="n"/>
      <c r="B713" s="4" t="n"/>
      <c r="C713" s="4" t="n"/>
      <c r="D713" s="4" t="n"/>
      <c r="E713" s="4" t="n"/>
      <c r="F713" s="4" t="n"/>
      <c r="G713" s="4" t="n"/>
      <c r="H713" s="4" t="n"/>
      <c r="I713" s="4" t="n"/>
      <c r="J713" s="4" t="n"/>
      <c r="K713" s="4" t="n"/>
      <c r="L713" s="4" t="n"/>
      <c r="M713" s="4" t="n"/>
    </row>
    <row r="714" ht="15.75" customHeight="1" s="189">
      <c r="A714" s="4" t="n"/>
      <c r="B714" s="4" t="n"/>
      <c r="C714" s="4" t="n"/>
      <c r="D714" s="4" t="n"/>
      <c r="E714" s="4" t="n"/>
      <c r="F714" s="4" t="n"/>
      <c r="G714" s="4" t="n"/>
      <c r="H714" s="4" t="n"/>
      <c r="I714" s="4" t="n"/>
      <c r="J714" s="4" t="n"/>
      <c r="K714" s="4" t="n"/>
      <c r="L714" s="4" t="n"/>
      <c r="M714" s="4" t="n"/>
    </row>
    <row r="715" ht="15.75" customHeight="1" s="189">
      <c r="A715" s="4" t="n"/>
      <c r="B715" s="4" t="n"/>
      <c r="C715" s="4" t="n"/>
      <c r="D715" s="4" t="n"/>
      <c r="E715" s="4" t="n"/>
      <c r="F715" s="4" t="n"/>
      <c r="G715" s="4" t="n"/>
      <c r="H715" s="4" t="n"/>
      <c r="I715" s="4" t="n"/>
      <c r="J715" s="4" t="n"/>
      <c r="K715" s="4" t="n"/>
      <c r="L715" s="4" t="n"/>
      <c r="M715" s="4" t="n"/>
    </row>
    <row r="716" ht="15.75" customHeight="1" s="189">
      <c r="A716" s="4" t="n"/>
      <c r="B716" s="4" t="n"/>
      <c r="C716" s="4" t="n"/>
      <c r="D716" s="4" t="n"/>
      <c r="E716" s="4" t="n"/>
      <c r="F716" s="4" t="n"/>
      <c r="G716" s="4" t="n"/>
      <c r="H716" s="4" t="n"/>
      <c r="I716" s="4" t="n"/>
      <c r="J716" s="4" t="n"/>
      <c r="K716" s="4" t="n"/>
      <c r="L716" s="4" t="n"/>
      <c r="M716" s="4" t="n"/>
    </row>
    <row r="717" ht="15.75" customHeight="1" s="189">
      <c r="A717" s="4" t="n"/>
      <c r="B717" s="4" t="n"/>
      <c r="C717" s="4" t="n"/>
      <c r="D717" s="4" t="n"/>
      <c r="E717" s="4" t="n"/>
      <c r="F717" s="4" t="n"/>
      <c r="G717" s="4" t="n"/>
      <c r="H717" s="4" t="n"/>
      <c r="I717" s="4" t="n"/>
      <c r="J717" s="4" t="n"/>
      <c r="K717" s="4" t="n"/>
      <c r="L717" s="4" t="n"/>
      <c r="M717" s="4" t="n"/>
    </row>
    <row r="718" ht="15.75" customHeight="1" s="189">
      <c r="A718" s="4" t="n"/>
      <c r="B718" s="4" t="n"/>
      <c r="C718" s="4" t="n"/>
      <c r="D718" s="4" t="n"/>
      <c r="E718" s="4" t="n"/>
      <c r="F718" s="4" t="n"/>
      <c r="G718" s="4" t="n"/>
      <c r="H718" s="4" t="n"/>
      <c r="I718" s="4" t="n"/>
      <c r="J718" s="4" t="n"/>
      <c r="K718" s="4" t="n"/>
      <c r="L718" s="4" t="n"/>
      <c r="M718" s="4" t="n"/>
    </row>
    <row r="719" ht="15.75" customHeight="1" s="189">
      <c r="A719" s="4" t="n"/>
      <c r="B719" s="4" t="n"/>
      <c r="C719" s="4" t="n"/>
      <c r="D719" s="4" t="n"/>
      <c r="E719" s="4" t="n"/>
      <c r="F719" s="4" t="n"/>
      <c r="G719" s="4" t="n"/>
      <c r="H719" s="4" t="n"/>
      <c r="I719" s="4" t="n"/>
      <c r="J719" s="4" t="n"/>
      <c r="K719" s="4" t="n"/>
      <c r="L719" s="4" t="n"/>
      <c r="M719" s="4" t="n"/>
    </row>
    <row r="720" ht="15.75" customHeight="1" s="189">
      <c r="A720" s="4" t="n"/>
      <c r="B720" s="4" t="n"/>
      <c r="C720" s="4" t="n"/>
      <c r="D720" s="4" t="n"/>
      <c r="E720" s="4" t="n"/>
      <c r="F720" s="4" t="n"/>
      <c r="G720" s="4" t="n"/>
      <c r="H720" s="4" t="n"/>
      <c r="I720" s="4" t="n"/>
      <c r="J720" s="4" t="n"/>
      <c r="K720" s="4" t="n"/>
      <c r="L720" s="4" t="n"/>
      <c r="M720" s="4" t="n"/>
    </row>
    <row r="721" ht="15.75" customHeight="1" s="189">
      <c r="A721" s="4" t="n"/>
      <c r="B721" s="4" t="n"/>
      <c r="C721" s="4" t="n"/>
      <c r="D721" s="4" t="n"/>
      <c r="E721" s="4" t="n"/>
      <c r="F721" s="4" t="n"/>
      <c r="G721" s="4" t="n"/>
      <c r="H721" s="4" t="n"/>
      <c r="I721" s="4" t="n"/>
      <c r="J721" s="4" t="n"/>
      <c r="K721" s="4" t="n"/>
      <c r="L721" s="4" t="n"/>
      <c r="M721" s="4" t="n"/>
    </row>
    <row r="722" ht="15.75" customHeight="1" s="189">
      <c r="A722" s="4" t="n"/>
      <c r="B722" s="4" t="n"/>
      <c r="C722" s="4" t="n"/>
      <c r="D722" s="4" t="n"/>
      <c r="E722" s="4" t="n"/>
      <c r="F722" s="4" t="n"/>
      <c r="G722" s="4" t="n"/>
      <c r="H722" s="4" t="n"/>
      <c r="I722" s="4" t="n"/>
      <c r="J722" s="4" t="n"/>
      <c r="K722" s="4" t="n"/>
      <c r="L722" s="4" t="n"/>
      <c r="M722" s="4" t="n"/>
    </row>
    <row r="723" ht="15.75" customHeight="1" s="189">
      <c r="A723" s="4" t="n"/>
      <c r="B723" s="4" t="n"/>
      <c r="C723" s="4" t="n"/>
      <c r="D723" s="4" t="n"/>
      <c r="E723" s="4" t="n"/>
      <c r="F723" s="4" t="n"/>
      <c r="G723" s="4" t="n"/>
      <c r="H723" s="4" t="n"/>
      <c r="I723" s="4" t="n"/>
      <c r="J723" s="4" t="n"/>
      <c r="K723" s="4" t="n"/>
      <c r="L723" s="4" t="n"/>
      <c r="M723" s="4" t="n"/>
    </row>
    <row r="724" ht="15.75" customHeight="1" s="189">
      <c r="A724" s="4" t="n"/>
      <c r="B724" s="4" t="n"/>
      <c r="C724" s="4" t="n"/>
      <c r="D724" s="4" t="n"/>
      <c r="E724" s="4" t="n"/>
      <c r="F724" s="4" t="n"/>
      <c r="G724" s="4" t="n"/>
      <c r="H724" s="4" t="n"/>
      <c r="I724" s="4" t="n"/>
      <c r="J724" s="4" t="n"/>
      <c r="K724" s="4" t="n"/>
      <c r="L724" s="4" t="n"/>
      <c r="M724" s="4" t="n"/>
    </row>
    <row r="725" ht="15.75" customHeight="1" s="189">
      <c r="A725" s="4" t="n"/>
      <c r="B725" s="4" t="n"/>
      <c r="C725" s="4" t="n"/>
      <c r="D725" s="4" t="n"/>
      <c r="E725" s="4" t="n"/>
      <c r="F725" s="4" t="n"/>
      <c r="G725" s="4" t="n"/>
      <c r="H725" s="4" t="n"/>
      <c r="I725" s="4" t="n"/>
      <c r="J725" s="4" t="n"/>
      <c r="K725" s="4" t="n"/>
      <c r="L725" s="4" t="n"/>
      <c r="M725" s="4" t="n"/>
    </row>
    <row r="726" ht="15.75" customHeight="1" s="189">
      <c r="A726" s="4" t="n"/>
      <c r="B726" s="4" t="n"/>
      <c r="C726" s="4" t="n"/>
      <c r="D726" s="4" t="n"/>
      <c r="E726" s="4" t="n"/>
      <c r="F726" s="4" t="n"/>
      <c r="G726" s="4" t="n"/>
      <c r="H726" s="4" t="n"/>
      <c r="I726" s="4" t="n"/>
      <c r="J726" s="4" t="n"/>
      <c r="K726" s="4" t="n"/>
      <c r="L726" s="4" t="n"/>
      <c r="M726" s="4" t="n"/>
    </row>
    <row r="727" ht="15.75" customHeight="1" s="189">
      <c r="A727" s="4" t="n"/>
      <c r="B727" s="4" t="n"/>
      <c r="C727" s="4" t="n"/>
      <c r="D727" s="4" t="n"/>
      <c r="E727" s="4" t="n"/>
      <c r="F727" s="4" t="n"/>
      <c r="G727" s="4" t="n"/>
      <c r="H727" s="4" t="n"/>
      <c r="I727" s="4" t="n"/>
      <c r="J727" s="4" t="n"/>
      <c r="K727" s="4" t="n"/>
      <c r="L727" s="4" t="n"/>
      <c r="M727" s="4" t="n"/>
    </row>
    <row r="728" ht="15.75" customHeight="1" s="189">
      <c r="A728" s="4" t="n"/>
      <c r="B728" s="4" t="n"/>
      <c r="C728" s="4" t="n"/>
      <c r="D728" s="4" t="n"/>
      <c r="E728" s="4" t="n"/>
      <c r="F728" s="4" t="n"/>
      <c r="G728" s="4" t="n"/>
      <c r="H728" s="4" t="n"/>
      <c r="I728" s="4" t="n"/>
      <c r="J728" s="4" t="n"/>
      <c r="K728" s="4" t="n"/>
      <c r="L728" s="4" t="n"/>
      <c r="M728" s="4" t="n"/>
    </row>
    <row r="729" ht="15.75" customHeight="1" s="189">
      <c r="A729" s="4" t="n"/>
      <c r="B729" s="4" t="n"/>
      <c r="C729" s="4" t="n"/>
      <c r="D729" s="4" t="n"/>
      <c r="E729" s="4" t="n"/>
      <c r="F729" s="4" t="n"/>
      <c r="G729" s="4" t="n"/>
      <c r="H729" s="4" t="n"/>
      <c r="I729" s="4" t="n"/>
      <c r="J729" s="4" t="n"/>
      <c r="K729" s="4" t="n"/>
      <c r="L729" s="4" t="n"/>
      <c r="M729" s="4" t="n"/>
    </row>
    <row r="730" ht="15.75" customHeight="1" s="189">
      <c r="A730" s="4" t="n"/>
      <c r="B730" s="4" t="n"/>
      <c r="C730" s="4" t="n"/>
      <c r="D730" s="4" t="n"/>
      <c r="E730" s="4" t="n"/>
      <c r="F730" s="4" t="n"/>
      <c r="G730" s="4" t="n"/>
      <c r="H730" s="4" t="n"/>
      <c r="I730" s="4" t="n"/>
      <c r="J730" s="4" t="n"/>
      <c r="K730" s="4" t="n"/>
      <c r="L730" s="4" t="n"/>
      <c r="M730" s="4" t="n"/>
    </row>
    <row r="731" ht="15.75" customHeight="1" s="189">
      <c r="A731" s="4" t="n"/>
      <c r="B731" s="4" t="n"/>
      <c r="C731" s="4" t="n"/>
      <c r="D731" s="4" t="n"/>
      <c r="E731" s="4" t="n"/>
      <c r="F731" s="4" t="n"/>
      <c r="G731" s="4" t="n"/>
      <c r="H731" s="4" t="n"/>
      <c r="I731" s="4" t="n"/>
      <c r="J731" s="4" t="n"/>
      <c r="K731" s="4" t="n"/>
      <c r="L731" s="4" t="n"/>
      <c r="M731" s="4" t="n"/>
    </row>
    <row r="732" ht="15.75" customHeight="1" s="189">
      <c r="A732" s="4" t="n"/>
      <c r="B732" s="4" t="n"/>
      <c r="C732" s="4" t="n"/>
      <c r="D732" s="4" t="n"/>
      <c r="E732" s="4" t="n"/>
      <c r="F732" s="4" t="n"/>
      <c r="G732" s="4" t="n"/>
      <c r="H732" s="4" t="n"/>
      <c r="I732" s="4" t="n"/>
      <c r="J732" s="4" t="n"/>
      <c r="K732" s="4" t="n"/>
      <c r="L732" s="4" t="n"/>
      <c r="M732" s="4" t="n"/>
    </row>
    <row r="733" ht="15.75" customHeight="1" s="189">
      <c r="A733" s="4" t="n"/>
      <c r="B733" s="4" t="n"/>
      <c r="C733" s="4" t="n"/>
      <c r="D733" s="4" t="n"/>
      <c r="E733" s="4" t="n"/>
      <c r="F733" s="4" t="n"/>
      <c r="G733" s="4" t="n"/>
      <c r="H733" s="4" t="n"/>
      <c r="I733" s="4" t="n"/>
      <c r="J733" s="4" t="n"/>
      <c r="K733" s="4" t="n"/>
      <c r="L733" s="4" t="n"/>
      <c r="M733" s="4" t="n"/>
    </row>
    <row r="734" ht="15.75" customHeight="1" s="189">
      <c r="A734" s="4" t="n"/>
      <c r="B734" s="4" t="n"/>
      <c r="C734" s="4" t="n"/>
      <c r="D734" s="4" t="n"/>
      <c r="E734" s="4" t="n"/>
      <c r="F734" s="4" t="n"/>
      <c r="G734" s="4" t="n"/>
      <c r="H734" s="4" t="n"/>
      <c r="I734" s="4" t="n"/>
      <c r="J734" s="4" t="n"/>
      <c r="K734" s="4" t="n"/>
      <c r="L734" s="4" t="n"/>
      <c r="M734" s="4" t="n"/>
    </row>
    <row r="735" ht="15.75" customHeight="1" s="189">
      <c r="A735" s="4" t="n"/>
      <c r="B735" s="4" t="n"/>
      <c r="C735" s="4" t="n"/>
      <c r="D735" s="4" t="n"/>
      <c r="E735" s="4" t="n"/>
      <c r="F735" s="4" t="n"/>
      <c r="G735" s="4" t="n"/>
      <c r="H735" s="4" t="n"/>
      <c r="I735" s="4" t="n"/>
      <c r="J735" s="4" t="n"/>
      <c r="K735" s="4" t="n"/>
      <c r="L735" s="4" t="n"/>
      <c r="M735" s="4" t="n"/>
    </row>
    <row r="736" ht="15.75" customHeight="1" s="189">
      <c r="A736" s="4" t="n"/>
      <c r="B736" s="4" t="n"/>
      <c r="C736" s="4" t="n"/>
      <c r="D736" s="4" t="n"/>
      <c r="E736" s="4" t="n"/>
      <c r="F736" s="4" t="n"/>
      <c r="G736" s="4" t="n"/>
      <c r="H736" s="4" t="n"/>
      <c r="I736" s="4" t="n"/>
      <c r="J736" s="4" t="n"/>
      <c r="K736" s="4" t="n"/>
      <c r="L736" s="4" t="n"/>
      <c r="M736" s="4" t="n"/>
    </row>
    <row r="737" ht="15.75" customHeight="1" s="189">
      <c r="A737" s="4" t="n"/>
      <c r="B737" s="4" t="n"/>
      <c r="C737" s="4" t="n"/>
      <c r="D737" s="4" t="n"/>
      <c r="E737" s="4" t="n"/>
      <c r="F737" s="4" t="n"/>
      <c r="G737" s="4" t="n"/>
      <c r="H737" s="4" t="n"/>
      <c r="I737" s="4" t="n"/>
      <c r="J737" s="4" t="n"/>
      <c r="K737" s="4" t="n"/>
      <c r="L737" s="4" t="n"/>
      <c r="M737" s="4" t="n"/>
    </row>
    <row r="738" ht="15.75" customHeight="1" s="189">
      <c r="A738" s="4" t="n"/>
      <c r="B738" s="4" t="n"/>
      <c r="C738" s="4" t="n"/>
      <c r="D738" s="4" t="n"/>
      <c r="E738" s="4" t="n"/>
      <c r="F738" s="4" t="n"/>
      <c r="G738" s="4" t="n"/>
      <c r="H738" s="4" t="n"/>
      <c r="I738" s="4" t="n"/>
      <c r="J738" s="4" t="n"/>
      <c r="K738" s="4" t="n"/>
      <c r="L738" s="4" t="n"/>
      <c r="M738" s="4" t="n"/>
    </row>
    <row r="739" ht="15.75" customHeight="1" s="189">
      <c r="A739" s="4" t="n"/>
      <c r="B739" s="4" t="n"/>
      <c r="C739" s="4" t="n"/>
      <c r="D739" s="4" t="n"/>
      <c r="E739" s="4" t="n"/>
      <c r="F739" s="4" t="n"/>
      <c r="G739" s="4" t="n"/>
      <c r="H739" s="4" t="n"/>
      <c r="I739" s="4" t="n"/>
      <c r="J739" s="4" t="n"/>
      <c r="K739" s="4" t="n"/>
      <c r="L739" s="4" t="n"/>
      <c r="M739" s="4" t="n"/>
    </row>
    <row r="740" ht="15.75" customHeight="1" s="189">
      <c r="A740" s="4" t="n"/>
      <c r="B740" s="4" t="n"/>
      <c r="C740" s="4" t="n"/>
      <c r="D740" s="4" t="n"/>
      <c r="E740" s="4" t="n"/>
      <c r="F740" s="4" t="n"/>
      <c r="G740" s="4" t="n"/>
      <c r="H740" s="4" t="n"/>
      <c r="I740" s="4" t="n"/>
      <c r="J740" s="4" t="n"/>
      <c r="K740" s="4" t="n"/>
      <c r="L740" s="4" t="n"/>
      <c r="M740" s="4" t="n"/>
    </row>
    <row r="741" ht="15.75" customHeight="1" s="189">
      <c r="A741" s="4" t="n"/>
      <c r="B741" s="4" t="n"/>
      <c r="C741" s="4" t="n"/>
      <c r="D741" s="4" t="n"/>
      <c r="E741" s="4" t="n"/>
      <c r="F741" s="4" t="n"/>
      <c r="G741" s="4" t="n"/>
      <c r="H741" s="4" t="n"/>
      <c r="I741" s="4" t="n"/>
      <c r="J741" s="4" t="n"/>
      <c r="K741" s="4" t="n"/>
      <c r="L741" s="4" t="n"/>
      <c r="M741" s="4" t="n"/>
    </row>
    <row r="742" ht="15.75" customHeight="1" s="189">
      <c r="A742" s="4" t="n"/>
      <c r="B742" s="4" t="n"/>
      <c r="C742" s="4" t="n"/>
      <c r="D742" s="4" t="n"/>
      <c r="E742" s="4" t="n"/>
      <c r="F742" s="4" t="n"/>
      <c r="G742" s="4" t="n"/>
      <c r="H742" s="4" t="n"/>
      <c r="I742" s="4" t="n"/>
      <c r="J742" s="4" t="n"/>
      <c r="K742" s="4" t="n"/>
      <c r="L742" s="4" t="n"/>
      <c r="M742" s="4" t="n"/>
    </row>
    <row r="743" ht="15.75" customHeight="1" s="189">
      <c r="A743" s="4" t="n"/>
      <c r="B743" s="4" t="n"/>
      <c r="C743" s="4" t="n"/>
      <c r="D743" s="4" t="n"/>
      <c r="E743" s="4" t="n"/>
      <c r="F743" s="4" t="n"/>
      <c r="G743" s="4" t="n"/>
      <c r="H743" s="4" t="n"/>
      <c r="I743" s="4" t="n"/>
      <c r="J743" s="4" t="n"/>
      <c r="K743" s="4" t="n"/>
      <c r="L743" s="4" t="n"/>
      <c r="M743" s="4" t="n"/>
    </row>
    <row r="744" ht="15.75" customHeight="1" s="189">
      <c r="A744" s="4" t="n"/>
      <c r="B744" s="4" t="n"/>
      <c r="C744" s="4" t="n"/>
      <c r="D744" s="4" t="n"/>
      <c r="E744" s="4" t="n"/>
      <c r="F744" s="4" t="n"/>
      <c r="G744" s="4" t="n"/>
      <c r="H744" s="4" t="n"/>
      <c r="I744" s="4" t="n"/>
      <c r="J744" s="4" t="n"/>
      <c r="K744" s="4" t="n"/>
      <c r="L744" s="4" t="n"/>
      <c r="M744" s="4" t="n"/>
    </row>
    <row r="745" ht="15.75" customHeight="1" s="189">
      <c r="A745" s="4" t="n"/>
      <c r="B745" s="4" t="n"/>
      <c r="C745" s="4" t="n"/>
      <c r="D745" s="4" t="n"/>
      <c r="E745" s="4" t="n"/>
      <c r="F745" s="4" t="n"/>
      <c r="G745" s="4" t="n"/>
      <c r="H745" s="4" t="n"/>
      <c r="I745" s="4" t="n"/>
      <c r="J745" s="4" t="n"/>
      <c r="K745" s="4" t="n"/>
      <c r="L745" s="4" t="n"/>
      <c r="M745" s="4" t="n"/>
    </row>
    <row r="746" ht="15.75" customHeight="1" s="189">
      <c r="A746" s="4" t="n"/>
      <c r="B746" s="4" t="n"/>
      <c r="C746" s="4" t="n"/>
      <c r="D746" s="4" t="n"/>
      <c r="E746" s="4" t="n"/>
      <c r="F746" s="4" t="n"/>
      <c r="G746" s="4" t="n"/>
      <c r="H746" s="4" t="n"/>
      <c r="I746" s="4" t="n"/>
      <c r="J746" s="4" t="n"/>
      <c r="K746" s="4" t="n"/>
      <c r="L746" s="4" t="n"/>
      <c r="M746" s="4" t="n"/>
    </row>
    <row r="747" ht="15.75" customHeight="1" s="189">
      <c r="A747" s="4" t="n"/>
      <c r="B747" s="4" t="n"/>
      <c r="C747" s="4" t="n"/>
      <c r="D747" s="4" t="n"/>
      <c r="E747" s="4" t="n"/>
      <c r="F747" s="4" t="n"/>
      <c r="G747" s="4" t="n"/>
      <c r="H747" s="4" t="n"/>
      <c r="I747" s="4" t="n"/>
      <c r="J747" s="4" t="n"/>
      <c r="K747" s="4" t="n"/>
      <c r="L747" s="4" t="n"/>
      <c r="M747" s="4" t="n"/>
    </row>
    <row r="748" ht="15.75" customHeight="1" s="189">
      <c r="A748" s="4" t="n"/>
      <c r="B748" s="4" t="n"/>
      <c r="C748" s="4" t="n"/>
      <c r="D748" s="4" t="n"/>
      <c r="E748" s="4" t="n"/>
      <c r="F748" s="4" t="n"/>
      <c r="G748" s="4" t="n"/>
      <c r="H748" s="4" t="n"/>
      <c r="I748" s="4" t="n"/>
      <c r="J748" s="4" t="n"/>
      <c r="K748" s="4" t="n"/>
      <c r="L748" s="4" t="n"/>
      <c r="M748" s="4" t="n"/>
    </row>
    <row r="749" ht="15.75" customHeight="1" s="189">
      <c r="A749" s="4" t="n"/>
      <c r="B749" s="4" t="n"/>
      <c r="C749" s="4" t="n"/>
      <c r="D749" s="4" t="n"/>
      <c r="E749" s="4" t="n"/>
      <c r="F749" s="4" t="n"/>
      <c r="G749" s="4" t="n"/>
      <c r="H749" s="4" t="n"/>
      <c r="I749" s="4" t="n"/>
      <c r="J749" s="4" t="n"/>
      <c r="K749" s="4" t="n"/>
      <c r="L749" s="4" t="n"/>
      <c r="M749" s="4" t="n"/>
    </row>
    <row r="750" ht="15.75" customHeight="1" s="189">
      <c r="A750" s="4" t="n"/>
      <c r="B750" s="4" t="n"/>
      <c r="C750" s="4" t="n"/>
      <c r="D750" s="4" t="n"/>
      <c r="E750" s="4" t="n"/>
      <c r="F750" s="4" t="n"/>
      <c r="G750" s="4" t="n"/>
      <c r="H750" s="4" t="n"/>
      <c r="I750" s="4" t="n"/>
      <c r="J750" s="4" t="n"/>
      <c r="K750" s="4" t="n"/>
      <c r="L750" s="4" t="n"/>
      <c r="M750" s="4" t="n"/>
    </row>
    <row r="751" ht="15.75" customHeight="1" s="189">
      <c r="A751" s="4" t="n"/>
      <c r="B751" s="4" t="n"/>
      <c r="C751" s="4" t="n"/>
      <c r="D751" s="4" t="n"/>
      <c r="E751" s="4" t="n"/>
      <c r="F751" s="4" t="n"/>
      <c r="G751" s="4" t="n"/>
      <c r="H751" s="4" t="n"/>
      <c r="I751" s="4" t="n"/>
      <c r="J751" s="4" t="n"/>
      <c r="K751" s="4" t="n"/>
      <c r="L751" s="4" t="n"/>
      <c r="M751" s="4" t="n"/>
    </row>
    <row r="752" ht="15.75" customHeight="1" s="189">
      <c r="A752" s="4" t="n"/>
      <c r="B752" s="4" t="n"/>
      <c r="C752" s="4" t="n"/>
      <c r="D752" s="4" t="n"/>
      <c r="E752" s="4" t="n"/>
      <c r="F752" s="4" t="n"/>
      <c r="G752" s="4" t="n"/>
      <c r="H752" s="4" t="n"/>
      <c r="I752" s="4" t="n"/>
      <c r="J752" s="4" t="n"/>
      <c r="K752" s="4" t="n"/>
      <c r="L752" s="4" t="n"/>
      <c r="M752" s="4" t="n"/>
    </row>
    <row r="753" ht="15.75" customHeight="1" s="189">
      <c r="A753" s="4" t="n"/>
      <c r="B753" s="4" t="n"/>
      <c r="C753" s="4" t="n"/>
      <c r="D753" s="4" t="n"/>
      <c r="E753" s="4" t="n"/>
      <c r="F753" s="4" t="n"/>
      <c r="G753" s="4" t="n"/>
      <c r="H753" s="4" t="n"/>
      <c r="I753" s="4" t="n"/>
      <c r="J753" s="4" t="n"/>
      <c r="K753" s="4" t="n"/>
      <c r="L753" s="4" t="n"/>
      <c r="M753" s="4" t="n"/>
    </row>
    <row r="754" ht="15.75" customHeight="1" s="189">
      <c r="A754" s="4" t="n"/>
      <c r="B754" s="4" t="n"/>
      <c r="C754" s="4" t="n"/>
      <c r="D754" s="4" t="n"/>
      <c r="E754" s="4" t="n"/>
      <c r="F754" s="4" t="n"/>
      <c r="G754" s="4" t="n"/>
      <c r="H754" s="4" t="n"/>
      <c r="I754" s="4" t="n"/>
      <c r="J754" s="4" t="n"/>
      <c r="K754" s="4" t="n"/>
      <c r="L754" s="4" t="n"/>
      <c r="M754" s="4" t="n"/>
    </row>
    <row r="755" ht="15.75" customHeight="1" s="189">
      <c r="A755" s="4" t="n"/>
      <c r="B755" s="4" t="n"/>
      <c r="C755" s="4" t="n"/>
      <c r="D755" s="4" t="n"/>
      <c r="E755" s="4" t="n"/>
      <c r="F755" s="4" t="n"/>
      <c r="G755" s="4" t="n"/>
      <c r="H755" s="4" t="n"/>
      <c r="I755" s="4" t="n"/>
      <c r="J755" s="4" t="n"/>
      <c r="K755" s="4" t="n"/>
      <c r="L755" s="4" t="n"/>
      <c r="M755" s="4" t="n"/>
    </row>
    <row r="756" ht="15.75" customHeight="1" s="189">
      <c r="A756" s="4" t="n"/>
      <c r="B756" s="4" t="n"/>
      <c r="C756" s="4" t="n"/>
      <c r="D756" s="4" t="n"/>
      <c r="E756" s="4" t="n"/>
      <c r="F756" s="4" t="n"/>
      <c r="G756" s="4" t="n"/>
      <c r="H756" s="4" t="n"/>
      <c r="I756" s="4" t="n"/>
      <c r="J756" s="4" t="n"/>
      <c r="K756" s="4" t="n"/>
      <c r="L756" s="4" t="n"/>
      <c r="M756" s="4" t="n"/>
    </row>
    <row r="757" ht="15.75" customHeight="1" s="189">
      <c r="A757" s="4" t="n"/>
      <c r="B757" s="4" t="n"/>
      <c r="C757" s="4" t="n"/>
      <c r="D757" s="4" t="n"/>
      <c r="E757" s="4" t="n"/>
      <c r="F757" s="4" t="n"/>
      <c r="G757" s="4" t="n"/>
      <c r="H757" s="4" t="n"/>
      <c r="I757" s="4" t="n"/>
      <c r="J757" s="4" t="n"/>
      <c r="K757" s="4" t="n"/>
      <c r="L757" s="4" t="n"/>
      <c r="M757" s="4" t="n"/>
    </row>
    <row r="758" ht="15.75" customHeight="1" s="189">
      <c r="A758" s="4" t="n"/>
      <c r="B758" s="4" t="n"/>
      <c r="C758" s="4" t="n"/>
      <c r="D758" s="4" t="n"/>
      <c r="E758" s="4" t="n"/>
      <c r="F758" s="4" t="n"/>
      <c r="G758" s="4" t="n"/>
      <c r="H758" s="4" t="n"/>
      <c r="I758" s="4" t="n"/>
      <c r="J758" s="4" t="n"/>
      <c r="K758" s="4" t="n"/>
      <c r="L758" s="4" t="n"/>
      <c r="M758" s="4" t="n"/>
    </row>
    <row r="759" ht="15.75" customHeight="1" s="189">
      <c r="A759" s="4" t="n"/>
      <c r="B759" s="4" t="n"/>
      <c r="C759" s="4" t="n"/>
      <c r="D759" s="4" t="n"/>
      <c r="E759" s="4" t="n"/>
      <c r="F759" s="4" t="n"/>
      <c r="G759" s="4" t="n"/>
      <c r="H759" s="4" t="n"/>
      <c r="I759" s="4" t="n"/>
      <c r="J759" s="4" t="n"/>
      <c r="K759" s="4" t="n"/>
      <c r="L759" s="4" t="n"/>
      <c r="M759" s="4" t="n"/>
    </row>
    <row r="760" ht="15.75" customHeight="1" s="189">
      <c r="A760" s="4" t="n"/>
      <c r="B760" s="4" t="n"/>
      <c r="C760" s="4" t="n"/>
      <c r="D760" s="4" t="n"/>
      <c r="E760" s="4" t="n"/>
      <c r="F760" s="4" t="n"/>
      <c r="G760" s="4" t="n"/>
      <c r="H760" s="4" t="n"/>
      <c r="I760" s="4" t="n"/>
      <c r="J760" s="4" t="n"/>
      <c r="K760" s="4" t="n"/>
      <c r="L760" s="4" t="n"/>
      <c r="M760" s="4" t="n"/>
    </row>
    <row r="761" ht="15.75" customHeight="1" s="189">
      <c r="A761" s="4" t="n"/>
      <c r="B761" s="4" t="n"/>
      <c r="C761" s="4" t="n"/>
      <c r="D761" s="4" t="n"/>
      <c r="E761" s="4" t="n"/>
      <c r="F761" s="4" t="n"/>
      <c r="G761" s="4" t="n"/>
      <c r="H761" s="4" t="n"/>
      <c r="I761" s="4" t="n"/>
      <c r="J761" s="4" t="n"/>
      <c r="K761" s="4" t="n"/>
      <c r="L761" s="4" t="n"/>
      <c r="M761" s="4" t="n"/>
    </row>
    <row r="762" ht="15.75" customHeight="1" s="189">
      <c r="A762" s="4" t="n"/>
      <c r="B762" s="4" t="n"/>
      <c r="C762" s="4" t="n"/>
      <c r="D762" s="4" t="n"/>
      <c r="E762" s="4" t="n"/>
      <c r="F762" s="4" t="n"/>
      <c r="G762" s="4" t="n"/>
      <c r="H762" s="4" t="n"/>
      <c r="I762" s="4" t="n"/>
      <c r="J762" s="4" t="n"/>
      <c r="K762" s="4" t="n"/>
      <c r="L762" s="4" t="n"/>
      <c r="M762" s="4" t="n"/>
    </row>
    <row r="763" ht="15.75" customHeight="1" s="189">
      <c r="A763" s="4" t="n"/>
      <c r="B763" s="4" t="n"/>
      <c r="C763" s="4" t="n"/>
      <c r="D763" s="4" t="n"/>
      <c r="E763" s="4" t="n"/>
      <c r="F763" s="4" t="n"/>
      <c r="G763" s="4" t="n"/>
      <c r="H763" s="4" t="n"/>
      <c r="I763" s="4" t="n"/>
      <c r="J763" s="4" t="n"/>
      <c r="K763" s="4" t="n"/>
      <c r="L763" s="4" t="n"/>
      <c r="M763" s="4" t="n"/>
    </row>
    <row r="764" ht="15.75" customHeight="1" s="189">
      <c r="A764" s="4" t="n"/>
      <c r="B764" s="4" t="n"/>
      <c r="C764" s="4" t="n"/>
      <c r="D764" s="4" t="n"/>
      <c r="E764" s="4" t="n"/>
      <c r="F764" s="4" t="n"/>
      <c r="G764" s="4" t="n"/>
      <c r="H764" s="4" t="n"/>
      <c r="I764" s="4" t="n"/>
      <c r="J764" s="4" t="n"/>
      <c r="K764" s="4" t="n"/>
      <c r="L764" s="4" t="n"/>
      <c r="M764" s="4" t="n"/>
    </row>
    <row r="765" ht="15.75" customHeight="1" s="189">
      <c r="A765" s="4" t="n"/>
      <c r="B765" s="4" t="n"/>
      <c r="C765" s="4" t="n"/>
      <c r="D765" s="4" t="n"/>
      <c r="E765" s="4" t="n"/>
      <c r="F765" s="4" t="n"/>
      <c r="G765" s="4" t="n"/>
      <c r="H765" s="4" t="n"/>
      <c r="I765" s="4" t="n"/>
      <c r="J765" s="4" t="n"/>
      <c r="K765" s="4" t="n"/>
      <c r="L765" s="4" t="n"/>
      <c r="M765" s="4" t="n"/>
    </row>
    <row r="766" ht="15.75" customHeight="1" s="189">
      <c r="A766" s="4" t="n"/>
      <c r="B766" s="4" t="n"/>
      <c r="C766" s="4" t="n"/>
      <c r="D766" s="4" t="n"/>
      <c r="E766" s="4" t="n"/>
      <c r="F766" s="4" t="n"/>
      <c r="G766" s="4" t="n"/>
      <c r="H766" s="4" t="n"/>
      <c r="I766" s="4" t="n"/>
      <c r="J766" s="4" t="n"/>
      <c r="K766" s="4" t="n"/>
      <c r="L766" s="4" t="n"/>
      <c r="M766" s="4" t="n"/>
    </row>
    <row r="767" ht="15.75" customHeight="1" s="189">
      <c r="A767" s="4" t="n"/>
      <c r="B767" s="4" t="n"/>
      <c r="C767" s="4" t="n"/>
      <c r="D767" s="4" t="n"/>
      <c r="E767" s="4" t="n"/>
      <c r="F767" s="4" t="n"/>
      <c r="G767" s="4" t="n"/>
      <c r="H767" s="4" t="n"/>
      <c r="I767" s="4" t="n"/>
      <c r="J767" s="4" t="n"/>
      <c r="K767" s="4" t="n"/>
      <c r="L767" s="4" t="n"/>
      <c r="M767" s="4" t="n"/>
    </row>
    <row r="768" ht="15.75" customHeight="1" s="189">
      <c r="A768" s="4" t="n"/>
      <c r="B768" s="4" t="n"/>
      <c r="C768" s="4" t="n"/>
      <c r="D768" s="4" t="n"/>
      <c r="E768" s="4" t="n"/>
      <c r="F768" s="4" t="n"/>
      <c r="G768" s="4" t="n"/>
      <c r="H768" s="4" t="n"/>
      <c r="I768" s="4" t="n"/>
      <c r="J768" s="4" t="n"/>
      <c r="K768" s="4" t="n"/>
      <c r="L768" s="4" t="n"/>
      <c r="M768" s="4" t="n"/>
    </row>
    <row r="769" ht="15.75" customHeight="1" s="189">
      <c r="A769" s="4" t="n"/>
      <c r="B769" s="4" t="n"/>
      <c r="C769" s="4" t="n"/>
      <c r="D769" s="4" t="n"/>
      <c r="E769" s="4" t="n"/>
      <c r="F769" s="4" t="n"/>
      <c r="G769" s="4" t="n"/>
      <c r="H769" s="4" t="n"/>
      <c r="I769" s="4" t="n"/>
      <c r="J769" s="4" t="n"/>
      <c r="K769" s="4" t="n"/>
      <c r="L769" s="4" t="n"/>
      <c r="M769" s="4" t="n"/>
    </row>
    <row r="770" ht="15.75" customHeight="1" s="189">
      <c r="A770" s="4" t="n"/>
      <c r="B770" s="4" t="n"/>
      <c r="C770" s="4" t="n"/>
      <c r="D770" s="4" t="n"/>
      <c r="E770" s="4" t="n"/>
      <c r="F770" s="4" t="n"/>
      <c r="G770" s="4" t="n"/>
      <c r="H770" s="4" t="n"/>
      <c r="I770" s="4" t="n"/>
      <c r="J770" s="4" t="n"/>
      <c r="K770" s="4" t="n"/>
      <c r="L770" s="4" t="n"/>
      <c r="M770" s="4" t="n"/>
    </row>
    <row r="771" ht="15.75" customHeight="1" s="189">
      <c r="A771" s="4" t="n"/>
      <c r="B771" s="4" t="n"/>
      <c r="C771" s="4" t="n"/>
      <c r="D771" s="4" t="n"/>
      <c r="E771" s="4" t="n"/>
      <c r="F771" s="4" t="n"/>
      <c r="G771" s="4" t="n"/>
      <c r="H771" s="4" t="n"/>
      <c r="I771" s="4" t="n"/>
      <c r="J771" s="4" t="n"/>
      <c r="K771" s="4" t="n"/>
      <c r="L771" s="4" t="n"/>
      <c r="M771" s="4" t="n"/>
    </row>
    <row r="772" ht="15.75" customHeight="1" s="189">
      <c r="A772" s="4" t="n"/>
      <c r="B772" s="4" t="n"/>
      <c r="C772" s="4" t="n"/>
      <c r="D772" s="4" t="n"/>
      <c r="E772" s="4" t="n"/>
      <c r="F772" s="4" t="n"/>
      <c r="G772" s="4" t="n"/>
      <c r="H772" s="4" t="n"/>
      <c r="I772" s="4" t="n"/>
      <c r="J772" s="4" t="n"/>
      <c r="K772" s="4" t="n"/>
      <c r="L772" s="4" t="n"/>
      <c r="M772" s="4" t="n"/>
    </row>
    <row r="773" ht="15.75" customHeight="1" s="189">
      <c r="A773" s="4" t="n"/>
      <c r="B773" s="4" t="n"/>
      <c r="C773" s="4" t="n"/>
      <c r="D773" s="4" t="n"/>
      <c r="E773" s="4" t="n"/>
      <c r="F773" s="4" t="n"/>
      <c r="G773" s="4" t="n"/>
      <c r="H773" s="4" t="n"/>
      <c r="I773" s="4" t="n"/>
      <c r="J773" s="4" t="n"/>
      <c r="K773" s="4" t="n"/>
      <c r="L773" s="4" t="n"/>
      <c r="M773" s="4" t="n"/>
    </row>
    <row r="774" ht="15.75" customHeight="1" s="189">
      <c r="A774" s="4" t="n"/>
      <c r="B774" s="4" t="n"/>
      <c r="C774" s="4" t="n"/>
      <c r="D774" s="4" t="n"/>
      <c r="E774" s="4" t="n"/>
      <c r="F774" s="4" t="n"/>
      <c r="G774" s="4" t="n"/>
      <c r="H774" s="4" t="n"/>
      <c r="I774" s="4" t="n"/>
      <c r="J774" s="4" t="n"/>
      <c r="K774" s="4" t="n"/>
      <c r="L774" s="4" t="n"/>
      <c r="M774" s="4" t="n"/>
    </row>
    <row r="775" ht="15.75" customHeight="1" s="189">
      <c r="A775" s="4" t="n"/>
      <c r="B775" s="4" t="n"/>
      <c r="C775" s="4" t="n"/>
      <c r="D775" s="4" t="n"/>
      <c r="E775" s="4" t="n"/>
      <c r="F775" s="4" t="n"/>
      <c r="G775" s="4" t="n"/>
      <c r="H775" s="4" t="n"/>
      <c r="I775" s="4" t="n"/>
      <c r="J775" s="4" t="n"/>
      <c r="K775" s="4" t="n"/>
      <c r="L775" s="4" t="n"/>
      <c r="M775" s="4" t="n"/>
    </row>
    <row r="776" ht="15.75" customHeight="1" s="189">
      <c r="A776" s="4" t="n"/>
      <c r="B776" s="4" t="n"/>
      <c r="C776" s="4" t="n"/>
      <c r="D776" s="4" t="n"/>
      <c r="E776" s="4" t="n"/>
      <c r="F776" s="4" t="n"/>
      <c r="G776" s="4" t="n"/>
      <c r="H776" s="4" t="n"/>
      <c r="I776" s="4" t="n"/>
      <c r="J776" s="4" t="n"/>
      <c r="K776" s="4" t="n"/>
      <c r="L776" s="4" t="n"/>
      <c r="M776" s="4" t="n"/>
    </row>
    <row r="777" ht="15.75" customHeight="1" s="189">
      <c r="A777" s="4" t="n"/>
      <c r="B777" s="4" t="n"/>
      <c r="C777" s="4" t="n"/>
      <c r="D777" s="4" t="n"/>
      <c r="E777" s="4" t="n"/>
      <c r="F777" s="4" t="n"/>
      <c r="G777" s="4" t="n"/>
      <c r="H777" s="4" t="n"/>
      <c r="I777" s="4" t="n"/>
      <c r="J777" s="4" t="n"/>
      <c r="K777" s="4" t="n"/>
      <c r="L777" s="4" t="n"/>
      <c r="M777" s="4" t="n"/>
    </row>
    <row r="778" ht="15.75" customHeight="1" s="189">
      <c r="A778" s="4" t="n"/>
      <c r="B778" s="4" t="n"/>
      <c r="C778" s="4" t="n"/>
      <c r="D778" s="4" t="n"/>
      <c r="E778" s="4" t="n"/>
      <c r="F778" s="4" t="n"/>
      <c r="G778" s="4" t="n"/>
      <c r="H778" s="4" t="n"/>
      <c r="I778" s="4" t="n"/>
      <c r="J778" s="4" t="n"/>
      <c r="K778" s="4" t="n"/>
      <c r="L778" s="4" t="n"/>
      <c r="M778" s="4" t="n"/>
    </row>
    <row r="779" ht="15.75" customHeight="1" s="189">
      <c r="A779" s="4" t="n"/>
      <c r="B779" s="4" t="n"/>
      <c r="C779" s="4" t="n"/>
      <c r="D779" s="4" t="n"/>
      <c r="E779" s="4" t="n"/>
      <c r="F779" s="4" t="n"/>
      <c r="G779" s="4" t="n"/>
      <c r="H779" s="4" t="n"/>
      <c r="I779" s="4" t="n"/>
      <c r="J779" s="4" t="n"/>
      <c r="K779" s="4" t="n"/>
      <c r="L779" s="4" t="n"/>
      <c r="M779" s="4" t="n"/>
    </row>
    <row r="780" ht="15.75" customHeight="1" s="189">
      <c r="A780" s="4" t="n"/>
      <c r="B780" s="4" t="n"/>
      <c r="C780" s="4" t="n"/>
      <c r="D780" s="4" t="n"/>
      <c r="E780" s="4" t="n"/>
      <c r="F780" s="4" t="n"/>
      <c r="G780" s="4" t="n"/>
      <c r="H780" s="4" t="n"/>
      <c r="I780" s="4" t="n"/>
      <c r="J780" s="4" t="n"/>
      <c r="K780" s="4" t="n"/>
      <c r="L780" s="4" t="n"/>
      <c r="M780" s="4" t="n"/>
    </row>
    <row r="781" ht="15.75" customHeight="1" s="189">
      <c r="A781" s="4" t="n"/>
      <c r="B781" s="4" t="n"/>
      <c r="C781" s="4" t="n"/>
      <c r="D781" s="4" t="n"/>
      <c r="E781" s="4" t="n"/>
      <c r="F781" s="4" t="n"/>
      <c r="G781" s="4" t="n"/>
      <c r="H781" s="4" t="n"/>
      <c r="I781" s="4" t="n"/>
      <c r="J781" s="4" t="n"/>
      <c r="K781" s="4" t="n"/>
      <c r="L781" s="4" t="n"/>
      <c r="M781" s="4" t="n"/>
    </row>
    <row r="782" ht="15.75" customHeight="1" s="189">
      <c r="A782" s="4" t="n"/>
      <c r="B782" s="4" t="n"/>
      <c r="C782" s="4" t="n"/>
      <c r="D782" s="4" t="n"/>
      <c r="E782" s="4" t="n"/>
      <c r="F782" s="4" t="n"/>
      <c r="G782" s="4" t="n"/>
      <c r="H782" s="4" t="n"/>
      <c r="I782" s="4" t="n"/>
      <c r="J782" s="4" t="n"/>
      <c r="K782" s="4" t="n"/>
      <c r="L782" s="4" t="n"/>
      <c r="M782" s="4" t="n"/>
    </row>
    <row r="783" ht="15.75" customHeight="1" s="189">
      <c r="A783" s="4" t="n"/>
      <c r="B783" s="4" t="n"/>
      <c r="C783" s="4" t="n"/>
      <c r="D783" s="4" t="n"/>
      <c r="E783" s="4" t="n"/>
      <c r="F783" s="4" t="n"/>
      <c r="G783" s="4" t="n"/>
      <c r="H783" s="4" t="n"/>
      <c r="I783" s="4" t="n"/>
      <c r="J783" s="4" t="n"/>
      <c r="K783" s="4" t="n"/>
      <c r="L783" s="4" t="n"/>
      <c r="M783" s="4" t="n"/>
    </row>
    <row r="784" ht="15.75" customHeight="1" s="189">
      <c r="A784" s="4" t="n"/>
      <c r="B784" s="4" t="n"/>
      <c r="C784" s="4" t="n"/>
      <c r="D784" s="4" t="n"/>
      <c r="E784" s="4" t="n"/>
      <c r="F784" s="4" t="n"/>
      <c r="G784" s="4" t="n"/>
      <c r="H784" s="4" t="n"/>
      <c r="I784" s="4" t="n"/>
      <c r="J784" s="4" t="n"/>
      <c r="K784" s="4" t="n"/>
      <c r="L784" s="4" t="n"/>
      <c r="M784" s="4" t="n"/>
    </row>
    <row r="785" ht="15.75" customHeight="1" s="189">
      <c r="A785" s="4" t="n"/>
      <c r="B785" s="4" t="n"/>
      <c r="C785" s="4" t="n"/>
      <c r="D785" s="4" t="n"/>
      <c r="E785" s="4" t="n"/>
      <c r="F785" s="4" t="n"/>
      <c r="G785" s="4" t="n"/>
      <c r="H785" s="4" t="n"/>
      <c r="I785" s="4" t="n"/>
      <c r="J785" s="4" t="n"/>
      <c r="K785" s="4" t="n"/>
      <c r="L785" s="4" t="n"/>
      <c r="M785" s="4" t="n"/>
    </row>
    <row r="786" ht="15.75" customHeight="1" s="189">
      <c r="A786" s="4" t="n"/>
      <c r="B786" s="4" t="n"/>
      <c r="C786" s="4" t="n"/>
      <c r="D786" s="4" t="n"/>
      <c r="E786" s="4" t="n"/>
      <c r="F786" s="4" t="n"/>
      <c r="G786" s="4" t="n"/>
      <c r="H786" s="4" t="n"/>
      <c r="I786" s="4" t="n"/>
      <c r="J786" s="4" t="n"/>
      <c r="K786" s="4" t="n"/>
      <c r="L786" s="4" t="n"/>
      <c r="M786" s="4" t="n"/>
    </row>
    <row r="787" ht="15.75" customHeight="1" s="189">
      <c r="A787" s="4" t="n"/>
      <c r="B787" s="4" t="n"/>
      <c r="C787" s="4" t="n"/>
      <c r="D787" s="4" t="n"/>
      <c r="E787" s="4" t="n"/>
      <c r="F787" s="4" t="n"/>
      <c r="G787" s="4" t="n"/>
      <c r="H787" s="4" t="n"/>
      <c r="I787" s="4" t="n"/>
      <c r="J787" s="4" t="n"/>
      <c r="K787" s="4" t="n"/>
      <c r="L787" s="4" t="n"/>
      <c r="M787" s="4" t="n"/>
    </row>
    <row r="788" ht="15.75" customHeight="1" s="189">
      <c r="A788" s="4" t="n"/>
      <c r="B788" s="4" t="n"/>
      <c r="C788" s="4" t="n"/>
      <c r="D788" s="4" t="n"/>
      <c r="E788" s="4" t="n"/>
      <c r="F788" s="4" t="n"/>
      <c r="G788" s="4" t="n"/>
      <c r="H788" s="4" t="n"/>
      <c r="I788" s="4" t="n"/>
      <c r="J788" s="4" t="n"/>
      <c r="K788" s="4" t="n"/>
      <c r="L788" s="4" t="n"/>
      <c r="M788" s="4" t="n"/>
    </row>
    <row r="789" ht="15.75" customHeight="1" s="189">
      <c r="A789" s="4" t="n"/>
      <c r="B789" s="4" t="n"/>
      <c r="C789" s="4" t="n"/>
      <c r="D789" s="4" t="n"/>
      <c r="E789" s="4" t="n"/>
      <c r="F789" s="4" t="n"/>
      <c r="G789" s="4" t="n"/>
      <c r="H789" s="4" t="n"/>
      <c r="I789" s="4" t="n"/>
      <c r="J789" s="4" t="n"/>
      <c r="K789" s="4" t="n"/>
      <c r="L789" s="4" t="n"/>
      <c r="M789" s="4" t="n"/>
    </row>
    <row r="790" ht="15.75" customHeight="1" s="189">
      <c r="A790" s="4" t="n"/>
      <c r="B790" s="4" t="n"/>
      <c r="C790" s="4" t="n"/>
      <c r="D790" s="4" t="n"/>
      <c r="E790" s="4" t="n"/>
      <c r="F790" s="4" t="n"/>
      <c r="G790" s="4" t="n"/>
      <c r="H790" s="4" t="n"/>
      <c r="I790" s="4" t="n"/>
      <c r="J790" s="4" t="n"/>
      <c r="K790" s="4" t="n"/>
      <c r="L790" s="4" t="n"/>
      <c r="M790" s="4" t="n"/>
    </row>
    <row r="791" ht="15.75" customHeight="1" s="189">
      <c r="A791" s="4" t="n"/>
      <c r="B791" s="4" t="n"/>
      <c r="C791" s="4" t="n"/>
      <c r="D791" s="4" t="n"/>
      <c r="E791" s="4" t="n"/>
      <c r="F791" s="4" t="n"/>
      <c r="G791" s="4" t="n"/>
      <c r="H791" s="4" t="n"/>
      <c r="I791" s="4" t="n"/>
      <c r="J791" s="4" t="n"/>
      <c r="K791" s="4" t="n"/>
      <c r="L791" s="4" t="n"/>
      <c r="M791" s="4" t="n"/>
    </row>
    <row r="792" ht="15.75" customHeight="1" s="189">
      <c r="A792" s="4" t="n"/>
      <c r="B792" s="4" t="n"/>
      <c r="C792" s="4" t="n"/>
      <c r="D792" s="4" t="n"/>
      <c r="E792" s="4" t="n"/>
      <c r="F792" s="4" t="n"/>
      <c r="G792" s="4" t="n"/>
      <c r="H792" s="4" t="n"/>
      <c r="I792" s="4" t="n"/>
      <c r="J792" s="4" t="n"/>
      <c r="K792" s="4" t="n"/>
      <c r="L792" s="4" t="n"/>
      <c r="M792" s="4" t="n"/>
    </row>
    <row r="793" ht="15.75" customHeight="1" s="189">
      <c r="A793" s="4" t="n"/>
      <c r="B793" s="4" t="n"/>
      <c r="C793" s="4" t="n"/>
      <c r="D793" s="4" t="n"/>
      <c r="E793" s="4" t="n"/>
      <c r="F793" s="4" t="n"/>
      <c r="G793" s="4" t="n"/>
      <c r="H793" s="4" t="n"/>
      <c r="I793" s="4" t="n"/>
      <c r="J793" s="4" t="n"/>
      <c r="K793" s="4" t="n"/>
      <c r="L793" s="4" t="n"/>
      <c r="M793" s="4" t="n"/>
    </row>
    <row r="794" ht="15.75" customHeight="1" s="189">
      <c r="A794" s="4" t="n"/>
      <c r="B794" s="4" t="n"/>
      <c r="C794" s="4" t="n"/>
      <c r="D794" s="4" t="n"/>
      <c r="E794" s="4" t="n"/>
      <c r="F794" s="4" t="n"/>
      <c r="G794" s="4" t="n"/>
      <c r="H794" s="4" t="n"/>
      <c r="I794" s="4" t="n"/>
      <c r="J794" s="4" t="n"/>
      <c r="K794" s="4" t="n"/>
      <c r="L794" s="4" t="n"/>
      <c r="M794" s="4" t="n"/>
    </row>
    <row r="795" ht="15.75" customHeight="1" s="189">
      <c r="A795" s="4" t="n"/>
      <c r="B795" s="4" t="n"/>
      <c r="C795" s="4" t="n"/>
      <c r="D795" s="4" t="n"/>
      <c r="E795" s="4" t="n"/>
      <c r="F795" s="4" t="n"/>
      <c r="G795" s="4" t="n"/>
      <c r="H795" s="4" t="n"/>
      <c r="I795" s="4" t="n"/>
      <c r="J795" s="4" t="n"/>
      <c r="K795" s="4" t="n"/>
      <c r="L795" s="4" t="n"/>
      <c r="M795" s="4" t="n"/>
    </row>
    <row r="796" ht="15.75" customHeight="1" s="189">
      <c r="A796" s="4" t="n"/>
      <c r="B796" s="4" t="n"/>
      <c r="C796" s="4" t="n"/>
      <c r="D796" s="4" t="n"/>
      <c r="E796" s="4" t="n"/>
      <c r="F796" s="4" t="n"/>
      <c r="G796" s="4" t="n"/>
      <c r="H796" s="4" t="n"/>
      <c r="I796" s="4" t="n"/>
      <c r="J796" s="4" t="n"/>
      <c r="K796" s="4" t="n"/>
      <c r="L796" s="4" t="n"/>
      <c r="M796" s="4" t="n"/>
    </row>
    <row r="797" ht="15.75" customHeight="1" s="189">
      <c r="A797" s="4" t="n"/>
      <c r="B797" s="4" t="n"/>
      <c r="C797" s="4" t="n"/>
      <c r="D797" s="4" t="n"/>
      <c r="E797" s="4" t="n"/>
      <c r="F797" s="4" t="n"/>
      <c r="G797" s="4" t="n"/>
      <c r="H797" s="4" t="n"/>
      <c r="I797" s="4" t="n"/>
      <c r="J797" s="4" t="n"/>
      <c r="K797" s="4" t="n"/>
      <c r="L797" s="4" t="n"/>
      <c r="M797" s="4" t="n"/>
    </row>
    <row r="798" ht="15.75" customHeight="1" s="189">
      <c r="A798" s="4" t="n"/>
      <c r="B798" s="4" t="n"/>
      <c r="C798" s="4" t="n"/>
      <c r="D798" s="4" t="n"/>
      <c r="E798" s="4" t="n"/>
      <c r="F798" s="4" t="n"/>
      <c r="G798" s="4" t="n"/>
      <c r="H798" s="4" t="n"/>
      <c r="I798" s="4" t="n"/>
      <c r="J798" s="4" t="n"/>
      <c r="K798" s="4" t="n"/>
      <c r="L798" s="4" t="n"/>
      <c r="M798" s="4" t="n"/>
    </row>
    <row r="799" ht="15.75" customHeight="1" s="189">
      <c r="A799" s="4" t="n"/>
      <c r="B799" s="4" t="n"/>
      <c r="C799" s="4" t="n"/>
      <c r="D799" s="4" t="n"/>
      <c r="E799" s="4" t="n"/>
      <c r="F799" s="4" t="n"/>
      <c r="G799" s="4" t="n"/>
      <c r="H799" s="4" t="n"/>
      <c r="I799" s="4" t="n"/>
      <c r="J799" s="4" t="n"/>
      <c r="K799" s="4" t="n"/>
      <c r="L799" s="4" t="n"/>
      <c r="M799" s="4" t="n"/>
    </row>
    <row r="800" ht="15.75" customHeight="1" s="189">
      <c r="A800" s="4" t="n"/>
      <c r="B800" s="4" t="n"/>
      <c r="C800" s="4" t="n"/>
      <c r="D800" s="4" t="n"/>
      <c r="E800" s="4" t="n"/>
      <c r="F800" s="4" t="n"/>
      <c r="G800" s="4" t="n"/>
      <c r="H800" s="4" t="n"/>
      <c r="I800" s="4" t="n"/>
      <c r="J800" s="4" t="n"/>
      <c r="K800" s="4" t="n"/>
      <c r="L800" s="4" t="n"/>
      <c r="M800" s="4" t="n"/>
    </row>
    <row r="801" ht="15.75" customHeight="1" s="189">
      <c r="A801" s="4" t="n"/>
      <c r="B801" s="4" t="n"/>
      <c r="C801" s="4" t="n"/>
      <c r="D801" s="4" t="n"/>
      <c r="E801" s="4" t="n"/>
      <c r="F801" s="4" t="n"/>
      <c r="G801" s="4" t="n"/>
      <c r="H801" s="4" t="n"/>
      <c r="I801" s="4" t="n"/>
      <c r="J801" s="4" t="n"/>
      <c r="K801" s="4" t="n"/>
      <c r="L801" s="4" t="n"/>
      <c r="M801" s="4" t="n"/>
    </row>
    <row r="802" ht="15.75" customHeight="1" s="189">
      <c r="A802" s="4" t="n"/>
      <c r="B802" s="4" t="n"/>
      <c r="C802" s="4" t="n"/>
      <c r="D802" s="4" t="n"/>
      <c r="E802" s="4" t="n"/>
      <c r="F802" s="4" t="n"/>
      <c r="G802" s="4" t="n"/>
      <c r="H802" s="4" t="n"/>
      <c r="I802" s="4" t="n"/>
      <c r="J802" s="4" t="n"/>
      <c r="K802" s="4" t="n"/>
      <c r="L802" s="4" t="n"/>
      <c r="M802" s="4" t="n"/>
    </row>
    <row r="803" ht="15.75" customHeight="1" s="189">
      <c r="A803" s="4" t="n"/>
      <c r="B803" s="4" t="n"/>
      <c r="C803" s="4" t="n"/>
      <c r="D803" s="4" t="n"/>
      <c r="E803" s="4" t="n"/>
      <c r="F803" s="4" t="n"/>
      <c r="G803" s="4" t="n"/>
      <c r="H803" s="4" t="n"/>
      <c r="I803" s="4" t="n"/>
      <c r="J803" s="4" t="n"/>
      <c r="K803" s="4" t="n"/>
      <c r="L803" s="4" t="n"/>
      <c r="M803" s="4" t="n"/>
    </row>
    <row r="804" ht="15.75" customHeight="1" s="189">
      <c r="A804" s="4" t="n"/>
      <c r="B804" s="4" t="n"/>
      <c r="C804" s="4" t="n"/>
      <c r="D804" s="4" t="n"/>
      <c r="E804" s="4" t="n"/>
      <c r="F804" s="4" t="n"/>
      <c r="G804" s="4" t="n"/>
      <c r="H804" s="4" t="n"/>
      <c r="I804" s="4" t="n"/>
      <c r="J804" s="4" t="n"/>
      <c r="K804" s="4" t="n"/>
      <c r="L804" s="4" t="n"/>
      <c r="M804" s="4" t="n"/>
    </row>
    <row r="805" ht="15.75" customHeight="1" s="189">
      <c r="A805" s="4" t="n"/>
      <c r="B805" s="4" t="n"/>
      <c r="C805" s="4" t="n"/>
      <c r="D805" s="4" t="n"/>
      <c r="E805" s="4" t="n"/>
      <c r="F805" s="4" t="n"/>
      <c r="G805" s="4" t="n"/>
      <c r="H805" s="4" t="n"/>
      <c r="I805" s="4" t="n"/>
      <c r="J805" s="4" t="n"/>
      <c r="K805" s="4" t="n"/>
      <c r="L805" s="4" t="n"/>
      <c r="M805" s="4" t="n"/>
    </row>
    <row r="806" ht="15.75" customHeight="1" s="189">
      <c r="A806" s="4" t="n"/>
      <c r="B806" s="4" t="n"/>
      <c r="C806" s="4" t="n"/>
      <c r="D806" s="4" t="n"/>
      <c r="E806" s="4" t="n"/>
      <c r="F806" s="4" t="n"/>
      <c r="G806" s="4" t="n"/>
      <c r="H806" s="4" t="n"/>
      <c r="I806" s="4" t="n"/>
      <c r="J806" s="4" t="n"/>
      <c r="K806" s="4" t="n"/>
      <c r="L806" s="4" t="n"/>
      <c r="M806" s="4" t="n"/>
    </row>
    <row r="807" ht="15.75" customHeight="1" s="189">
      <c r="A807" s="4" t="n"/>
      <c r="B807" s="4" t="n"/>
      <c r="C807" s="4" t="n"/>
      <c r="D807" s="4" t="n"/>
      <c r="E807" s="4" t="n"/>
      <c r="F807" s="4" t="n"/>
      <c r="G807" s="4" t="n"/>
      <c r="H807" s="4" t="n"/>
      <c r="I807" s="4" t="n"/>
      <c r="J807" s="4" t="n"/>
      <c r="K807" s="4" t="n"/>
      <c r="L807" s="4" t="n"/>
      <c r="M807" s="4" t="n"/>
    </row>
    <row r="808" ht="15.75" customHeight="1" s="189">
      <c r="A808" s="4" t="n"/>
      <c r="B808" s="4" t="n"/>
      <c r="C808" s="4" t="n"/>
      <c r="D808" s="4" t="n"/>
      <c r="E808" s="4" t="n"/>
      <c r="F808" s="4" t="n"/>
      <c r="G808" s="4" t="n"/>
      <c r="H808" s="4" t="n"/>
      <c r="I808" s="4" t="n"/>
      <c r="J808" s="4" t="n"/>
      <c r="K808" s="4" t="n"/>
      <c r="L808" s="4" t="n"/>
      <c r="M808" s="4" t="n"/>
    </row>
    <row r="809" ht="15.75" customHeight="1" s="189">
      <c r="A809" s="4" t="n"/>
      <c r="B809" s="4" t="n"/>
      <c r="C809" s="4" t="n"/>
      <c r="D809" s="4" t="n"/>
      <c r="E809" s="4" t="n"/>
      <c r="F809" s="4" t="n"/>
      <c r="G809" s="4" t="n"/>
      <c r="H809" s="4" t="n"/>
      <c r="I809" s="4" t="n"/>
      <c r="J809" s="4" t="n"/>
      <c r="K809" s="4" t="n"/>
      <c r="L809" s="4" t="n"/>
      <c r="M809" s="4" t="n"/>
    </row>
    <row r="810" ht="15.75" customHeight="1" s="189">
      <c r="A810" s="4" t="n"/>
      <c r="B810" s="4" t="n"/>
      <c r="C810" s="4" t="n"/>
      <c r="D810" s="4" t="n"/>
      <c r="E810" s="4" t="n"/>
      <c r="F810" s="4" t="n"/>
      <c r="G810" s="4" t="n"/>
      <c r="H810" s="4" t="n"/>
      <c r="I810" s="4" t="n"/>
      <c r="J810" s="4" t="n"/>
      <c r="K810" s="4" t="n"/>
      <c r="L810" s="4" t="n"/>
      <c r="M810" s="4" t="n"/>
    </row>
    <row r="811" ht="15.75" customHeight="1" s="189">
      <c r="A811" s="4" t="n"/>
      <c r="B811" s="4" t="n"/>
      <c r="C811" s="4" t="n"/>
      <c r="D811" s="4" t="n"/>
      <c r="E811" s="4" t="n"/>
      <c r="F811" s="4" t="n"/>
      <c r="G811" s="4" t="n"/>
      <c r="H811" s="4" t="n"/>
      <c r="I811" s="4" t="n"/>
      <c r="J811" s="4" t="n"/>
      <c r="K811" s="4" t="n"/>
      <c r="L811" s="4" t="n"/>
      <c r="M811" s="4" t="n"/>
    </row>
    <row r="812" ht="15.75" customHeight="1" s="189">
      <c r="A812" s="4" t="n"/>
      <c r="B812" s="4" t="n"/>
      <c r="C812" s="4" t="n"/>
      <c r="D812" s="4" t="n"/>
      <c r="E812" s="4" t="n"/>
      <c r="F812" s="4" t="n"/>
      <c r="G812" s="4" t="n"/>
      <c r="H812" s="4" t="n"/>
      <c r="I812" s="4" t="n"/>
      <c r="J812" s="4" t="n"/>
      <c r="K812" s="4" t="n"/>
      <c r="L812" s="4" t="n"/>
      <c r="M812" s="4" t="n"/>
    </row>
    <row r="813" ht="15.75" customHeight="1" s="189">
      <c r="A813" s="4" t="n"/>
      <c r="B813" s="4" t="n"/>
      <c r="C813" s="4" t="n"/>
      <c r="D813" s="4" t="n"/>
      <c r="E813" s="4" t="n"/>
      <c r="F813" s="4" t="n"/>
      <c r="G813" s="4" t="n"/>
      <c r="H813" s="4" t="n"/>
      <c r="I813" s="4" t="n"/>
      <c r="J813" s="4" t="n"/>
      <c r="K813" s="4" t="n"/>
      <c r="L813" s="4" t="n"/>
      <c r="M813" s="4" t="n"/>
    </row>
    <row r="814" ht="15.75" customHeight="1" s="189">
      <c r="A814" s="4" t="n"/>
      <c r="B814" s="4" t="n"/>
      <c r="C814" s="4" t="n"/>
      <c r="D814" s="4" t="n"/>
      <c r="E814" s="4" t="n"/>
      <c r="F814" s="4" t="n"/>
      <c r="G814" s="4" t="n"/>
      <c r="H814" s="4" t="n"/>
      <c r="I814" s="4" t="n"/>
      <c r="J814" s="4" t="n"/>
      <c r="K814" s="4" t="n"/>
      <c r="L814" s="4" t="n"/>
      <c r="M814" s="4" t="n"/>
    </row>
    <row r="815" ht="15.75" customHeight="1" s="189">
      <c r="A815" s="4" t="n"/>
      <c r="B815" s="4" t="n"/>
      <c r="C815" s="4" t="n"/>
      <c r="D815" s="4" t="n"/>
      <c r="E815" s="4" t="n"/>
      <c r="F815" s="4" t="n"/>
      <c r="G815" s="4" t="n"/>
      <c r="H815" s="4" t="n"/>
      <c r="I815" s="4" t="n"/>
      <c r="J815" s="4" t="n"/>
      <c r="K815" s="4" t="n"/>
      <c r="L815" s="4" t="n"/>
      <c r="M815" s="4" t="n"/>
    </row>
    <row r="816" ht="15.75" customHeight="1" s="189">
      <c r="A816" s="4" t="n"/>
      <c r="B816" s="4" t="n"/>
      <c r="C816" s="4" t="n"/>
      <c r="D816" s="4" t="n"/>
      <c r="E816" s="4" t="n"/>
      <c r="F816" s="4" t="n"/>
      <c r="G816" s="4" t="n"/>
      <c r="H816" s="4" t="n"/>
      <c r="I816" s="4" t="n"/>
      <c r="J816" s="4" t="n"/>
      <c r="K816" s="4" t="n"/>
      <c r="L816" s="4" t="n"/>
      <c r="M816" s="4" t="n"/>
    </row>
    <row r="817" ht="15.75" customHeight="1" s="189">
      <c r="A817" s="4" t="n"/>
      <c r="B817" s="4" t="n"/>
      <c r="C817" s="4" t="n"/>
      <c r="D817" s="4" t="n"/>
      <c r="E817" s="4" t="n"/>
      <c r="F817" s="4" t="n"/>
      <c r="G817" s="4" t="n"/>
      <c r="H817" s="4" t="n"/>
      <c r="I817" s="4" t="n"/>
      <c r="J817" s="4" t="n"/>
      <c r="K817" s="4" t="n"/>
      <c r="L817" s="4" t="n"/>
      <c r="M817" s="4" t="n"/>
    </row>
    <row r="818" ht="15.75" customHeight="1" s="189">
      <c r="A818" s="4" t="n"/>
      <c r="B818" s="4" t="n"/>
      <c r="C818" s="4" t="n"/>
      <c r="D818" s="4" t="n"/>
      <c r="E818" s="4" t="n"/>
      <c r="F818" s="4" t="n"/>
      <c r="G818" s="4" t="n"/>
      <c r="H818" s="4" t="n"/>
      <c r="I818" s="4" t="n"/>
      <c r="J818" s="4" t="n"/>
      <c r="K818" s="4" t="n"/>
      <c r="L818" s="4" t="n"/>
      <c r="M818" s="4" t="n"/>
    </row>
    <row r="819" ht="15.75" customHeight="1" s="189">
      <c r="A819" s="4" t="n"/>
      <c r="B819" s="4" t="n"/>
      <c r="C819" s="4" t="n"/>
      <c r="D819" s="4" t="n"/>
      <c r="E819" s="4" t="n"/>
      <c r="F819" s="4" t="n"/>
      <c r="G819" s="4" t="n"/>
      <c r="H819" s="4" t="n"/>
      <c r="I819" s="4" t="n"/>
      <c r="J819" s="4" t="n"/>
      <c r="K819" s="4" t="n"/>
      <c r="L819" s="4" t="n"/>
      <c r="M819" s="4" t="n"/>
    </row>
    <row r="820" ht="15.75" customHeight="1" s="189">
      <c r="A820" s="4" t="n"/>
      <c r="B820" s="4" t="n"/>
      <c r="C820" s="4" t="n"/>
      <c r="D820" s="4" t="n"/>
      <c r="E820" s="4" t="n"/>
      <c r="F820" s="4" t="n"/>
      <c r="G820" s="4" t="n"/>
      <c r="H820" s="4" t="n"/>
      <c r="I820" s="4" t="n"/>
      <c r="J820" s="4" t="n"/>
      <c r="K820" s="4" t="n"/>
      <c r="L820" s="4" t="n"/>
      <c r="M820" s="4" t="n"/>
    </row>
    <row r="821" ht="15.75" customHeight="1" s="189">
      <c r="A821" s="4" t="n"/>
      <c r="B821" s="4" t="n"/>
      <c r="C821" s="4" t="n"/>
      <c r="D821" s="4" t="n"/>
      <c r="E821" s="4" t="n"/>
      <c r="F821" s="4" t="n"/>
      <c r="G821" s="4" t="n"/>
      <c r="H821" s="4" t="n"/>
      <c r="I821" s="4" t="n"/>
      <c r="J821" s="4" t="n"/>
      <c r="K821" s="4" t="n"/>
      <c r="L821" s="4" t="n"/>
      <c r="M821" s="4" t="n"/>
    </row>
    <row r="822" ht="15.75" customHeight="1" s="189">
      <c r="A822" s="4" t="n"/>
      <c r="B822" s="4" t="n"/>
      <c r="C822" s="4" t="n"/>
      <c r="D822" s="4" t="n"/>
      <c r="E822" s="4" t="n"/>
      <c r="F822" s="4" t="n"/>
      <c r="G822" s="4" t="n"/>
      <c r="H822" s="4" t="n"/>
      <c r="I822" s="4" t="n"/>
      <c r="J822" s="4" t="n"/>
      <c r="K822" s="4" t="n"/>
      <c r="L822" s="4" t="n"/>
      <c r="M822" s="4" t="n"/>
    </row>
    <row r="823" ht="15.75" customHeight="1" s="189">
      <c r="A823" s="4" t="n"/>
      <c r="B823" s="4" t="n"/>
      <c r="C823" s="4" t="n"/>
      <c r="D823" s="4" t="n"/>
      <c r="E823" s="4" t="n"/>
      <c r="F823" s="4" t="n"/>
      <c r="G823" s="4" t="n"/>
      <c r="H823" s="4" t="n"/>
      <c r="I823" s="4" t="n"/>
      <c r="J823" s="4" t="n"/>
      <c r="K823" s="4" t="n"/>
      <c r="L823" s="4" t="n"/>
      <c r="M823" s="4" t="n"/>
    </row>
    <row r="824" ht="15.75" customHeight="1" s="189">
      <c r="A824" s="4" t="n"/>
      <c r="B824" s="4" t="n"/>
      <c r="C824" s="4" t="n"/>
      <c r="D824" s="4" t="n"/>
      <c r="E824" s="4" t="n"/>
      <c r="F824" s="4" t="n"/>
      <c r="G824" s="4" t="n"/>
      <c r="H824" s="4" t="n"/>
      <c r="I824" s="4" t="n"/>
      <c r="J824" s="4" t="n"/>
      <c r="K824" s="4" t="n"/>
      <c r="L824" s="4" t="n"/>
      <c r="M824" s="4" t="n"/>
    </row>
    <row r="825" ht="15.75" customHeight="1" s="189">
      <c r="A825" s="4" t="n"/>
      <c r="B825" s="4" t="n"/>
      <c r="C825" s="4" t="n"/>
      <c r="D825" s="4" t="n"/>
      <c r="E825" s="4" t="n"/>
      <c r="F825" s="4" t="n"/>
      <c r="G825" s="4" t="n"/>
      <c r="H825" s="4" t="n"/>
      <c r="I825" s="4" t="n"/>
      <c r="J825" s="4" t="n"/>
      <c r="K825" s="4" t="n"/>
      <c r="L825" s="4" t="n"/>
      <c r="M825" s="4" t="n"/>
    </row>
    <row r="826" ht="15.75" customHeight="1" s="189">
      <c r="A826" s="4" t="n"/>
      <c r="B826" s="4" t="n"/>
      <c r="C826" s="4" t="n"/>
      <c r="D826" s="4" t="n"/>
      <c r="E826" s="4" t="n"/>
      <c r="F826" s="4" t="n"/>
      <c r="G826" s="4" t="n"/>
      <c r="H826" s="4" t="n"/>
      <c r="I826" s="4" t="n"/>
      <c r="J826" s="4" t="n"/>
      <c r="K826" s="4" t="n"/>
      <c r="L826" s="4" t="n"/>
      <c r="M826" s="4" t="n"/>
    </row>
    <row r="827" ht="15.75" customHeight="1" s="189">
      <c r="A827" s="4" t="n"/>
      <c r="B827" s="4" t="n"/>
      <c r="C827" s="4" t="n"/>
      <c r="D827" s="4" t="n"/>
      <c r="E827" s="4" t="n"/>
      <c r="F827" s="4" t="n"/>
      <c r="G827" s="4" t="n"/>
      <c r="H827" s="4" t="n"/>
      <c r="I827" s="4" t="n"/>
      <c r="J827" s="4" t="n"/>
      <c r="K827" s="4" t="n"/>
      <c r="L827" s="4" t="n"/>
      <c r="M827" s="4" t="n"/>
    </row>
    <row r="828" ht="15.75" customHeight="1" s="189">
      <c r="A828" s="4" t="n"/>
      <c r="B828" s="4" t="n"/>
      <c r="C828" s="4" t="n"/>
      <c r="D828" s="4" t="n"/>
      <c r="E828" s="4" t="n"/>
      <c r="F828" s="4" t="n"/>
      <c r="G828" s="4" t="n"/>
      <c r="H828" s="4" t="n"/>
      <c r="I828" s="4" t="n"/>
      <c r="J828" s="4" t="n"/>
      <c r="K828" s="4" t="n"/>
      <c r="L828" s="4" t="n"/>
      <c r="M828" s="4" t="n"/>
    </row>
    <row r="829" ht="15.75" customHeight="1" s="189">
      <c r="A829" s="4" t="n"/>
      <c r="B829" s="4" t="n"/>
      <c r="C829" s="4" t="n"/>
      <c r="D829" s="4" t="n"/>
      <c r="E829" s="4" t="n"/>
      <c r="F829" s="4" t="n"/>
      <c r="G829" s="4" t="n"/>
      <c r="H829" s="4" t="n"/>
      <c r="I829" s="4" t="n"/>
      <c r="J829" s="4" t="n"/>
      <c r="K829" s="4" t="n"/>
      <c r="L829" s="4" t="n"/>
      <c r="M829" s="4" t="n"/>
    </row>
    <row r="830" ht="15.75" customHeight="1" s="189">
      <c r="A830" s="4" t="n"/>
      <c r="B830" s="4" t="n"/>
      <c r="C830" s="4" t="n"/>
      <c r="D830" s="4" t="n"/>
      <c r="E830" s="4" t="n"/>
      <c r="F830" s="4" t="n"/>
      <c r="G830" s="4" t="n"/>
      <c r="H830" s="4" t="n"/>
      <c r="I830" s="4" t="n"/>
      <c r="J830" s="4" t="n"/>
      <c r="K830" s="4" t="n"/>
      <c r="L830" s="4" t="n"/>
      <c r="M830" s="4" t="n"/>
    </row>
    <row r="831" ht="15.75" customHeight="1" s="189">
      <c r="A831" s="4" t="n"/>
      <c r="B831" s="4" t="n"/>
      <c r="C831" s="4" t="n"/>
      <c r="D831" s="4" t="n"/>
      <c r="E831" s="4" t="n"/>
      <c r="F831" s="4" t="n"/>
      <c r="G831" s="4" t="n"/>
      <c r="H831" s="4" t="n"/>
      <c r="I831" s="4" t="n"/>
      <c r="J831" s="4" t="n"/>
      <c r="K831" s="4" t="n"/>
      <c r="L831" s="4" t="n"/>
      <c r="M831" s="4" t="n"/>
    </row>
    <row r="832" ht="15.75" customHeight="1" s="189">
      <c r="A832" s="4" t="n"/>
      <c r="B832" s="4" t="n"/>
      <c r="C832" s="4" t="n"/>
      <c r="D832" s="4" t="n"/>
      <c r="E832" s="4" t="n"/>
      <c r="F832" s="4" t="n"/>
      <c r="G832" s="4" t="n"/>
      <c r="H832" s="4" t="n"/>
      <c r="I832" s="4" t="n"/>
      <c r="J832" s="4" t="n"/>
      <c r="K832" s="4" t="n"/>
      <c r="L832" s="4" t="n"/>
      <c r="M832" s="4" t="n"/>
    </row>
    <row r="833" ht="15.75" customHeight="1" s="189">
      <c r="A833" s="4" t="n"/>
      <c r="B833" s="4" t="n"/>
      <c r="C833" s="4" t="n"/>
      <c r="D833" s="4" t="n"/>
      <c r="E833" s="4" t="n"/>
      <c r="F833" s="4" t="n"/>
      <c r="G833" s="4" t="n"/>
      <c r="H833" s="4" t="n"/>
      <c r="I833" s="4" t="n"/>
      <c r="J833" s="4" t="n"/>
      <c r="K833" s="4" t="n"/>
      <c r="L833" s="4" t="n"/>
      <c r="M833" s="4" t="n"/>
    </row>
    <row r="834" ht="15.75" customHeight="1" s="189">
      <c r="A834" s="4" t="n"/>
      <c r="B834" s="4" t="n"/>
      <c r="C834" s="4" t="n"/>
      <c r="D834" s="4" t="n"/>
      <c r="E834" s="4" t="n"/>
      <c r="F834" s="4" t="n"/>
      <c r="G834" s="4" t="n"/>
      <c r="H834" s="4" t="n"/>
      <c r="I834" s="4" t="n"/>
      <c r="J834" s="4" t="n"/>
      <c r="K834" s="4" t="n"/>
      <c r="L834" s="4" t="n"/>
      <c r="M834" s="4" t="n"/>
    </row>
    <row r="835" ht="15.75" customHeight="1" s="189">
      <c r="A835" s="4" t="n"/>
      <c r="B835" s="4" t="n"/>
      <c r="C835" s="4" t="n"/>
      <c r="D835" s="4" t="n"/>
      <c r="E835" s="4" t="n"/>
      <c r="F835" s="4" t="n"/>
      <c r="G835" s="4" t="n"/>
      <c r="H835" s="4" t="n"/>
      <c r="I835" s="4" t="n"/>
      <c r="J835" s="4" t="n"/>
      <c r="K835" s="4" t="n"/>
      <c r="L835" s="4" t="n"/>
      <c r="M835" s="4" t="n"/>
    </row>
    <row r="836" ht="15.75" customHeight="1" s="189">
      <c r="A836" s="4" t="n"/>
      <c r="B836" s="4" t="n"/>
      <c r="C836" s="4" t="n"/>
      <c r="D836" s="4" t="n"/>
      <c r="E836" s="4" t="n"/>
      <c r="F836" s="4" t="n"/>
      <c r="G836" s="4" t="n"/>
      <c r="H836" s="4" t="n"/>
      <c r="I836" s="4" t="n"/>
      <c r="J836" s="4" t="n"/>
      <c r="K836" s="4" t="n"/>
      <c r="L836" s="4" t="n"/>
      <c r="M836" s="4" t="n"/>
    </row>
    <row r="837" ht="15.75" customHeight="1" s="189">
      <c r="A837" s="4" t="n"/>
      <c r="B837" s="4" t="n"/>
      <c r="C837" s="4" t="n"/>
      <c r="D837" s="4" t="n"/>
      <c r="E837" s="4" t="n"/>
      <c r="F837" s="4" t="n"/>
      <c r="G837" s="4" t="n"/>
      <c r="H837" s="4" t="n"/>
      <c r="I837" s="4" t="n"/>
      <c r="J837" s="4" t="n"/>
      <c r="K837" s="4" t="n"/>
      <c r="L837" s="4" t="n"/>
      <c r="M837" s="4" t="n"/>
    </row>
    <row r="838" ht="15.75" customHeight="1" s="189">
      <c r="A838" s="4" t="n"/>
      <c r="B838" s="4" t="n"/>
      <c r="C838" s="4" t="n"/>
      <c r="D838" s="4" t="n"/>
      <c r="E838" s="4" t="n"/>
      <c r="F838" s="4" t="n"/>
      <c r="G838" s="4" t="n"/>
      <c r="H838" s="4" t="n"/>
      <c r="I838" s="4" t="n"/>
      <c r="J838" s="4" t="n"/>
      <c r="K838" s="4" t="n"/>
      <c r="L838" s="4" t="n"/>
      <c r="M838" s="4" t="n"/>
    </row>
    <row r="839" ht="15.75" customHeight="1" s="189">
      <c r="A839" s="4" t="n"/>
      <c r="B839" s="4" t="n"/>
      <c r="C839" s="4" t="n"/>
      <c r="D839" s="4" t="n"/>
      <c r="E839" s="4" t="n"/>
      <c r="F839" s="4" t="n"/>
      <c r="G839" s="4" t="n"/>
      <c r="H839" s="4" t="n"/>
      <c r="I839" s="4" t="n"/>
      <c r="J839" s="4" t="n"/>
      <c r="K839" s="4" t="n"/>
      <c r="L839" s="4" t="n"/>
      <c r="M839" s="4" t="n"/>
    </row>
    <row r="840" ht="15.75" customHeight="1" s="189">
      <c r="A840" s="4" t="n"/>
      <c r="B840" s="4" t="n"/>
      <c r="C840" s="4" t="n"/>
      <c r="D840" s="4" t="n"/>
      <c r="E840" s="4" t="n"/>
      <c r="F840" s="4" t="n"/>
      <c r="G840" s="4" t="n"/>
      <c r="H840" s="4" t="n"/>
      <c r="I840" s="4" t="n"/>
      <c r="J840" s="4" t="n"/>
      <c r="K840" s="4" t="n"/>
      <c r="L840" s="4" t="n"/>
      <c r="M840" s="4" t="n"/>
    </row>
    <row r="841" ht="15.75" customHeight="1" s="189">
      <c r="A841" s="4" t="n"/>
      <c r="B841" s="4" t="n"/>
      <c r="C841" s="4" t="n"/>
      <c r="D841" s="4" t="n"/>
      <c r="E841" s="4" t="n"/>
      <c r="F841" s="4" t="n"/>
      <c r="G841" s="4" t="n"/>
      <c r="H841" s="4" t="n"/>
      <c r="I841" s="4" t="n"/>
      <c r="J841" s="4" t="n"/>
      <c r="K841" s="4" t="n"/>
      <c r="L841" s="4" t="n"/>
      <c r="M841" s="4" t="n"/>
    </row>
    <row r="842" ht="15.75" customHeight="1" s="189">
      <c r="A842" s="4" t="n"/>
      <c r="B842" s="4" t="n"/>
      <c r="C842" s="4" t="n"/>
      <c r="D842" s="4" t="n"/>
      <c r="E842" s="4" t="n"/>
      <c r="F842" s="4" t="n"/>
      <c r="G842" s="4" t="n"/>
      <c r="H842" s="4" t="n"/>
      <c r="I842" s="4" t="n"/>
      <c r="J842" s="4" t="n"/>
      <c r="K842" s="4" t="n"/>
      <c r="L842" s="4" t="n"/>
      <c r="M842" s="4" t="n"/>
    </row>
    <row r="843" ht="15.75" customHeight="1" s="189">
      <c r="A843" s="4" t="n"/>
      <c r="B843" s="4" t="n"/>
      <c r="C843" s="4" t="n"/>
      <c r="D843" s="4" t="n"/>
      <c r="E843" s="4" t="n"/>
      <c r="F843" s="4" t="n"/>
      <c r="G843" s="4" t="n"/>
      <c r="H843" s="4" t="n"/>
      <c r="I843" s="4" t="n"/>
      <c r="J843" s="4" t="n"/>
      <c r="K843" s="4" t="n"/>
      <c r="L843" s="4" t="n"/>
      <c r="M843" s="4" t="n"/>
    </row>
    <row r="844" ht="15.75" customHeight="1" s="189">
      <c r="A844" s="4" t="n"/>
      <c r="B844" s="4" t="n"/>
      <c r="C844" s="4" t="n"/>
      <c r="D844" s="4" t="n"/>
      <c r="E844" s="4" t="n"/>
      <c r="F844" s="4" t="n"/>
      <c r="G844" s="4" t="n"/>
      <c r="H844" s="4" t="n"/>
      <c r="I844" s="4" t="n"/>
      <c r="J844" s="4" t="n"/>
      <c r="K844" s="4" t="n"/>
      <c r="L844" s="4" t="n"/>
      <c r="M844" s="4" t="n"/>
    </row>
    <row r="845" ht="15.75" customHeight="1" s="189">
      <c r="A845" s="4" t="n"/>
      <c r="B845" s="4" t="n"/>
      <c r="C845" s="4" t="n"/>
      <c r="D845" s="4" t="n"/>
      <c r="E845" s="4" t="n"/>
      <c r="F845" s="4" t="n"/>
      <c r="G845" s="4" t="n"/>
      <c r="H845" s="4" t="n"/>
      <c r="I845" s="4" t="n"/>
      <c r="J845" s="4" t="n"/>
      <c r="K845" s="4" t="n"/>
      <c r="L845" s="4" t="n"/>
      <c r="M845" s="4" t="n"/>
    </row>
    <row r="846" ht="15.75" customHeight="1" s="189">
      <c r="A846" s="4" t="n"/>
      <c r="B846" s="4" t="n"/>
      <c r="C846" s="4" t="n"/>
      <c r="D846" s="4" t="n"/>
      <c r="E846" s="4" t="n"/>
      <c r="F846" s="4" t="n"/>
      <c r="G846" s="4" t="n"/>
      <c r="H846" s="4" t="n"/>
      <c r="I846" s="4" t="n"/>
      <c r="J846" s="4" t="n"/>
      <c r="K846" s="4" t="n"/>
      <c r="L846" s="4" t="n"/>
      <c r="M846" s="4" t="n"/>
    </row>
    <row r="847" ht="15.75" customHeight="1" s="189">
      <c r="A847" s="4" t="n"/>
      <c r="B847" s="4" t="n"/>
      <c r="C847" s="4" t="n"/>
      <c r="D847" s="4" t="n"/>
      <c r="E847" s="4" t="n"/>
      <c r="F847" s="4" t="n"/>
      <c r="G847" s="4" t="n"/>
      <c r="H847" s="4" t="n"/>
      <c r="I847" s="4" t="n"/>
      <c r="J847" s="4" t="n"/>
      <c r="K847" s="4" t="n"/>
      <c r="L847" s="4" t="n"/>
      <c r="M847" s="4" t="n"/>
    </row>
    <row r="848" ht="15.75" customHeight="1" s="189">
      <c r="A848" s="4" t="n"/>
      <c r="B848" s="4" t="n"/>
      <c r="C848" s="4" t="n"/>
      <c r="D848" s="4" t="n"/>
      <c r="E848" s="4" t="n"/>
      <c r="F848" s="4" t="n"/>
      <c r="G848" s="4" t="n"/>
      <c r="H848" s="4" t="n"/>
      <c r="I848" s="4" t="n"/>
      <c r="J848" s="4" t="n"/>
      <c r="K848" s="4" t="n"/>
      <c r="L848" s="4" t="n"/>
      <c r="M848" s="4" t="n"/>
    </row>
    <row r="849" ht="15.75" customHeight="1" s="189">
      <c r="A849" s="4" t="n"/>
      <c r="B849" s="4" t="n"/>
      <c r="C849" s="4" t="n"/>
      <c r="D849" s="4" t="n"/>
      <c r="E849" s="4" t="n"/>
      <c r="F849" s="4" t="n"/>
      <c r="G849" s="4" t="n"/>
      <c r="H849" s="4" t="n"/>
      <c r="I849" s="4" t="n"/>
      <c r="J849" s="4" t="n"/>
      <c r="K849" s="4" t="n"/>
      <c r="L849" s="4" t="n"/>
      <c r="M849" s="4" t="n"/>
    </row>
    <row r="850" ht="15.75" customHeight="1" s="189">
      <c r="A850" s="4" t="n"/>
      <c r="B850" s="4" t="n"/>
      <c r="C850" s="4" t="n"/>
      <c r="D850" s="4" t="n"/>
      <c r="E850" s="4" t="n"/>
      <c r="F850" s="4" t="n"/>
      <c r="G850" s="4" t="n"/>
      <c r="H850" s="4" t="n"/>
      <c r="I850" s="4" t="n"/>
      <c r="J850" s="4" t="n"/>
      <c r="K850" s="4" t="n"/>
      <c r="L850" s="4" t="n"/>
      <c r="M850" s="4" t="n"/>
    </row>
    <row r="851" ht="15.75" customHeight="1" s="189">
      <c r="A851" s="4" t="n"/>
      <c r="B851" s="4" t="n"/>
      <c r="C851" s="4" t="n"/>
      <c r="D851" s="4" t="n"/>
      <c r="E851" s="4" t="n"/>
      <c r="F851" s="4" t="n"/>
      <c r="G851" s="4" t="n"/>
      <c r="H851" s="4" t="n"/>
      <c r="I851" s="4" t="n"/>
      <c r="J851" s="4" t="n"/>
      <c r="K851" s="4" t="n"/>
      <c r="L851" s="4" t="n"/>
      <c r="M851" s="4" t="n"/>
    </row>
    <row r="852" ht="15.75" customHeight="1" s="189">
      <c r="A852" s="4" t="n"/>
      <c r="B852" s="4" t="n"/>
      <c r="C852" s="4" t="n"/>
      <c r="D852" s="4" t="n"/>
      <c r="E852" s="4" t="n"/>
      <c r="F852" s="4" t="n"/>
      <c r="G852" s="4" t="n"/>
      <c r="H852" s="4" t="n"/>
      <c r="I852" s="4" t="n"/>
      <c r="J852" s="4" t="n"/>
      <c r="K852" s="4" t="n"/>
      <c r="L852" s="4" t="n"/>
      <c r="M852" s="4" t="n"/>
    </row>
    <row r="853" ht="15.75" customHeight="1" s="189">
      <c r="A853" s="4" t="n"/>
      <c r="B853" s="4" t="n"/>
      <c r="C853" s="4" t="n"/>
      <c r="D853" s="4" t="n"/>
      <c r="E853" s="4" t="n"/>
      <c r="F853" s="4" t="n"/>
      <c r="G853" s="4" t="n"/>
      <c r="H853" s="4" t="n"/>
      <c r="I853" s="4" t="n"/>
      <c r="J853" s="4" t="n"/>
      <c r="K853" s="4" t="n"/>
      <c r="L853" s="4" t="n"/>
      <c r="M853" s="4" t="n"/>
    </row>
    <row r="854" ht="15.75" customHeight="1" s="189">
      <c r="A854" s="4" t="n"/>
      <c r="B854" s="4" t="n"/>
      <c r="C854" s="4" t="n"/>
      <c r="D854" s="4" t="n"/>
      <c r="E854" s="4" t="n"/>
      <c r="F854" s="4" t="n"/>
      <c r="G854" s="4" t="n"/>
      <c r="H854" s="4" t="n"/>
      <c r="I854" s="4" t="n"/>
      <c r="J854" s="4" t="n"/>
      <c r="K854" s="4" t="n"/>
      <c r="L854" s="4" t="n"/>
      <c r="M854" s="4" t="n"/>
    </row>
    <row r="855" ht="15.75" customHeight="1" s="189">
      <c r="A855" s="4" t="n"/>
      <c r="B855" s="4" t="n"/>
      <c r="C855" s="4" t="n"/>
      <c r="D855" s="4" t="n"/>
      <c r="E855" s="4" t="n"/>
      <c r="F855" s="4" t="n"/>
      <c r="G855" s="4" t="n"/>
      <c r="H855" s="4" t="n"/>
      <c r="I855" s="4" t="n"/>
      <c r="J855" s="4" t="n"/>
      <c r="K855" s="4" t="n"/>
      <c r="L855" s="4" t="n"/>
      <c r="M855" s="4" t="n"/>
    </row>
    <row r="856" ht="15.75" customHeight="1" s="189">
      <c r="A856" s="4" t="n"/>
      <c r="B856" s="4" t="n"/>
      <c r="C856" s="4" t="n"/>
      <c r="D856" s="4" t="n"/>
      <c r="E856" s="4" t="n"/>
      <c r="F856" s="4" t="n"/>
      <c r="G856" s="4" t="n"/>
      <c r="H856" s="4" t="n"/>
      <c r="I856" s="4" t="n"/>
      <c r="J856" s="4" t="n"/>
      <c r="K856" s="4" t="n"/>
      <c r="L856" s="4" t="n"/>
      <c r="M856" s="4" t="n"/>
    </row>
    <row r="857" ht="15.75" customHeight="1" s="189">
      <c r="A857" s="4" t="n"/>
      <c r="B857" s="4" t="n"/>
      <c r="C857" s="4" t="n"/>
      <c r="D857" s="4" t="n"/>
      <c r="E857" s="4" t="n"/>
      <c r="F857" s="4" t="n"/>
      <c r="G857" s="4" t="n"/>
      <c r="H857" s="4" t="n"/>
      <c r="I857" s="4" t="n"/>
      <c r="J857" s="4" t="n"/>
      <c r="K857" s="4" t="n"/>
      <c r="L857" s="4" t="n"/>
      <c r="M857" s="4" t="n"/>
    </row>
    <row r="858" ht="15.75" customHeight="1" s="189">
      <c r="A858" s="4" t="n"/>
      <c r="B858" s="4" t="n"/>
      <c r="C858" s="4" t="n"/>
      <c r="D858" s="4" t="n"/>
      <c r="E858" s="4" t="n"/>
      <c r="F858" s="4" t="n"/>
      <c r="G858" s="4" t="n"/>
      <c r="H858" s="4" t="n"/>
      <c r="I858" s="4" t="n"/>
      <c r="J858" s="4" t="n"/>
      <c r="K858" s="4" t="n"/>
      <c r="L858" s="4" t="n"/>
      <c r="M858" s="4" t="n"/>
    </row>
    <row r="859" ht="15.75" customHeight="1" s="189">
      <c r="A859" s="4" t="n"/>
      <c r="B859" s="4" t="n"/>
      <c r="C859" s="4" t="n"/>
      <c r="D859" s="4" t="n"/>
      <c r="E859" s="4" t="n"/>
      <c r="F859" s="4" t="n"/>
      <c r="G859" s="4" t="n"/>
      <c r="H859" s="4" t="n"/>
      <c r="I859" s="4" t="n"/>
      <c r="J859" s="4" t="n"/>
      <c r="K859" s="4" t="n"/>
      <c r="L859" s="4" t="n"/>
      <c r="M859" s="4" t="n"/>
    </row>
    <row r="860" ht="15.75" customHeight="1" s="189">
      <c r="A860" s="4" t="n"/>
      <c r="B860" s="4" t="n"/>
      <c r="C860" s="4" t="n"/>
      <c r="D860" s="4" t="n"/>
      <c r="E860" s="4" t="n"/>
      <c r="F860" s="4" t="n"/>
      <c r="G860" s="4" t="n"/>
      <c r="H860" s="4" t="n"/>
      <c r="I860" s="4" t="n"/>
      <c r="J860" s="4" t="n"/>
      <c r="K860" s="4" t="n"/>
      <c r="L860" s="4" t="n"/>
      <c r="M860" s="4" t="n"/>
    </row>
    <row r="861" ht="15.75" customHeight="1" s="189">
      <c r="A861" s="4" t="n"/>
      <c r="B861" s="4" t="n"/>
      <c r="C861" s="4" t="n"/>
      <c r="D861" s="4" t="n"/>
      <c r="E861" s="4" t="n"/>
      <c r="F861" s="4" t="n"/>
      <c r="G861" s="4" t="n"/>
      <c r="H861" s="4" t="n"/>
      <c r="I861" s="4" t="n"/>
      <c r="J861" s="4" t="n"/>
      <c r="K861" s="4" t="n"/>
      <c r="L861" s="4" t="n"/>
      <c r="M861" s="4" t="n"/>
    </row>
    <row r="862" ht="15.75" customHeight="1" s="189">
      <c r="A862" s="4" t="n"/>
      <c r="B862" s="4" t="n"/>
      <c r="C862" s="4" t="n"/>
      <c r="D862" s="4" t="n"/>
      <c r="E862" s="4" t="n"/>
      <c r="F862" s="4" t="n"/>
      <c r="G862" s="4" t="n"/>
      <c r="H862" s="4" t="n"/>
      <c r="I862" s="4" t="n"/>
      <c r="J862" s="4" t="n"/>
      <c r="K862" s="4" t="n"/>
      <c r="L862" s="4" t="n"/>
      <c r="M862" s="4" t="n"/>
    </row>
    <row r="863" ht="15.75" customHeight="1" s="189">
      <c r="A863" s="4" t="n"/>
      <c r="B863" s="4" t="n"/>
      <c r="C863" s="4" t="n"/>
      <c r="D863" s="4" t="n"/>
      <c r="E863" s="4" t="n"/>
      <c r="F863" s="4" t="n"/>
      <c r="G863" s="4" t="n"/>
      <c r="H863" s="4" t="n"/>
      <c r="I863" s="4" t="n"/>
      <c r="J863" s="4" t="n"/>
      <c r="K863" s="4" t="n"/>
      <c r="L863" s="4" t="n"/>
      <c r="M863" s="4" t="n"/>
    </row>
    <row r="864" ht="15.75" customHeight="1" s="189">
      <c r="A864" s="4" t="n"/>
      <c r="B864" s="4" t="n"/>
      <c r="C864" s="4" t="n"/>
      <c r="D864" s="4" t="n"/>
      <c r="E864" s="4" t="n"/>
      <c r="F864" s="4" t="n"/>
      <c r="G864" s="4" t="n"/>
      <c r="H864" s="4" t="n"/>
      <c r="I864" s="4" t="n"/>
      <c r="J864" s="4" t="n"/>
      <c r="K864" s="4" t="n"/>
      <c r="L864" s="4" t="n"/>
      <c r="M864" s="4" t="n"/>
    </row>
    <row r="865" ht="15.75" customHeight="1" s="189">
      <c r="A865" s="4" t="n"/>
      <c r="B865" s="4" t="n"/>
      <c r="C865" s="4" t="n"/>
      <c r="D865" s="4" t="n"/>
      <c r="E865" s="4" t="n"/>
      <c r="F865" s="4" t="n"/>
      <c r="G865" s="4" t="n"/>
      <c r="H865" s="4" t="n"/>
      <c r="I865" s="4" t="n"/>
      <c r="J865" s="4" t="n"/>
      <c r="K865" s="4" t="n"/>
      <c r="L865" s="4" t="n"/>
      <c r="M865" s="4" t="n"/>
    </row>
    <row r="866" ht="15.75" customHeight="1" s="189">
      <c r="A866" s="4" t="n"/>
      <c r="B866" s="4" t="n"/>
      <c r="C866" s="4" t="n"/>
      <c r="D866" s="4" t="n"/>
      <c r="E866" s="4" t="n"/>
      <c r="F866" s="4" t="n"/>
      <c r="G866" s="4" t="n"/>
      <c r="H866" s="4" t="n"/>
      <c r="I866" s="4" t="n"/>
      <c r="J866" s="4" t="n"/>
      <c r="K866" s="4" t="n"/>
      <c r="L866" s="4" t="n"/>
      <c r="M866" s="4" t="n"/>
    </row>
    <row r="867" ht="15.75" customHeight="1" s="189">
      <c r="A867" s="4" t="n"/>
      <c r="B867" s="4" t="n"/>
      <c r="C867" s="4" t="n"/>
      <c r="D867" s="4" t="n"/>
      <c r="E867" s="4" t="n"/>
      <c r="F867" s="4" t="n"/>
      <c r="G867" s="4" t="n"/>
      <c r="H867" s="4" t="n"/>
      <c r="I867" s="4" t="n"/>
      <c r="J867" s="4" t="n"/>
      <c r="K867" s="4" t="n"/>
      <c r="L867" s="4" t="n"/>
      <c r="M867" s="4" t="n"/>
    </row>
    <row r="868" ht="15.75" customHeight="1" s="189">
      <c r="A868" s="4" t="n"/>
      <c r="B868" s="4" t="n"/>
      <c r="C868" s="4" t="n"/>
      <c r="D868" s="4" t="n"/>
      <c r="E868" s="4" t="n"/>
      <c r="F868" s="4" t="n"/>
      <c r="G868" s="4" t="n"/>
      <c r="H868" s="4" t="n"/>
      <c r="I868" s="4" t="n"/>
      <c r="J868" s="4" t="n"/>
      <c r="K868" s="4" t="n"/>
      <c r="L868" s="4" t="n"/>
      <c r="M868" s="4" t="n"/>
    </row>
    <row r="869" ht="15.75" customHeight="1" s="189">
      <c r="A869" s="4" t="n"/>
      <c r="B869" s="4" t="n"/>
      <c r="C869" s="4" t="n"/>
      <c r="D869" s="4" t="n"/>
      <c r="E869" s="4" t="n"/>
      <c r="F869" s="4" t="n"/>
      <c r="G869" s="4" t="n"/>
      <c r="H869" s="4" t="n"/>
      <c r="I869" s="4" t="n"/>
      <c r="J869" s="4" t="n"/>
      <c r="K869" s="4" t="n"/>
      <c r="L869" s="4" t="n"/>
      <c r="M869" s="4" t="n"/>
    </row>
    <row r="870" ht="15.75" customHeight="1" s="189">
      <c r="A870" s="4" t="n"/>
      <c r="B870" s="4" t="n"/>
      <c r="C870" s="4" t="n"/>
      <c r="D870" s="4" t="n"/>
      <c r="E870" s="4" t="n"/>
      <c r="F870" s="4" t="n"/>
      <c r="G870" s="4" t="n"/>
      <c r="H870" s="4" t="n"/>
      <c r="I870" s="4" t="n"/>
      <c r="J870" s="4" t="n"/>
      <c r="K870" s="4" t="n"/>
      <c r="L870" s="4" t="n"/>
      <c r="M870" s="4" t="n"/>
    </row>
    <row r="871" ht="15.75" customHeight="1" s="189">
      <c r="A871" s="4" t="n"/>
      <c r="B871" s="4" t="n"/>
      <c r="C871" s="4" t="n"/>
      <c r="D871" s="4" t="n"/>
      <c r="E871" s="4" t="n"/>
      <c r="F871" s="4" t="n"/>
      <c r="G871" s="4" t="n"/>
      <c r="H871" s="4" t="n"/>
      <c r="I871" s="4" t="n"/>
      <c r="J871" s="4" t="n"/>
      <c r="K871" s="4" t="n"/>
      <c r="L871" s="4" t="n"/>
      <c r="M871" s="4" t="n"/>
    </row>
    <row r="872" ht="15.75" customHeight="1" s="189">
      <c r="A872" s="4" t="n"/>
      <c r="B872" s="4" t="n"/>
      <c r="C872" s="4" t="n"/>
      <c r="D872" s="4" t="n"/>
      <c r="E872" s="4" t="n"/>
      <c r="F872" s="4" t="n"/>
      <c r="G872" s="4" t="n"/>
      <c r="H872" s="4" t="n"/>
      <c r="I872" s="4" t="n"/>
      <c r="J872" s="4" t="n"/>
      <c r="K872" s="4" t="n"/>
      <c r="L872" s="4" t="n"/>
      <c r="M872" s="4" t="n"/>
    </row>
    <row r="873" ht="15.75" customHeight="1" s="189">
      <c r="A873" s="4" t="n"/>
      <c r="B873" s="4" t="n"/>
      <c r="C873" s="4" t="n"/>
      <c r="D873" s="4" t="n"/>
      <c r="E873" s="4" t="n"/>
      <c r="F873" s="4" t="n"/>
      <c r="G873" s="4" t="n"/>
      <c r="H873" s="4" t="n"/>
      <c r="I873" s="4" t="n"/>
      <c r="J873" s="4" t="n"/>
      <c r="K873" s="4" t="n"/>
      <c r="L873" s="4" t="n"/>
      <c r="M873" s="4" t="n"/>
    </row>
    <row r="874" ht="15.75" customHeight="1" s="189">
      <c r="A874" s="4" t="n"/>
      <c r="B874" s="4" t="n"/>
      <c r="C874" s="4" t="n"/>
      <c r="D874" s="4" t="n"/>
      <c r="E874" s="4" t="n"/>
      <c r="F874" s="4" t="n"/>
      <c r="G874" s="4" t="n"/>
      <c r="H874" s="4" t="n"/>
      <c r="I874" s="4" t="n"/>
      <c r="J874" s="4" t="n"/>
      <c r="K874" s="4" t="n"/>
      <c r="L874" s="4" t="n"/>
      <c r="M874" s="4" t="n"/>
    </row>
    <row r="875" ht="15.75" customHeight="1" s="189">
      <c r="A875" s="4" t="n"/>
      <c r="B875" s="4" t="n"/>
      <c r="C875" s="4" t="n"/>
      <c r="D875" s="4" t="n"/>
      <c r="E875" s="4" t="n"/>
      <c r="F875" s="4" t="n"/>
      <c r="G875" s="4" t="n"/>
      <c r="H875" s="4" t="n"/>
      <c r="I875" s="4" t="n"/>
      <c r="J875" s="4" t="n"/>
      <c r="K875" s="4" t="n"/>
      <c r="L875" s="4" t="n"/>
      <c r="M875" s="4" t="n"/>
    </row>
    <row r="876" ht="15.75" customHeight="1" s="189">
      <c r="A876" s="4" t="n"/>
      <c r="B876" s="4" t="n"/>
      <c r="C876" s="4" t="n"/>
      <c r="D876" s="4" t="n"/>
      <c r="E876" s="4" t="n"/>
      <c r="F876" s="4" t="n"/>
      <c r="G876" s="4" t="n"/>
      <c r="H876" s="4" t="n"/>
      <c r="I876" s="4" t="n"/>
      <c r="J876" s="4" t="n"/>
      <c r="K876" s="4" t="n"/>
      <c r="L876" s="4" t="n"/>
      <c r="M876" s="4" t="n"/>
    </row>
    <row r="877" ht="15.75" customHeight="1" s="189">
      <c r="A877" s="4" t="n"/>
      <c r="B877" s="4" t="n"/>
      <c r="C877" s="4" t="n"/>
      <c r="D877" s="4" t="n"/>
      <c r="E877" s="4" t="n"/>
      <c r="F877" s="4" t="n"/>
      <c r="G877" s="4" t="n"/>
      <c r="H877" s="4" t="n"/>
      <c r="I877" s="4" t="n"/>
      <c r="J877" s="4" t="n"/>
      <c r="K877" s="4" t="n"/>
      <c r="L877" s="4" t="n"/>
      <c r="M877" s="4" t="n"/>
    </row>
    <row r="878" ht="15.75" customHeight="1" s="189">
      <c r="A878" s="4" t="n"/>
      <c r="B878" s="4" t="n"/>
      <c r="C878" s="4" t="n"/>
      <c r="D878" s="4" t="n"/>
      <c r="E878" s="4" t="n"/>
      <c r="F878" s="4" t="n"/>
      <c r="G878" s="4" t="n"/>
      <c r="H878" s="4" t="n"/>
      <c r="I878" s="4" t="n"/>
      <c r="J878" s="4" t="n"/>
      <c r="K878" s="4" t="n"/>
      <c r="L878" s="4" t="n"/>
      <c r="M878" s="4" t="n"/>
    </row>
    <row r="879" ht="15.75" customHeight="1" s="189">
      <c r="A879" s="4" t="n"/>
      <c r="B879" s="4" t="n"/>
      <c r="C879" s="4" t="n"/>
      <c r="D879" s="4" t="n"/>
      <c r="E879" s="4" t="n"/>
      <c r="F879" s="4" t="n"/>
      <c r="G879" s="4" t="n"/>
      <c r="H879" s="4" t="n"/>
      <c r="I879" s="4" t="n"/>
      <c r="J879" s="4" t="n"/>
      <c r="K879" s="4" t="n"/>
      <c r="L879" s="4" t="n"/>
      <c r="M879" s="4" t="n"/>
    </row>
    <row r="880" ht="15.75" customHeight="1" s="189">
      <c r="A880" s="4" t="n"/>
      <c r="B880" s="4" t="n"/>
      <c r="C880" s="4" t="n"/>
      <c r="D880" s="4" t="n"/>
      <c r="E880" s="4" t="n"/>
      <c r="F880" s="4" t="n"/>
      <c r="G880" s="4" t="n"/>
      <c r="H880" s="4" t="n"/>
      <c r="I880" s="4" t="n"/>
      <c r="J880" s="4" t="n"/>
      <c r="K880" s="4" t="n"/>
      <c r="L880" s="4" t="n"/>
      <c r="M880" s="4" t="n"/>
    </row>
    <row r="881" ht="15.75" customHeight="1" s="189">
      <c r="A881" s="4" t="n"/>
      <c r="B881" s="4" t="n"/>
      <c r="C881" s="4" t="n"/>
      <c r="D881" s="4" t="n"/>
      <c r="E881" s="4" t="n"/>
      <c r="F881" s="4" t="n"/>
      <c r="G881" s="4" t="n"/>
      <c r="H881" s="4" t="n"/>
      <c r="I881" s="4" t="n"/>
      <c r="J881" s="4" t="n"/>
      <c r="K881" s="4" t="n"/>
      <c r="L881" s="4" t="n"/>
      <c r="M881" s="4" t="n"/>
    </row>
    <row r="882" ht="15.75" customHeight="1" s="189">
      <c r="A882" s="4" t="n"/>
      <c r="B882" s="4" t="n"/>
      <c r="C882" s="4" t="n"/>
      <c r="D882" s="4" t="n"/>
      <c r="E882" s="4" t="n"/>
      <c r="F882" s="4" t="n"/>
      <c r="G882" s="4" t="n"/>
      <c r="H882" s="4" t="n"/>
      <c r="I882" s="4" t="n"/>
      <c r="J882" s="4" t="n"/>
      <c r="K882" s="4" t="n"/>
      <c r="L882" s="4" t="n"/>
      <c r="M882" s="4" t="n"/>
    </row>
    <row r="883" ht="15.75" customHeight="1" s="189">
      <c r="A883" s="4" t="n"/>
      <c r="B883" s="4" t="n"/>
      <c r="C883" s="4" t="n"/>
      <c r="D883" s="4" t="n"/>
      <c r="E883" s="4" t="n"/>
      <c r="F883" s="4" t="n"/>
      <c r="G883" s="4" t="n"/>
      <c r="H883" s="4" t="n"/>
      <c r="I883" s="4" t="n"/>
      <c r="J883" s="4" t="n"/>
      <c r="K883" s="4" t="n"/>
      <c r="L883" s="4" t="n"/>
      <c r="M883" s="4" t="n"/>
    </row>
    <row r="884" ht="15.75" customHeight="1" s="189">
      <c r="A884" s="4" t="n"/>
      <c r="B884" s="4" t="n"/>
      <c r="C884" s="4" t="n"/>
      <c r="D884" s="4" t="n"/>
      <c r="E884" s="4" t="n"/>
      <c r="F884" s="4" t="n"/>
      <c r="G884" s="4" t="n"/>
      <c r="H884" s="4" t="n"/>
      <c r="I884" s="4" t="n"/>
      <c r="J884" s="4" t="n"/>
      <c r="K884" s="4" t="n"/>
      <c r="L884" s="4" t="n"/>
      <c r="M884" s="4" t="n"/>
    </row>
    <row r="885" ht="15.75" customHeight="1" s="189">
      <c r="A885" s="4" t="n"/>
      <c r="B885" s="4" t="n"/>
      <c r="C885" s="4" t="n"/>
      <c r="D885" s="4" t="n"/>
      <c r="E885" s="4" t="n"/>
      <c r="F885" s="4" t="n"/>
      <c r="G885" s="4" t="n"/>
      <c r="H885" s="4" t="n"/>
      <c r="I885" s="4" t="n"/>
      <c r="J885" s="4" t="n"/>
      <c r="K885" s="4" t="n"/>
      <c r="L885" s="4" t="n"/>
      <c r="M885" s="4" t="n"/>
    </row>
    <row r="886" ht="15.75" customHeight="1" s="189">
      <c r="A886" s="4" t="n"/>
      <c r="B886" s="4" t="n"/>
      <c r="C886" s="4" t="n"/>
      <c r="D886" s="4" t="n"/>
      <c r="E886" s="4" t="n"/>
      <c r="F886" s="4" t="n"/>
      <c r="G886" s="4" t="n"/>
      <c r="H886" s="4" t="n"/>
      <c r="I886" s="4" t="n"/>
      <c r="J886" s="4" t="n"/>
      <c r="K886" s="4" t="n"/>
      <c r="L886" s="4" t="n"/>
      <c r="M886" s="4" t="n"/>
    </row>
    <row r="887" ht="15.75" customHeight="1" s="189">
      <c r="A887" s="4" t="n"/>
      <c r="B887" s="4" t="n"/>
      <c r="C887" s="4" t="n"/>
      <c r="D887" s="4" t="n"/>
      <c r="E887" s="4" t="n"/>
      <c r="F887" s="4" t="n"/>
      <c r="G887" s="4" t="n"/>
      <c r="H887" s="4" t="n"/>
      <c r="I887" s="4" t="n"/>
      <c r="J887" s="4" t="n"/>
      <c r="K887" s="4" t="n"/>
      <c r="L887" s="4" t="n"/>
      <c r="M887" s="4" t="n"/>
    </row>
    <row r="888" ht="15.75" customHeight="1" s="189">
      <c r="A888" s="4" t="n"/>
      <c r="B888" s="4" t="n"/>
      <c r="C888" s="4" t="n"/>
      <c r="D888" s="4" t="n"/>
      <c r="E888" s="4" t="n"/>
      <c r="F888" s="4" t="n"/>
      <c r="G888" s="4" t="n"/>
      <c r="H888" s="4" t="n"/>
      <c r="I888" s="4" t="n"/>
      <c r="J888" s="4" t="n"/>
      <c r="K888" s="4" t="n"/>
      <c r="L888" s="4" t="n"/>
      <c r="M888" s="4" t="n"/>
    </row>
    <row r="889" ht="15.75" customHeight="1" s="189">
      <c r="A889" s="4" t="n"/>
      <c r="B889" s="4" t="n"/>
      <c r="C889" s="4" t="n"/>
      <c r="D889" s="4" t="n"/>
      <c r="E889" s="4" t="n"/>
      <c r="F889" s="4" t="n"/>
      <c r="G889" s="4" t="n"/>
      <c r="H889" s="4" t="n"/>
      <c r="I889" s="4" t="n"/>
      <c r="J889" s="4" t="n"/>
      <c r="K889" s="4" t="n"/>
      <c r="L889" s="4" t="n"/>
      <c r="M889" s="4" t="n"/>
    </row>
    <row r="890" ht="15.75" customHeight="1" s="189">
      <c r="A890" s="4" t="n"/>
      <c r="B890" s="4" t="n"/>
      <c r="C890" s="4" t="n"/>
      <c r="D890" s="4" t="n"/>
      <c r="E890" s="4" t="n"/>
      <c r="F890" s="4" t="n"/>
      <c r="G890" s="4" t="n"/>
      <c r="H890" s="4" t="n"/>
      <c r="I890" s="4" t="n"/>
      <c r="J890" s="4" t="n"/>
      <c r="K890" s="4" t="n"/>
      <c r="L890" s="4" t="n"/>
      <c r="M890" s="4" t="n"/>
    </row>
    <row r="891" ht="15.75" customHeight="1" s="189">
      <c r="A891" s="4" t="n"/>
      <c r="B891" s="4" t="n"/>
      <c r="C891" s="4" t="n"/>
      <c r="D891" s="4" t="n"/>
      <c r="E891" s="4" t="n"/>
      <c r="F891" s="4" t="n"/>
      <c r="G891" s="4" t="n"/>
      <c r="H891" s="4" t="n"/>
      <c r="I891" s="4" t="n"/>
      <c r="J891" s="4" t="n"/>
      <c r="K891" s="4" t="n"/>
      <c r="L891" s="4" t="n"/>
      <c r="M891" s="4" t="n"/>
    </row>
    <row r="892" ht="15.75" customHeight="1" s="189">
      <c r="A892" s="4" t="n"/>
      <c r="B892" s="4" t="n"/>
      <c r="C892" s="4" t="n"/>
      <c r="D892" s="4" t="n"/>
      <c r="E892" s="4" t="n"/>
      <c r="F892" s="4" t="n"/>
      <c r="G892" s="4" t="n"/>
      <c r="H892" s="4" t="n"/>
      <c r="I892" s="4" t="n"/>
      <c r="J892" s="4" t="n"/>
      <c r="K892" s="4" t="n"/>
      <c r="L892" s="4" t="n"/>
      <c r="M892" s="4" t="n"/>
    </row>
    <row r="893" ht="15.75" customHeight="1" s="189">
      <c r="A893" s="4" t="n"/>
      <c r="B893" s="4" t="n"/>
      <c r="C893" s="4" t="n"/>
      <c r="D893" s="4" t="n"/>
      <c r="E893" s="4" t="n"/>
      <c r="F893" s="4" t="n"/>
      <c r="G893" s="4" t="n"/>
      <c r="H893" s="4" t="n"/>
      <c r="I893" s="4" t="n"/>
      <c r="J893" s="4" t="n"/>
      <c r="K893" s="4" t="n"/>
      <c r="L893" s="4" t="n"/>
      <c r="M893" s="4" t="n"/>
    </row>
    <row r="894" ht="15.75" customHeight="1" s="189">
      <c r="A894" s="4" t="n"/>
      <c r="B894" s="4" t="n"/>
      <c r="C894" s="4" t="n"/>
      <c r="D894" s="4" t="n"/>
      <c r="E894" s="4" t="n"/>
      <c r="F894" s="4" t="n"/>
      <c r="G894" s="4" t="n"/>
      <c r="H894" s="4" t="n"/>
      <c r="I894" s="4" t="n"/>
      <c r="J894" s="4" t="n"/>
      <c r="K894" s="4" t="n"/>
      <c r="L894" s="4" t="n"/>
      <c r="M894" s="4" t="n"/>
    </row>
    <row r="895" ht="15.75" customHeight="1" s="189">
      <c r="A895" s="4" t="n"/>
      <c r="B895" s="4" t="n"/>
      <c r="C895" s="4" t="n"/>
      <c r="D895" s="4" t="n"/>
      <c r="E895" s="4" t="n"/>
      <c r="F895" s="4" t="n"/>
      <c r="G895" s="4" t="n"/>
      <c r="H895" s="4" t="n"/>
      <c r="I895" s="4" t="n"/>
      <c r="J895" s="4" t="n"/>
      <c r="K895" s="4" t="n"/>
      <c r="L895" s="4" t="n"/>
      <c r="M895" s="4" t="n"/>
    </row>
    <row r="896" ht="15.75" customHeight="1" s="189">
      <c r="A896" s="4" t="n"/>
      <c r="B896" s="4" t="n"/>
      <c r="C896" s="4" t="n"/>
      <c r="D896" s="4" t="n"/>
      <c r="E896" s="4" t="n"/>
      <c r="F896" s="4" t="n"/>
      <c r="G896" s="4" t="n"/>
      <c r="H896" s="4" t="n"/>
      <c r="I896" s="4" t="n"/>
      <c r="J896" s="4" t="n"/>
      <c r="K896" s="4" t="n"/>
      <c r="L896" s="4" t="n"/>
      <c r="M896" s="4" t="n"/>
    </row>
    <row r="897" ht="15.75" customHeight="1" s="189">
      <c r="A897" s="4" t="n"/>
      <c r="B897" s="4" t="n"/>
      <c r="C897" s="4" t="n"/>
      <c r="D897" s="4" t="n"/>
      <c r="E897" s="4" t="n"/>
      <c r="F897" s="4" t="n"/>
      <c r="G897" s="4" t="n"/>
      <c r="H897" s="4" t="n"/>
      <c r="I897" s="4" t="n"/>
      <c r="J897" s="4" t="n"/>
      <c r="K897" s="4" t="n"/>
      <c r="L897" s="4" t="n"/>
      <c r="M897" s="4" t="n"/>
    </row>
    <row r="898" ht="15.75" customHeight="1" s="189">
      <c r="A898" s="4" t="n"/>
      <c r="B898" s="4" t="n"/>
      <c r="C898" s="4" t="n"/>
      <c r="D898" s="4" t="n"/>
      <c r="E898" s="4" t="n"/>
      <c r="F898" s="4" t="n"/>
      <c r="G898" s="4" t="n"/>
      <c r="H898" s="4" t="n"/>
      <c r="I898" s="4" t="n"/>
      <c r="J898" s="4" t="n"/>
      <c r="K898" s="4" t="n"/>
      <c r="L898" s="4" t="n"/>
      <c r="M898" s="4" t="n"/>
    </row>
    <row r="899" ht="15.75" customHeight="1" s="189">
      <c r="A899" s="4" t="n"/>
      <c r="B899" s="4" t="n"/>
      <c r="C899" s="4" t="n"/>
      <c r="D899" s="4" t="n"/>
      <c r="E899" s="4" t="n"/>
      <c r="F899" s="4" t="n"/>
      <c r="G899" s="4" t="n"/>
      <c r="H899" s="4" t="n"/>
      <c r="I899" s="4" t="n"/>
      <c r="J899" s="4" t="n"/>
      <c r="K899" s="4" t="n"/>
      <c r="L899" s="4" t="n"/>
      <c r="M899" s="4" t="n"/>
    </row>
    <row r="900" ht="15.75" customHeight="1" s="189">
      <c r="A900" s="4" t="n"/>
      <c r="B900" s="4" t="n"/>
      <c r="C900" s="4" t="n"/>
      <c r="D900" s="4" t="n"/>
      <c r="E900" s="4" t="n"/>
      <c r="F900" s="4" t="n"/>
      <c r="G900" s="4" t="n"/>
      <c r="H900" s="4" t="n"/>
      <c r="I900" s="4" t="n"/>
      <c r="J900" s="4" t="n"/>
      <c r="K900" s="4" t="n"/>
      <c r="L900" s="4" t="n"/>
      <c r="M900" s="4" t="n"/>
    </row>
    <row r="901" ht="15.75" customHeight="1" s="189">
      <c r="A901" s="4" t="n"/>
      <c r="B901" s="4" t="n"/>
      <c r="C901" s="4" t="n"/>
      <c r="D901" s="4" t="n"/>
      <c r="E901" s="4" t="n"/>
      <c r="F901" s="4" t="n"/>
      <c r="G901" s="4" t="n"/>
      <c r="H901" s="4" t="n"/>
      <c r="I901" s="4" t="n"/>
      <c r="J901" s="4" t="n"/>
      <c r="K901" s="4" t="n"/>
      <c r="L901" s="4" t="n"/>
      <c r="M901" s="4" t="n"/>
    </row>
    <row r="902" ht="15.75" customHeight="1" s="189">
      <c r="A902" s="4" t="n"/>
      <c r="B902" s="4" t="n"/>
      <c r="C902" s="4" t="n"/>
      <c r="D902" s="4" t="n"/>
      <c r="E902" s="4" t="n"/>
      <c r="F902" s="4" t="n"/>
      <c r="G902" s="4" t="n"/>
      <c r="H902" s="4" t="n"/>
      <c r="I902" s="4" t="n"/>
      <c r="J902" s="4" t="n"/>
      <c r="K902" s="4" t="n"/>
      <c r="L902" s="4" t="n"/>
      <c r="M902" s="4" t="n"/>
    </row>
    <row r="903" ht="15.75" customHeight="1" s="189">
      <c r="A903" s="4" t="n"/>
      <c r="B903" s="4" t="n"/>
      <c r="C903" s="4" t="n"/>
      <c r="D903" s="4" t="n"/>
      <c r="E903" s="4" t="n"/>
      <c r="F903" s="4" t="n"/>
      <c r="G903" s="4" t="n"/>
      <c r="H903" s="4" t="n"/>
      <c r="I903" s="4" t="n"/>
      <c r="J903" s="4" t="n"/>
      <c r="K903" s="4" t="n"/>
      <c r="L903" s="4" t="n"/>
      <c r="M903" s="4" t="n"/>
    </row>
    <row r="904" ht="15.75" customHeight="1" s="189">
      <c r="A904" s="4" t="n"/>
      <c r="B904" s="4" t="n"/>
      <c r="C904" s="4" t="n"/>
      <c r="D904" s="4" t="n"/>
      <c r="E904" s="4" t="n"/>
      <c r="F904" s="4" t="n"/>
      <c r="G904" s="4" t="n"/>
      <c r="H904" s="4" t="n"/>
      <c r="I904" s="4" t="n"/>
      <c r="J904" s="4" t="n"/>
      <c r="K904" s="4" t="n"/>
      <c r="L904" s="4" t="n"/>
      <c r="M904" s="4" t="n"/>
    </row>
    <row r="905" ht="15.75" customHeight="1" s="189">
      <c r="A905" s="4" t="n"/>
      <c r="B905" s="4" t="n"/>
      <c r="C905" s="4" t="n"/>
      <c r="D905" s="4" t="n"/>
      <c r="E905" s="4" t="n"/>
      <c r="F905" s="4" t="n"/>
      <c r="G905" s="4" t="n"/>
      <c r="H905" s="4" t="n"/>
      <c r="I905" s="4" t="n"/>
      <c r="J905" s="4" t="n"/>
      <c r="K905" s="4" t="n"/>
      <c r="L905" s="4" t="n"/>
      <c r="M905" s="4" t="n"/>
    </row>
    <row r="906" ht="15.75" customHeight="1" s="189">
      <c r="A906" s="4" t="n"/>
      <c r="B906" s="4" t="n"/>
      <c r="C906" s="4" t="n"/>
      <c r="D906" s="4" t="n"/>
      <c r="E906" s="4" t="n"/>
      <c r="F906" s="4" t="n"/>
      <c r="G906" s="4" t="n"/>
      <c r="H906" s="4" t="n"/>
      <c r="I906" s="4" t="n"/>
      <c r="J906" s="4" t="n"/>
      <c r="K906" s="4" t="n"/>
      <c r="L906" s="4" t="n"/>
      <c r="M906" s="4" t="n"/>
    </row>
    <row r="907" ht="15.75" customHeight="1" s="189">
      <c r="A907" s="4" t="n"/>
      <c r="B907" s="4" t="n"/>
      <c r="C907" s="4" t="n"/>
      <c r="D907" s="4" t="n"/>
      <c r="E907" s="4" t="n"/>
      <c r="F907" s="4" t="n"/>
      <c r="G907" s="4" t="n"/>
      <c r="H907" s="4" t="n"/>
      <c r="I907" s="4" t="n"/>
      <c r="J907" s="4" t="n"/>
      <c r="K907" s="4" t="n"/>
      <c r="L907" s="4" t="n"/>
      <c r="M907" s="4" t="n"/>
    </row>
    <row r="908" ht="15.75" customHeight="1" s="189">
      <c r="A908" s="4" t="n"/>
      <c r="B908" s="4" t="n"/>
      <c r="C908" s="4" t="n"/>
      <c r="D908" s="4" t="n"/>
      <c r="E908" s="4" t="n"/>
      <c r="F908" s="4" t="n"/>
      <c r="G908" s="4" t="n"/>
      <c r="H908" s="4" t="n"/>
      <c r="I908" s="4" t="n"/>
      <c r="J908" s="4" t="n"/>
      <c r="K908" s="4" t="n"/>
      <c r="L908" s="4" t="n"/>
      <c r="M908" s="4" t="n"/>
    </row>
    <row r="909" ht="15.75" customHeight="1" s="189">
      <c r="A909" s="4" t="n"/>
      <c r="B909" s="4" t="n"/>
      <c r="C909" s="4" t="n"/>
      <c r="D909" s="4" t="n"/>
      <c r="E909" s="4" t="n"/>
      <c r="F909" s="4" t="n"/>
      <c r="G909" s="4" t="n"/>
      <c r="H909" s="4" t="n"/>
      <c r="I909" s="4" t="n"/>
      <c r="J909" s="4" t="n"/>
      <c r="K909" s="4" t="n"/>
      <c r="L909" s="4" t="n"/>
      <c r="M909" s="4" t="n"/>
    </row>
    <row r="910" ht="15.75" customHeight="1" s="189">
      <c r="A910" s="4" t="n"/>
      <c r="B910" s="4" t="n"/>
      <c r="C910" s="4" t="n"/>
      <c r="D910" s="4" t="n"/>
      <c r="E910" s="4" t="n"/>
      <c r="F910" s="4" t="n"/>
      <c r="G910" s="4" t="n"/>
      <c r="H910" s="4" t="n"/>
      <c r="I910" s="4" t="n"/>
      <c r="J910" s="4" t="n"/>
      <c r="K910" s="4" t="n"/>
      <c r="L910" s="4" t="n"/>
      <c r="M910" s="4" t="n"/>
    </row>
    <row r="911" ht="15.75" customHeight="1" s="189">
      <c r="A911" s="4" t="n"/>
      <c r="B911" s="4" t="n"/>
      <c r="C911" s="4" t="n"/>
      <c r="D911" s="4" t="n"/>
      <c r="E911" s="4" t="n"/>
      <c r="F911" s="4" t="n"/>
      <c r="G911" s="4" t="n"/>
      <c r="H911" s="4" t="n"/>
      <c r="I911" s="4" t="n"/>
      <c r="J911" s="4" t="n"/>
      <c r="K911" s="4" t="n"/>
      <c r="L911" s="4" t="n"/>
      <c r="M911" s="4" t="n"/>
    </row>
    <row r="912" ht="15.75" customHeight="1" s="189">
      <c r="A912" s="4" t="n"/>
      <c r="B912" s="4" t="n"/>
      <c r="C912" s="4" t="n"/>
      <c r="D912" s="4" t="n"/>
      <c r="E912" s="4" t="n"/>
      <c r="F912" s="4" t="n"/>
      <c r="G912" s="4" t="n"/>
      <c r="H912" s="4" t="n"/>
      <c r="I912" s="4" t="n"/>
      <c r="J912" s="4" t="n"/>
      <c r="K912" s="4" t="n"/>
      <c r="L912" s="4" t="n"/>
      <c r="M912" s="4" t="n"/>
    </row>
    <row r="913" ht="15.75" customHeight="1" s="189">
      <c r="A913" s="4" t="n"/>
      <c r="B913" s="4" t="n"/>
      <c r="C913" s="4" t="n"/>
      <c r="D913" s="4" t="n"/>
      <c r="E913" s="4" t="n"/>
      <c r="F913" s="4" t="n"/>
      <c r="G913" s="4" t="n"/>
      <c r="H913" s="4" t="n"/>
      <c r="I913" s="4" t="n"/>
      <c r="J913" s="4" t="n"/>
      <c r="K913" s="4" t="n"/>
      <c r="L913" s="4" t="n"/>
      <c r="M913" s="4" t="n"/>
    </row>
    <row r="914" ht="15.75" customHeight="1" s="189">
      <c r="A914" s="4" t="n"/>
      <c r="B914" s="4" t="n"/>
      <c r="C914" s="4" t="n"/>
      <c r="D914" s="4" t="n"/>
      <c r="E914" s="4" t="n"/>
      <c r="F914" s="4" t="n"/>
      <c r="G914" s="4" t="n"/>
      <c r="H914" s="4" t="n"/>
      <c r="I914" s="4" t="n"/>
      <c r="J914" s="4" t="n"/>
      <c r="K914" s="4" t="n"/>
      <c r="L914" s="4" t="n"/>
      <c r="M914" s="4" t="n"/>
    </row>
    <row r="915" ht="15.75" customHeight="1" s="189">
      <c r="A915" s="4" t="n"/>
      <c r="B915" s="4" t="n"/>
      <c r="C915" s="4" t="n"/>
      <c r="D915" s="4" t="n"/>
      <c r="E915" s="4" t="n"/>
      <c r="F915" s="4" t="n"/>
      <c r="G915" s="4" t="n"/>
      <c r="H915" s="4" t="n"/>
      <c r="I915" s="4" t="n"/>
      <c r="J915" s="4" t="n"/>
      <c r="K915" s="4" t="n"/>
      <c r="L915" s="4" t="n"/>
      <c r="M915" s="4" t="n"/>
    </row>
    <row r="916" ht="15.75" customHeight="1" s="189">
      <c r="A916" s="4" t="n"/>
      <c r="B916" s="4" t="n"/>
      <c r="C916" s="4" t="n"/>
      <c r="D916" s="4" t="n"/>
      <c r="E916" s="4" t="n"/>
      <c r="F916" s="4" t="n"/>
      <c r="G916" s="4" t="n"/>
      <c r="H916" s="4" t="n"/>
      <c r="I916" s="4" t="n"/>
      <c r="J916" s="4" t="n"/>
      <c r="K916" s="4" t="n"/>
      <c r="L916" s="4" t="n"/>
      <c r="M916" s="4" t="n"/>
    </row>
    <row r="917" ht="15.75" customHeight="1" s="189">
      <c r="A917" s="4" t="n"/>
      <c r="B917" s="4" t="n"/>
      <c r="C917" s="4" t="n"/>
      <c r="D917" s="4" t="n"/>
      <c r="E917" s="4" t="n"/>
      <c r="F917" s="4" t="n"/>
      <c r="G917" s="4" t="n"/>
      <c r="H917" s="4" t="n"/>
      <c r="I917" s="4" t="n"/>
      <c r="J917" s="4" t="n"/>
      <c r="K917" s="4" t="n"/>
      <c r="L917" s="4" t="n"/>
      <c r="M917" s="4" t="n"/>
    </row>
    <row r="918" ht="15.75" customHeight="1" s="189">
      <c r="A918" s="4" t="n"/>
      <c r="B918" s="4" t="n"/>
      <c r="C918" s="4" t="n"/>
      <c r="D918" s="4" t="n"/>
      <c r="E918" s="4" t="n"/>
      <c r="F918" s="4" t="n"/>
      <c r="G918" s="4" t="n"/>
      <c r="H918" s="4" t="n"/>
      <c r="I918" s="4" t="n"/>
      <c r="J918" s="4" t="n"/>
      <c r="K918" s="4" t="n"/>
      <c r="L918" s="4" t="n"/>
      <c r="M918" s="4" t="n"/>
    </row>
    <row r="919" ht="15.75" customHeight="1" s="189">
      <c r="A919" s="4" t="n"/>
      <c r="B919" s="4" t="n"/>
      <c r="C919" s="4" t="n"/>
      <c r="D919" s="4" t="n"/>
      <c r="E919" s="4" t="n"/>
      <c r="F919" s="4" t="n"/>
      <c r="G919" s="4" t="n"/>
      <c r="H919" s="4" t="n"/>
      <c r="I919" s="4" t="n"/>
      <c r="J919" s="4" t="n"/>
      <c r="K919" s="4" t="n"/>
      <c r="L919" s="4" t="n"/>
      <c r="M919" s="4" t="n"/>
    </row>
    <row r="920" ht="15.75" customHeight="1" s="189">
      <c r="A920" s="4" t="n"/>
      <c r="B920" s="4" t="n"/>
      <c r="C920" s="4" t="n"/>
      <c r="D920" s="4" t="n"/>
      <c r="E920" s="4" t="n"/>
      <c r="F920" s="4" t="n"/>
      <c r="G920" s="4" t="n"/>
      <c r="H920" s="4" t="n"/>
      <c r="I920" s="4" t="n"/>
      <c r="J920" s="4" t="n"/>
      <c r="K920" s="4" t="n"/>
      <c r="L920" s="4" t="n"/>
      <c r="M920" s="4" t="n"/>
    </row>
    <row r="921" ht="15.75" customHeight="1" s="189">
      <c r="A921" s="4" t="n"/>
      <c r="B921" s="4" t="n"/>
      <c r="C921" s="4" t="n"/>
      <c r="D921" s="4" t="n"/>
      <c r="E921" s="4" t="n"/>
      <c r="F921" s="4" t="n"/>
      <c r="G921" s="4" t="n"/>
      <c r="H921" s="4" t="n"/>
      <c r="I921" s="4" t="n"/>
      <c r="J921" s="4" t="n"/>
      <c r="K921" s="4" t="n"/>
      <c r="L921" s="4" t="n"/>
      <c r="M921" s="4" t="n"/>
    </row>
    <row r="922" ht="15.75" customHeight="1" s="189">
      <c r="A922" s="4" t="n"/>
      <c r="B922" s="4" t="n"/>
      <c r="C922" s="4" t="n"/>
      <c r="D922" s="4" t="n"/>
      <c r="E922" s="4" t="n"/>
      <c r="F922" s="4" t="n"/>
      <c r="G922" s="4" t="n"/>
      <c r="H922" s="4" t="n"/>
      <c r="I922" s="4" t="n"/>
      <c r="J922" s="4" t="n"/>
      <c r="K922" s="4" t="n"/>
      <c r="L922" s="4" t="n"/>
      <c r="M922" s="4" t="n"/>
    </row>
    <row r="923" ht="15.75" customHeight="1" s="189">
      <c r="A923" s="4" t="n"/>
      <c r="B923" s="4" t="n"/>
      <c r="C923" s="4" t="n"/>
      <c r="D923" s="4" t="n"/>
      <c r="E923" s="4" t="n"/>
      <c r="F923" s="4" t="n"/>
      <c r="G923" s="4" t="n"/>
      <c r="H923" s="4" t="n"/>
      <c r="I923" s="4" t="n"/>
      <c r="J923" s="4" t="n"/>
      <c r="K923" s="4" t="n"/>
      <c r="L923" s="4" t="n"/>
      <c r="M923" s="4" t="n"/>
    </row>
    <row r="924" ht="15.75" customHeight="1" s="189">
      <c r="A924" s="4" t="n"/>
      <c r="B924" s="4" t="n"/>
      <c r="C924" s="4" t="n"/>
      <c r="D924" s="4" t="n"/>
      <c r="E924" s="4" t="n"/>
      <c r="F924" s="4" t="n"/>
      <c r="G924" s="4" t="n"/>
      <c r="H924" s="4" t="n"/>
      <c r="I924" s="4" t="n"/>
      <c r="J924" s="4" t="n"/>
      <c r="K924" s="4" t="n"/>
      <c r="L924" s="4" t="n"/>
      <c r="M924" s="4" t="n"/>
    </row>
    <row r="925" ht="15.75" customHeight="1" s="189">
      <c r="A925" s="4" t="n"/>
      <c r="B925" s="4" t="n"/>
      <c r="C925" s="4" t="n"/>
      <c r="D925" s="4" t="n"/>
      <c r="E925" s="4" t="n"/>
      <c r="F925" s="4" t="n"/>
      <c r="G925" s="4" t="n"/>
      <c r="H925" s="4" t="n"/>
      <c r="I925" s="4" t="n"/>
      <c r="J925" s="4" t="n"/>
      <c r="K925" s="4" t="n"/>
      <c r="L925" s="4" t="n"/>
      <c r="M925" s="4" t="n"/>
    </row>
    <row r="926" ht="15.75" customHeight="1" s="189">
      <c r="A926" s="4" t="n"/>
      <c r="B926" s="4" t="n"/>
      <c r="C926" s="4" t="n"/>
      <c r="D926" s="4" t="n"/>
      <c r="E926" s="4" t="n"/>
      <c r="F926" s="4" t="n"/>
      <c r="G926" s="4" t="n"/>
      <c r="H926" s="4" t="n"/>
      <c r="I926" s="4" t="n"/>
      <c r="J926" s="4" t="n"/>
      <c r="K926" s="4" t="n"/>
      <c r="L926" s="4" t="n"/>
      <c r="M926" s="4" t="n"/>
    </row>
    <row r="927" ht="15.75" customHeight="1" s="189">
      <c r="A927" s="4" t="n"/>
      <c r="B927" s="4" t="n"/>
      <c r="C927" s="4" t="n"/>
      <c r="D927" s="4" t="n"/>
      <c r="E927" s="4" t="n"/>
      <c r="F927" s="4" t="n"/>
      <c r="G927" s="4" t="n"/>
      <c r="H927" s="4" t="n"/>
      <c r="I927" s="4" t="n"/>
      <c r="J927" s="4" t="n"/>
      <c r="K927" s="4" t="n"/>
      <c r="L927" s="4" t="n"/>
      <c r="M927" s="4" t="n"/>
    </row>
    <row r="928" ht="15.75" customHeight="1" s="189">
      <c r="A928" s="4" t="n"/>
      <c r="B928" s="4" t="n"/>
      <c r="C928" s="4" t="n"/>
      <c r="D928" s="4" t="n"/>
      <c r="E928" s="4" t="n"/>
      <c r="F928" s="4" t="n"/>
      <c r="G928" s="4" t="n"/>
      <c r="H928" s="4" t="n"/>
      <c r="I928" s="4" t="n"/>
      <c r="J928" s="4" t="n"/>
      <c r="K928" s="4" t="n"/>
      <c r="L928" s="4" t="n"/>
      <c r="M928" s="4" t="n"/>
    </row>
    <row r="929" ht="15.75" customHeight="1" s="189">
      <c r="A929" s="4" t="n"/>
      <c r="B929" s="4" t="n"/>
      <c r="C929" s="4" t="n"/>
      <c r="D929" s="4" t="n"/>
      <c r="E929" s="4" t="n"/>
      <c r="F929" s="4" t="n"/>
      <c r="G929" s="4" t="n"/>
      <c r="H929" s="4" t="n"/>
      <c r="I929" s="4" t="n"/>
      <c r="J929" s="4" t="n"/>
      <c r="K929" s="4" t="n"/>
      <c r="L929" s="4" t="n"/>
      <c r="M929" s="4" t="n"/>
    </row>
    <row r="930" ht="15.75" customHeight="1" s="189">
      <c r="A930" s="4" t="n"/>
      <c r="B930" s="4" t="n"/>
      <c r="C930" s="4" t="n"/>
      <c r="D930" s="4" t="n"/>
      <c r="E930" s="4" t="n"/>
      <c r="F930" s="4" t="n"/>
      <c r="G930" s="4" t="n"/>
      <c r="H930" s="4" t="n"/>
      <c r="I930" s="4" t="n"/>
      <c r="J930" s="4" t="n"/>
      <c r="K930" s="4" t="n"/>
      <c r="L930" s="4" t="n"/>
      <c r="M930" s="4" t="n"/>
    </row>
    <row r="931" ht="15.75" customHeight="1" s="189">
      <c r="A931" s="4" t="n"/>
      <c r="B931" s="4" t="n"/>
      <c r="C931" s="4" t="n"/>
      <c r="D931" s="4" t="n"/>
      <c r="E931" s="4" t="n"/>
      <c r="F931" s="4" t="n"/>
      <c r="G931" s="4" t="n"/>
      <c r="H931" s="4" t="n"/>
      <c r="I931" s="4" t="n"/>
      <c r="J931" s="4" t="n"/>
      <c r="K931" s="4" t="n"/>
      <c r="L931" s="4" t="n"/>
      <c r="M931" s="4" t="n"/>
    </row>
    <row r="932" ht="15.75" customHeight="1" s="189">
      <c r="A932" s="4" t="n"/>
      <c r="B932" s="4" t="n"/>
      <c r="C932" s="4" t="n"/>
      <c r="D932" s="4" t="n"/>
      <c r="E932" s="4" t="n"/>
      <c r="F932" s="4" t="n"/>
      <c r="G932" s="4" t="n"/>
      <c r="H932" s="4" t="n"/>
      <c r="I932" s="4" t="n"/>
      <c r="J932" s="4" t="n"/>
      <c r="K932" s="4" t="n"/>
      <c r="L932" s="4" t="n"/>
      <c r="M932" s="4" t="n"/>
    </row>
    <row r="933" ht="15.75" customHeight="1" s="189">
      <c r="A933" s="4" t="n"/>
      <c r="B933" s="4" t="n"/>
      <c r="C933" s="4" t="n"/>
      <c r="D933" s="4" t="n"/>
      <c r="E933" s="4" t="n"/>
      <c r="F933" s="4" t="n"/>
      <c r="G933" s="4" t="n"/>
      <c r="H933" s="4" t="n"/>
      <c r="I933" s="4" t="n"/>
      <c r="J933" s="4" t="n"/>
      <c r="K933" s="4" t="n"/>
      <c r="L933" s="4" t="n"/>
      <c r="M933" s="4" t="n"/>
    </row>
    <row r="934" ht="15.75" customHeight="1" s="189">
      <c r="A934" s="4" t="n"/>
      <c r="B934" s="4" t="n"/>
      <c r="C934" s="4" t="n"/>
      <c r="D934" s="4" t="n"/>
      <c r="E934" s="4" t="n"/>
      <c r="F934" s="4" t="n"/>
      <c r="G934" s="4" t="n"/>
      <c r="H934" s="4" t="n"/>
      <c r="I934" s="4" t="n"/>
      <c r="J934" s="4" t="n"/>
      <c r="K934" s="4" t="n"/>
      <c r="L934" s="4" t="n"/>
      <c r="M934" s="4" t="n"/>
    </row>
    <row r="935" ht="15.75" customHeight="1" s="189">
      <c r="A935" s="4" t="n"/>
      <c r="B935" s="4" t="n"/>
      <c r="C935" s="4" t="n"/>
      <c r="D935" s="4" t="n"/>
      <c r="E935" s="4" t="n"/>
      <c r="F935" s="4" t="n"/>
      <c r="G935" s="4" t="n"/>
      <c r="H935" s="4" t="n"/>
      <c r="I935" s="4" t="n"/>
      <c r="J935" s="4" t="n"/>
      <c r="K935" s="4" t="n"/>
      <c r="L935" s="4" t="n"/>
      <c r="M935" s="4" t="n"/>
    </row>
    <row r="936" ht="15.75" customHeight="1" s="189">
      <c r="A936" s="4" t="n"/>
      <c r="B936" s="4" t="n"/>
      <c r="C936" s="4" t="n"/>
      <c r="D936" s="4" t="n"/>
      <c r="E936" s="4" t="n"/>
      <c r="F936" s="4" t="n"/>
      <c r="G936" s="4" t="n"/>
      <c r="H936" s="4" t="n"/>
      <c r="I936" s="4" t="n"/>
      <c r="J936" s="4" t="n"/>
      <c r="K936" s="4" t="n"/>
      <c r="L936" s="4" t="n"/>
      <c r="M936" s="4" t="n"/>
    </row>
    <row r="937" ht="15.75" customHeight="1" s="189">
      <c r="A937" s="4" t="n"/>
      <c r="B937" s="4" t="n"/>
      <c r="C937" s="4" t="n"/>
      <c r="D937" s="4" t="n"/>
      <c r="E937" s="4" t="n"/>
      <c r="F937" s="4" t="n"/>
      <c r="G937" s="4" t="n"/>
      <c r="H937" s="4" t="n"/>
      <c r="I937" s="4" t="n"/>
      <c r="J937" s="4" t="n"/>
      <c r="K937" s="4" t="n"/>
      <c r="L937" s="4" t="n"/>
      <c r="M937" s="4" t="n"/>
    </row>
    <row r="938" ht="15.75" customHeight="1" s="189">
      <c r="A938" s="4" t="n"/>
      <c r="B938" s="4" t="n"/>
      <c r="C938" s="4" t="n"/>
      <c r="D938" s="4" t="n"/>
      <c r="E938" s="4" t="n"/>
      <c r="F938" s="4" t="n"/>
      <c r="G938" s="4" t="n"/>
      <c r="H938" s="4" t="n"/>
      <c r="I938" s="4" t="n"/>
      <c r="J938" s="4" t="n"/>
      <c r="K938" s="4" t="n"/>
      <c r="L938" s="4" t="n"/>
      <c r="M938" s="4" t="n"/>
    </row>
    <row r="939" ht="15.75" customHeight="1" s="189">
      <c r="A939" s="4" t="n"/>
      <c r="B939" s="4" t="n"/>
      <c r="C939" s="4" t="n"/>
      <c r="D939" s="4" t="n"/>
      <c r="E939" s="4" t="n"/>
      <c r="F939" s="4" t="n"/>
      <c r="G939" s="4" t="n"/>
      <c r="H939" s="4" t="n"/>
      <c r="I939" s="4" t="n"/>
      <c r="J939" s="4" t="n"/>
      <c r="K939" s="4" t="n"/>
      <c r="L939" s="4" t="n"/>
      <c r="M939" s="4" t="n"/>
    </row>
    <row r="940" ht="15.75" customHeight="1" s="189">
      <c r="A940" s="4" t="n"/>
      <c r="B940" s="4" t="n"/>
      <c r="C940" s="4" t="n"/>
      <c r="D940" s="4" t="n"/>
      <c r="E940" s="4" t="n"/>
      <c r="F940" s="4" t="n"/>
      <c r="G940" s="4" t="n"/>
      <c r="H940" s="4" t="n"/>
      <c r="I940" s="4" t="n"/>
      <c r="J940" s="4" t="n"/>
      <c r="K940" s="4" t="n"/>
      <c r="L940" s="4" t="n"/>
      <c r="M940" s="4" t="n"/>
    </row>
    <row r="941" ht="15.75" customHeight="1" s="189">
      <c r="A941" s="4" t="n"/>
      <c r="B941" s="4" t="n"/>
      <c r="C941" s="4" t="n"/>
      <c r="D941" s="4" t="n"/>
      <c r="E941" s="4" t="n"/>
      <c r="F941" s="4" t="n"/>
      <c r="G941" s="4" t="n"/>
      <c r="H941" s="4" t="n"/>
      <c r="I941" s="4" t="n"/>
      <c r="J941" s="4" t="n"/>
      <c r="K941" s="4" t="n"/>
      <c r="L941" s="4" t="n"/>
      <c r="M941" s="4" t="n"/>
    </row>
    <row r="942" ht="15.75" customHeight="1" s="189">
      <c r="A942" s="4" t="n"/>
      <c r="B942" s="4" t="n"/>
      <c r="C942" s="4" t="n"/>
      <c r="D942" s="4" t="n"/>
      <c r="E942" s="4" t="n"/>
      <c r="F942" s="4" t="n"/>
      <c r="G942" s="4" t="n"/>
      <c r="H942" s="4" t="n"/>
      <c r="I942" s="4" t="n"/>
      <c r="J942" s="4" t="n"/>
      <c r="K942" s="4" t="n"/>
      <c r="L942" s="4" t="n"/>
      <c r="M942" s="4" t="n"/>
    </row>
    <row r="943" ht="15.75" customHeight="1" s="189">
      <c r="A943" s="4" t="n"/>
      <c r="B943" s="4" t="n"/>
      <c r="C943" s="4" t="n"/>
      <c r="D943" s="4" t="n"/>
      <c r="E943" s="4" t="n"/>
      <c r="F943" s="4" t="n"/>
      <c r="G943" s="4" t="n"/>
      <c r="H943" s="4" t="n"/>
      <c r="I943" s="4" t="n"/>
      <c r="J943" s="4" t="n"/>
      <c r="K943" s="4" t="n"/>
      <c r="L943" s="4" t="n"/>
      <c r="M943" s="4" t="n"/>
    </row>
    <row r="944" ht="15.75" customHeight="1" s="189">
      <c r="A944" s="4" t="n"/>
      <c r="B944" s="4" t="n"/>
      <c r="C944" s="4" t="n"/>
      <c r="D944" s="4" t="n"/>
      <c r="E944" s="4" t="n"/>
      <c r="F944" s="4" t="n"/>
      <c r="G944" s="4" t="n"/>
      <c r="H944" s="4" t="n"/>
      <c r="I944" s="4" t="n"/>
      <c r="J944" s="4" t="n"/>
      <c r="K944" s="4" t="n"/>
      <c r="L944" s="4" t="n"/>
      <c r="M944" s="4" t="n"/>
    </row>
    <row r="945" ht="15.75" customHeight="1" s="189">
      <c r="A945" s="4" t="n"/>
      <c r="B945" s="4" t="n"/>
      <c r="C945" s="4" t="n"/>
      <c r="D945" s="4" t="n"/>
      <c r="E945" s="4" t="n"/>
      <c r="F945" s="4" t="n"/>
      <c r="G945" s="4" t="n"/>
      <c r="H945" s="4" t="n"/>
      <c r="I945" s="4" t="n"/>
      <c r="J945" s="4" t="n"/>
      <c r="K945" s="4" t="n"/>
      <c r="L945" s="4" t="n"/>
      <c r="M945" s="4" t="n"/>
    </row>
    <row r="946" ht="15.75" customHeight="1" s="189">
      <c r="A946" s="4" t="n"/>
      <c r="B946" s="4" t="n"/>
      <c r="C946" s="4" t="n"/>
      <c r="D946" s="4" t="n"/>
      <c r="E946" s="4" t="n"/>
      <c r="F946" s="4" t="n"/>
      <c r="G946" s="4" t="n"/>
      <c r="H946" s="4" t="n"/>
      <c r="I946" s="4" t="n"/>
      <c r="J946" s="4" t="n"/>
      <c r="K946" s="4" t="n"/>
      <c r="L946" s="4" t="n"/>
      <c r="M946" s="4" t="n"/>
    </row>
    <row r="947" ht="15.75" customHeight="1" s="189">
      <c r="A947" s="4" t="n"/>
      <c r="B947" s="4" t="n"/>
      <c r="C947" s="4" t="n"/>
      <c r="D947" s="4" t="n"/>
      <c r="E947" s="4" t="n"/>
      <c r="F947" s="4" t="n"/>
      <c r="G947" s="4" t="n"/>
      <c r="H947" s="4" t="n"/>
      <c r="I947" s="4" t="n"/>
      <c r="J947" s="4" t="n"/>
      <c r="K947" s="4" t="n"/>
      <c r="L947" s="4" t="n"/>
      <c r="M947" s="4" t="n"/>
    </row>
    <row r="948" ht="15.75" customHeight="1" s="189">
      <c r="A948" s="4" t="n"/>
      <c r="B948" s="4" t="n"/>
      <c r="C948" s="4" t="n"/>
      <c r="D948" s="4" t="n"/>
      <c r="E948" s="4" t="n"/>
      <c r="F948" s="4" t="n"/>
      <c r="G948" s="4" t="n"/>
      <c r="H948" s="4" t="n"/>
      <c r="I948" s="4" t="n"/>
      <c r="J948" s="4" t="n"/>
      <c r="K948" s="4" t="n"/>
      <c r="L948" s="4" t="n"/>
      <c r="M948" s="4" t="n"/>
    </row>
    <row r="949" ht="15.75" customHeight="1" s="189">
      <c r="A949" s="4" t="n"/>
      <c r="B949" s="4" t="n"/>
      <c r="C949" s="4" t="n"/>
      <c r="D949" s="4" t="n"/>
      <c r="E949" s="4" t="n"/>
      <c r="F949" s="4" t="n"/>
      <c r="G949" s="4" t="n"/>
      <c r="H949" s="4" t="n"/>
      <c r="I949" s="4" t="n"/>
      <c r="J949" s="4" t="n"/>
      <c r="K949" s="4" t="n"/>
      <c r="L949" s="4" t="n"/>
      <c r="M949" s="4" t="n"/>
    </row>
    <row r="950" ht="15.75" customHeight="1" s="189">
      <c r="A950" s="4" t="n"/>
      <c r="B950" s="4" t="n"/>
      <c r="C950" s="4" t="n"/>
      <c r="D950" s="4" t="n"/>
      <c r="E950" s="4" t="n"/>
      <c r="F950" s="4" t="n"/>
      <c r="G950" s="4" t="n"/>
      <c r="H950" s="4" t="n"/>
      <c r="I950" s="4" t="n"/>
      <c r="J950" s="4" t="n"/>
      <c r="K950" s="4" t="n"/>
      <c r="L950" s="4" t="n"/>
      <c r="M950" s="4" t="n"/>
    </row>
    <row r="951" ht="15.75" customHeight="1" s="189">
      <c r="A951" s="4" t="n"/>
      <c r="B951" s="4" t="n"/>
      <c r="C951" s="4" t="n"/>
      <c r="D951" s="4" t="n"/>
      <c r="E951" s="4" t="n"/>
      <c r="F951" s="4" t="n"/>
      <c r="G951" s="4" t="n"/>
      <c r="H951" s="4" t="n"/>
      <c r="I951" s="4" t="n"/>
      <c r="J951" s="4" t="n"/>
      <c r="K951" s="4" t="n"/>
      <c r="L951" s="4" t="n"/>
      <c r="M951" s="4" t="n"/>
    </row>
    <row r="952" ht="15.75" customHeight="1" s="189">
      <c r="A952" s="4" t="n"/>
      <c r="B952" s="4" t="n"/>
      <c r="C952" s="4" t="n"/>
      <c r="D952" s="4" t="n"/>
      <c r="E952" s="4" t="n"/>
      <c r="F952" s="4" t="n"/>
      <c r="G952" s="4" t="n"/>
      <c r="H952" s="4" t="n"/>
      <c r="I952" s="4" t="n"/>
      <c r="J952" s="4" t="n"/>
      <c r="K952" s="4" t="n"/>
      <c r="L952" s="4" t="n"/>
      <c r="M952" s="4" t="n"/>
    </row>
    <row r="953" ht="15.75" customHeight="1" s="189">
      <c r="A953" s="4" t="n"/>
      <c r="B953" s="4" t="n"/>
      <c r="C953" s="4" t="n"/>
      <c r="D953" s="4" t="n"/>
      <c r="E953" s="4" t="n"/>
      <c r="F953" s="4" t="n"/>
      <c r="G953" s="4" t="n"/>
      <c r="H953" s="4" t="n"/>
      <c r="I953" s="4" t="n"/>
      <c r="J953" s="4" t="n"/>
      <c r="K953" s="4" t="n"/>
      <c r="L953" s="4" t="n"/>
      <c r="M953" s="4" t="n"/>
    </row>
    <row r="954" ht="15.75" customHeight="1" s="189">
      <c r="A954" s="4" t="n"/>
      <c r="B954" s="4" t="n"/>
      <c r="C954" s="4" t="n"/>
      <c r="D954" s="4" t="n"/>
      <c r="E954" s="4" t="n"/>
      <c r="F954" s="4" t="n"/>
      <c r="G954" s="4" t="n"/>
      <c r="H954" s="4" t="n"/>
      <c r="I954" s="4" t="n"/>
      <c r="J954" s="4" t="n"/>
      <c r="K954" s="4" t="n"/>
      <c r="L954" s="4" t="n"/>
      <c r="M954" s="4" t="n"/>
    </row>
    <row r="955" ht="15.75" customHeight="1" s="189">
      <c r="A955" s="4" t="n"/>
      <c r="B955" s="4" t="n"/>
      <c r="C955" s="4" t="n"/>
      <c r="D955" s="4" t="n"/>
      <c r="E955" s="4" t="n"/>
      <c r="F955" s="4" t="n"/>
      <c r="G955" s="4" t="n"/>
      <c r="H955" s="4" t="n"/>
      <c r="I955" s="4" t="n"/>
      <c r="J955" s="4" t="n"/>
      <c r="K955" s="4" t="n"/>
      <c r="L955" s="4" t="n"/>
      <c r="M955" s="4" t="n"/>
    </row>
    <row r="956" ht="15.75" customHeight="1" s="189">
      <c r="A956" s="4" t="n"/>
      <c r="B956" s="4" t="n"/>
      <c r="C956" s="4" t="n"/>
      <c r="D956" s="4" t="n"/>
      <c r="E956" s="4" t="n"/>
      <c r="F956" s="4" t="n"/>
      <c r="G956" s="4" t="n"/>
      <c r="H956" s="4" t="n"/>
      <c r="I956" s="4" t="n"/>
      <c r="J956" s="4" t="n"/>
      <c r="K956" s="4" t="n"/>
      <c r="L956" s="4" t="n"/>
      <c r="M956" s="4" t="n"/>
    </row>
    <row r="957" ht="15.75" customHeight="1" s="189">
      <c r="A957" s="4" t="n"/>
      <c r="B957" s="4" t="n"/>
      <c r="C957" s="4" t="n"/>
      <c r="D957" s="4" t="n"/>
      <c r="E957" s="4" t="n"/>
      <c r="F957" s="4" t="n"/>
      <c r="G957" s="4" t="n"/>
      <c r="H957" s="4" t="n"/>
      <c r="I957" s="4" t="n"/>
      <c r="J957" s="4" t="n"/>
      <c r="K957" s="4" t="n"/>
      <c r="L957" s="4" t="n"/>
      <c r="M957" s="4" t="n"/>
    </row>
    <row r="958" ht="15.75" customHeight="1" s="189">
      <c r="A958" s="4" t="n"/>
      <c r="B958" s="4" t="n"/>
      <c r="C958" s="4" t="n"/>
      <c r="D958" s="4" t="n"/>
      <c r="E958" s="4" t="n"/>
      <c r="F958" s="4" t="n"/>
      <c r="G958" s="4" t="n"/>
      <c r="H958" s="4" t="n"/>
      <c r="I958" s="4" t="n"/>
      <c r="J958" s="4" t="n"/>
      <c r="K958" s="4" t="n"/>
      <c r="L958" s="4" t="n"/>
      <c r="M958" s="4" t="n"/>
    </row>
    <row r="959" ht="15.75" customHeight="1" s="189">
      <c r="A959" s="4" t="n"/>
      <c r="B959" s="4" t="n"/>
      <c r="C959" s="4" t="n"/>
      <c r="D959" s="4" t="n"/>
      <c r="E959" s="4" t="n"/>
      <c r="F959" s="4" t="n"/>
      <c r="G959" s="4" t="n"/>
      <c r="H959" s="4" t="n"/>
      <c r="I959" s="4" t="n"/>
      <c r="J959" s="4" t="n"/>
      <c r="K959" s="4" t="n"/>
      <c r="L959" s="4" t="n"/>
      <c r="M959" s="4" t="n"/>
    </row>
    <row r="960" ht="15.75" customHeight="1" s="189">
      <c r="A960" s="4" t="n"/>
      <c r="B960" s="4" t="n"/>
      <c r="C960" s="4" t="n"/>
      <c r="D960" s="4" t="n"/>
      <c r="E960" s="4" t="n"/>
      <c r="F960" s="4" t="n"/>
      <c r="G960" s="4" t="n"/>
      <c r="H960" s="4" t="n"/>
      <c r="I960" s="4" t="n"/>
      <c r="J960" s="4" t="n"/>
      <c r="K960" s="4" t="n"/>
      <c r="L960" s="4" t="n"/>
      <c r="M960" s="4" t="n"/>
    </row>
    <row r="961" ht="15.75" customHeight="1" s="189">
      <c r="A961" s="4" t="n"/>
      <c r="B961" s="4" t="n"/>
      <c r="C961" s="4" t="n"/>
      <c r="D961" s="4" t="n"/>
      <c r="E961" s="4" t="n"/>
      <c r="F961" s="4" t="n"/>
      <c r="G961" s="4" t="n"/>
      <c r="H961" s="4" t="n"/>
      <c r="I961" s="4" t="n"/>
      <c r="J961" s="4" t="n"/>
      <c r="K961" s="4" t="n"/>
      <c r="L961" s="4" t="n"/>
      <c r="M961" s="4" t="n"/>
    </row>
    <row r="962" ht="15.75" customHeight="1" s="189">
      <c r="A962" s="4" t="n"/>
      <c r="B962" s="4" t="n"/>
      <c r="C962" s="4" t="n"/>
      <c r="D962" s="4" t="n"/>
      <c r="E962" s="4" t="n"/>
      <c r="F962" s="4" t="n"/>
      <c r="G962" s="4" t="n"/>
      <c r="H962" s="4" t="n"/>
      <c r="I962" s="4" t="n"/>
      <c r="J962" s="4" t="n"/>
      <c r="K962" s="4" t="n"/>
      <c r="L962" s="4" t="n"/>
      <c r="M962" s="4" t="n"/>
    </row>
    <row r="963" ht="15.75" customHeight="1" s="189">
      <c r="A963" s="4" t="n"/>
      <c r="B963" s="4" t="n"/>
      <c r="C963" s="4" t="n"/>
      <c r="D963" s="4" t="n"/>
      <c r="E963" s="4" t="n"/>
      <c r="F963" s="4" t="n"/>
      <c r="G963" s="4" t="n"/>
      <c r="H963" s="4" t="n"/>
      <c r="I963" s="4" t="n"/>
      <c r="J963" s="4" t="n"/>
      <c r="K963" s="4" t="n"/>
      <c r="L963" s="4" t="n"/>
      <c r="M963" s="4" t="n"/>
    </row>
    <row r="964" ht="15.75" customHeight="1" s="189">
      <c r="A964" s="4" t="n"/>
      <c r="B964" s="4" t="n"/>
      <c r="C964" s="4" t="n"/>
      <c r="D964" s="4" t="n"/>
      <c r="E964" s="4" t="n"/>
      <c r="F964" s="4" t="n"/>
      <c r="G964" s="4" t="n"/>
      <c r="H964" s="4" t="n"/>
      <c r="I964" s="4" t="n"/>
      <c r="J964" s="4" t="n"/>
      <c r="K964" s="4" t="n"/>
      <c r="L964" s="4" t="n"/>
      <c r="M964" s="4" t="n"/>
    </row>
    <row r="965" ht="15.75" customHeight="1" s="189">
      <c r="A965" s="4" t="n"/>
      <c r="B965" s="4" t="n"/>
      <c r="C965" s="4" t="n"/>
      <c r="D965" s="4" t="n"/>
      <c r="E965" s="4" t="n"/>
      <c r="F965" s="4" t="n"/>
      <c r="G965" s="4" t="n"/>
      <c r="H965" s="4" t="n"/>
      <c r="I965" s="4" t="n"/>
      <c r="J965" s="4" t="n"/>
      <c r="K965" s="4" t="n"/>
      <c r="L965" s="4" t="n"/>
      <c r="M965" s="4" t="n"/>
    </row>
    <row r="966" ht="15.75" customHeight="1" s="189">
      <c r="A966" s="4" t="n"/>
      <c r="B966" s="4" t="n"/>
      <c r="C966" s="4" t="n"/>
      <c r="D966" s="4" t="n"/>
      <c r="E966" s="4" t="n"/>
      <c r="F966" s="4" t="n"/>
      <c r="G966" s="4" t="n"/>
      <c r="H966" s="4" t="n"/>
      <c r="I966" s="4" t="n"/>
      <c r="J966" s="4" t="n"/>
      <c r="K966" s="4" t="n"/>
      <c r="L966" s="4" t="n"/>
      <c r="M966" s="4" t="n"/>
    </row>
    <row r="967" ht="15.75" customHeight="1" s="189">
      <c r="A967" s="4" t="n"/>
      <c r="B967" s="4" t="n"/>
      <c r="C967" s="4" t="n"/>
      <c r="D967" s="4" t="n"/>
      <c r="E967" s="4" t="n"/>
      <c r="F967" s="4" t="n"/>
      <c r="G967" s="4" t="n"/>
      <c r="H967" s="4" t="n"/>
      <c r="I967" s="4" t="n"/>
      <c r="J967" s="4" t="n"/>
      <c r="K967" s="4" t="n"/>
      <c r="L967" s="4" t="n"/>
      <c r="M967" s="4" t="n"/>
    </row>
    <row r="968" ht="15.75" customHeight="1" s="189">
      <c r="A968" s="4" t="n"/>
      <c r="B968" s="4" t="n"/>
      <c r="C968" s="4" t="n"/>
      <c r="D968" s="4" t="n"/>
      <c r="E968" s="4" t="n"/>
      <c r="F968" s="4" t="n"/>
      <c r="G968" s="4" t="n"/>
      <c r="H968" s="4" t="n"/>
      <c r="I968" s="4" t="n"/>
      <c r="J968" s="4" t="n"/>
      <c r="K968" s="4" t="n"/>
      <c r="L968" s="4" t="n"/>
      <c r="M968" s="4" t="n"/>
    </row>
    <row r="969" ht="15.75" customHeight="1" s="189">
      <c r="A969" s="4" t="n"/>
      <c r="B969" s="4" t="n"/>
      <c r="C969" s="4" t="n"/>
      <c r="D969" s="4" t="n"/>
      <c r="E969" s="4" t="n"/>
      <c r="F969" s="4" t="n"/>
      <c r="G969" s="4" t="n"/>
      <c r="H969" s="4" t="n"/>
      <c r="I969" s="4" t="n"/>
      <c r="J969" s="4" t="n"/>
      <c r="K969" s="4" t="n"/>
      <c r="L969" s="4" t="n"/>
      <c r="M969" s="4" t="n"/>
    </row>
    <row r="970" ht="15.75" customHeight="1" s="189">
      <c r="A970" s="4" t="n"/>
      <c r="B970" s="4" t="n"/>
      <c r="C970" s="4" t="n"/>
      <c r="D970" s="4" t="n"/>
      <c r="E970" s="4" t="n"/>
      <c r="F970" s="4" t="n"/>
      <c r="G970" s="4" t="n"/>
      <c r="H970" s="4" t="n"/>
      <c r="I970" s="4" t="n"/>
      <c r="J970" s="4" t="n"/>
      <c r="K970" s="4" t="n"/>
      <c r="L970" s="4" t="n"/>
      <c r="M970" s="4" t="n"/>
    </row>
    <row r="971" ht="15.75" customHeight="1" s="189">
      <c r="A971" s="4" t="n"/>
      <c r="B971" s="4" t="n"/>
      <c r="C971" s="4" t="n"/>
      <c r="D971" s="4" t="n"/>
      <c r="E971" s="4" t="n"/>
      <c r="F971" s="4" t="n"/>
      <c r="G971" s="4" t="n"/>
      <c r="H971" s="4" t="n"/>
      <c r="I971" s="4" t="n"/>
      <c r="J971" s="4" t="n"/>
      <c r="K971" s="4" t="n"/>
      <c r="L971" s="4" t="n"/>
      <c r="M971" s="4" t="n"/>
    </row>
    <row r="972" ht="15.75" customHeight="1" s="189">
      <c r="A972" s="4" t="n"/>
      <c r="B972" s="4" t="n"/>
      <c r="C972" s="4" t="n"/>
      <c r="D972" s="4" t="n"/>
      <c r="E972" s="4" t="n"/>
      <c r="F972" s="4" t="n"/>
      <c r="G972" s="4" t="n"/>
      <c r="H972" s="4" t="n"/>
      <c r="I972" s="4" t="n"/>
      <c r="J972" s="4" t="n"/>
      <c r="K972" s="4" t="n"/>
      <c r="L972" s="4" t="n"/>
      <c r="M972" s="4" t="n"/>
    </row>
    <row r="973" ht="15.75" customHeight="1" s="189">
      <c r="A973" s="4" t="n"/>
      <c r="B973" s="4" t="n"/>
      <c r="C973" s="4" t="n"/>
      <c r="D973" s="4" t="n"/>
      <c r="E973" s="4" t="n"/>
      <c r="F973" s="4" t="n"/>
      <c r="G973" s="4" t="n"/>
      <c r="H973" s="4" t="n"/>
      <c r="I973" s="4" t="n"/>
      <c r="J973" s="4" t="n"/>
      <c r="K973" s="4" t="n"/>
      <c r="L973" s="4" t="n"/>
      <c r="M973" s="4" t="n"/>
    </row>
    <row r="974" ht="15.75" customHeight="1" s="189">
      <c r="A974" s="4" t="n"/>
      <c r="B974" s="4" t="n"/>
      <c r="C974" s="4" t="n"/>
      <c r="D974" s="4" t="n"/>
      <c r="E974" s="4" t="n"/>
      <c r="F974" s="4" t="n"/>
      <c r="G974" s="4" t="n"/>
      <c r="H974" s="4" t="n"/>
      <c r="I974" s="4" t="n"/>
      <c r="J974" s="4" t="n"/>
      <c r="K974" s="4" t="n"/>
      <c r="L974" s="4" t="n"/>
      <c r="M974" s="4" t="n"/>
    </row>
    <row r="975" ht="15.75" customHeight="1" s="189">
      <c r="A975" s="4" t="n"/>
      <c r="B975" s="4" t="n"/>
      <c r="C975" s="4" t="n"/>
      <c r="D975" s="4" t="n"/>
      <c r="E975" s="4" t="n"/>
      <c r="F975" s="4" t="n"/>
      <c r="G975" s="4" t="n"/>
      <c r="H975" s="4" t="n"/>
      <c r="I975" s="4" t="n"/>
      <c r="J975" s="4" t="n"/>
      <c r="K975" s="4" t="n"/>
      <c r="L975" s="4" t="n"/>
      <c r="M975" s="4" t="n"/>
    </row>
    <row r="976" ht="15.75" customHeight="1" s="189">
      <c r="A976" s="4" t="n"/>
      <c r="B976" s="4" t="n"/>
      <c r="C976" s="4" t="n"/>
      <c r="D976" s="4" t="n"/>
      <c r="E976" s="4" t="n"/>
      <c r="F976" s="4" t="n"/>
      <c r="G976" s="4" t="n"/>
      <c r="H976" s="4" t="n"/>
      <c r="I976" s="4" t="n"/>
      <c r="J976" s="4" t="n"/>
      <c r="K976" s="4" t="n"/>
      <c r="L976" s="4" t="n"/>
      <c r="M976" s="4" t="n"/>
    </row>
    <row r="977" ht="15.75" customHeight="1" s="189">
      <c r="A977" s="4" t="n"/>
      <c r="B977" s="4" t="n"/>
      <c r="C977" s="4" t="n"/>
      <c r="D977" s="4" t="n"/>
      <c r="E977" s="4" t="n"/>
      <c r="F977" s="4" t="n"/>
      <c r="G977" s="4" t="n"/>
      <c r="H977" s="4" t="n"/>
      <c r="I977" s="4" t="n"/>
      <c r="J977" s="4" t="n"/>
      <c r="K977" s="4" t="n"/>
      <c r="L977" s="4" t="n"/>
      <c r="M977" s="4" t="n"/>
    </row>
    <row r="978" ht="15.75" customHeight="1" s="189">
      <c r="A978" s="4" t="n"/>
      <c r="B978" s="4" t="n"/>
      <c r="C978" s="4" t="n"/>
      <c r="D978" s="4" t="n"/>
      <c r="E978" s="4" t="n"/>
      <c r="F978" s="4" t="n"/>
      <c r="G978" s="4" t="n"/>
      <c r="H978" s="4" t="n"/>
      <c r="I978" s="4" t="n"/>
      <c r="J978" s="4" t="n"/>
      <c r="K978" s="4" t="n"/>
      <c r="L978" s="4" t="n"/>
      <c r="M978" s="4" t="n"/>
    </row>
    <row r="979" ht="15.75" customHeight="1" s="189">
      <c r="A979" s="4" t="n"/>
      <c r="B979" s="4" t="n"/>
      <c r="C979" s="4" t="n"/>
      <c r="D979" s="4" t="n"/>
      <c r="E979" s="4" t="n"/>
      <c r="F979" s="4" t="n"/>
      <c r="G979" s="4" t="n"/>
      <c r="H979" s="4" t="n"/>
      <c r="I979" s="4" t="n"/>
      <c r="J979" s="4" t="n"/>
      <c r="K979" s="4" t="n"/>
      <c r="L979" s="4" t="n"/>
      <c r="M979" s="4" t="n"/>
    </row>
    <row r="980" ht="15.75" customHeight="1" s="189">
      <c r="A980" s="4" t="n"/>
      <c r="B980" s="4" t="n"/>
      <c r="C980" s="4" t="n"/>
      <c r="D980" s="4" t="n"/>
      <c r="E980" s="4" t="n"/>
      <c r="F980" s="4" t="n"/>
      <c r="G980" s="4" t="n"/>
      <c r="H980" s="4" t="n"/>
      <c r="I980" s="4" t="n"/>
      <c r="J980" s="4" t="n"/>
      <c r="K980" s="4" t="n"/>
      <c r="L980" s="4" t="n"/>
      <c r="M980" s="4" t="n"/>
    </row>
    <row r="981" ht="15.75" customHeight="1" s="189">
      <c r="A981" s="4" t="n"/>
      <c r="B981" s="4" t="n"/>
      <c r="C981" s="4" t="n"/>
      <c r="D981" s="4" t="n"/>
      <c r="E981" s="4" t="n"/>
      <c r="F981" s="4" t="n"/>
      <c r="G981" s="4" t="n"/>
      <c r="H981" s="4" t="n"/>
      <c r="I981" s="4" t="n"/>
      <c r="J981" s="4" t="n"/>
      <c r="K981" s="4" t="n"/>
      <c r="L981" s="4" t="n"/>
      <c r="M981" s="4" t="n"/>
    </row>
    <row r="982" ht="15.75" customHeight="1" s="189">
      <c r="A982" s="4" t="n"/>
      <c r="B982" s="4" t="n"/>
      <c r="C982" s="4" t="n"/>
      <c r="D982" s="4" t="n"/>
      <c r="E982" s="4" t="n"/>
      <c r="F982" s="4" t="n"/>
      <c r="G982" s="4" t="n"/>
      <c r="H982" s="4" t="n"/>
      <c r="I982" s="4" t="n"/>
      <c r="J982" s="4" t="n"/>
      <c r="K982" s="4" t="n"/>
      <c r="L982" s="4" t="n"/>
      <c r="M982" s="4" t="n"/>
    </row>
    <row r="983" ht="15.75" customHeight="1" s="189">
      <c r="A983" s="4" t="n"/>
      <c r="B983" s="4" t="n"/>
      <c r="C983" s="4" t="n"/>
      <c r="D983" s="4" t="n"/>
      <c r="E983" s="4" t="n"/>
      <c r="F983" s="4" t="n"/>
      <c r="G983" s="4" t="n"/>
      <c r="H983" s="4" t="n"/>
      <c r="I983" s="4" t="n"/>
      <c r="J983" s="4" t="n"/>
      <c r="K983" s="4" t="n"/>
      <c r="L983" s="4" t="n"/>
      <c r="M983" s="4" t="n"/>
    </row>
    <row r="984" ht="15.75" customHeight="1" s="189">
      <c r="A984" s="4" t="n"/>
      <c r="B984" s="4" t="n"/>
      <c r="C984" s="4" t="n"/>
      <c r="D984" s="4" t="n"/>
      <c r="E984" s="4" t="n"/>
      <c r="F984" s="4" t="n"/>
      <c r="G984" s="4" t="n"/>
      <c r="H984" s="4" t="n"/>
      <c r="I984" s="4" t="n"/>
      <c r="J984" s="4" t="n"/>
      <c r="K984" s="4" t="n"/>
      <c r="L984" s="4" t="n"/>
      <c r="M984" s="4" t="n"/>
    </row>
    <row r="985" ht="15.75" customHeight="1" s="189">
      <c r="A985" s="4" t="n"/>
      <c r="B985" s="4" t="n"/>
      <c r="C985" s="4" t="n"/>
      <c r="D985" s="4" t="n"/>
      <c r="E985" s="4" t="n"/>
      <c r="F985" s="4" t="n"/>
      <c r="G985" s="4" t="n"/>
      <c r="H985" s="4" t="n"/>
      <c r="I985" s="4" t="n"/>
      <c r="J985" s="4" t="n"/>
      <c r="K985" s="4" t="n"/>
      <c r="L985" s="4" t="n"/>
      <c r="M985" s="4" t="n"/>
    </row>
    <row r="986" ht="15.75" customHeight="1" s="189">
      <c r="A986" s="4" t="n"/>
      <c r="B986" s="4" t="n"/>
      <c r="C986" s="4" t="n"/>
      <c r="D986" s="4" t="n"/>
      <c r="E986" s="4" t="n"/>
      <c r="F986" s="4" t="n"/>
      <c r="G986" s="4" t="n"/>
      <c r="H986" s="4" t="n"/>
      <c r="I986" s="4" t="n"/>
      <c r="J986" s="4" t="n"/>
      <c r="K986" s="4" t="n"/>
      <c r="L986" s="4" t="n"/>
      <c r="M986" s="4" t="n"/>
    </row>
    <row r="987" ht="15.75" customHeight="1" s="189">
      <c r="A987" s="4" t="n"/>
      <c r="B987" s="4" t="n"/>
      <c r="C987" s="4" t="n"/>
      <c r="D987" s="4" t="n"/>
      <c r="E987" s="4" t="n"/>
      <c r="F987" s="4" t="n"/>
      <c r="G987" s="4" t="n"/>
      <c r="H987" s="4" t="n"/>
      <c r="I987" s="4" t="n"/>
      <c r="J987" s="4" t="n"/>
      <c r="K987" s="4" t="n"/>
      <c r="L987" s="4" t="n"/>
      <c r="M987" s="4" t="n"/>
    </row>
    <row r="988" ht="15.75" customHeight="1" s="189">
      <c r="A988" s="4" t="n"/>
      <c r="B988" s="4" t="n"/>
      <c r="C988" s="4" t="n"/>
      <c r="D988" s="4" t="n"/>
      <c r="E988" s="4" t="n"/>
      <c r="F988" s="4" t="n"/>
      <c r="G988" s="4" t="n"/>
      <c r="H988" s="4" t="n"/>
      <c r="I988" s="4" t="n"/>
      <c r="J988" s="4" t="n"/>
      <c r="K988" s="4" t="n"/>
      <c r="L988" s="4" t="n"/>
      <c r="M988" s="4" t="n"/>
    </row>
    <row r="989" ht="15.75" customHeight="1" s="189">
      <c r="A989" s="4" t="n"/>
      <c r="B989" s="4" t="n"/>
      <c r="C989" s="4" t="n"/>
      <c r="D989" s="4" t="n"/>
      <c r="E989" s="4" t="n"/>
      <c r="F989" s="4" t="n"/>
      <c r="G989" s="4" t="n"/>
      <c r="H989" s="4" t="n"/>
      <c r="I989" s="4" t="n"/>
      <c r="J989" s="4" t="n"/>
      <c r="K989" s="4" t="n"/>
      <c r="L989" s="4" t="n"/>
      <c r="M989" s="4" t="n"/>
    </row>
    <row r="990" ht="15.75" customHeight="1" s="189">
      <c r="A990" s="4" t="n"/>
      <c r="B990" s="4" t="n"/>
      <c r="C990" s="4" t="n"/>
      <c r="D990" s="4" t="n"/>
      <c r="E990" s="4" t="n"/>
      <c r="F990" s="4" t="n"/>
      <c r="G990" s="4" t="n"/>
      <c r="H990" s="4" t="n"/>
      <c r="I990" s="4" t="n"/>
      <c r="J990" s="4" t="n"/>
      <c r="K990" s="4" t="n"/>
      <c r="L990" s="4" t="n"/>
      <c r="M990" s="4" t="n"/>
    </row>
    <row r="991" ht="15.75" customHeight="1" s="189">
      <c r="A991" s="4" t="n"/>
      <c r="B991" s="4" t="n"/>
      <c r="C991" s="4" t="n"/>
      <c r="D991" s="4" t="n"/>
      <c r="E991" s="4" t="n"/>
      <c r="F991" s="4" t="n"/>
      <c r="G991" s="4" t="n"/>
      <c r="H991" s="4" t="n"/>
      <c r="I991" s="4" t="n"/>
      <c r="J991" s="4" t="n"/>
      <c r="K991" s="4" t="n"/>
      <c r="L991" s="4" t="n"/>
      <c r="M991" s="4" t="n"/>
    </row>
    <row r="992" ht="15.75" customHeight="1" s="189">
      <c r="A992" s="4" t="n"/>
      <c r="B992" s="4" t="n"/>
      <c r="C992" s="4" t="n"/>
      <c r="D992" s="4" t="n"/>
      <c r="E992" s="4" t="n"/>
      <c r="F992" s="4" t="n"/>
      <c r="G992" s="4" t="n"/>
      <c r="H992" s="4" t="n"/>
      <c r="I992" s="4" t="n"/>
      <c r="J992" s="4" t="n"/>
      <c r="K992" s="4" t="n"/>
      <c r="L992" s="4" t="n"/>
      <c r="M992" s="4" t="n"/>
    </row>
    <row r="993" ht="15.75" customHeight="1" s="189">
      <c r="A993" s="4" t="n"/>
      <c r="B993" s="4" t="n"/>
      <c r="C993" s="4" t="n"/>
      <c r="D993" s="4" t="n"/>
      <c r="E993" s="4" t="n"/>
      <c r="F993" s="4" t="n"/>
      <c r="G993" s="4" t="n"/>
      <c r="H993" s="4" t="n"/>
      <c r="I993" s="4" t="n"/>
      <c r="J993" s="4" t="n"/>
      <c r="K993" s="4" t="n"/>
      <c r="L993" s="4" t="n"/>
      <c r="M993" s="4" t="n"/>
    </row>
    <row r="994" ht="15.75" customHeight="1" s="189">
      <c r="A994" s="4" t="n"/>
      <c r="B994" s="4" t="n"/>
      <c r="C994" s="4" t="n"/>
      <c r="D994" s="4" t="n"/>
      <c r="E994" s="4" t="n"/>
      <c r="F994" s="4" t="n"/>
      <c r="G994" s="4" t="n"/>
      <c r="H994" s="4" t="n"/>
      <c r="I994" s="4" t="n"/>
      <c r="J994" s="4" t="n"/>
      <c r="K994" s="4" t="n"/>
      <c r="L994" s="4" t="n"/>
      <c r="M994" s="4" t="n"/>
    </row>
    <row r="995" ht="15.75" customHeight="1" s="189">
      <c r="A995" s="4" t="n"/>
      <c r="B995" s="4" t="n"/>
      <c r="C995" s="4" t="n"/>
      <c r="D995" s="4" t="n"/>
      <c r="E995" s="4" t="n"/>
      <c r="F995" s="4" t="n"/>
      <c r="G995" s="4" t="n"/>
      <c r="H995" s="4" t="n"/>
      <c r="I995" s="4" t="n"/>
      <c r="J995" s="4" t="n"/>
      <c r="K995" s="4" t="n"/>
      <c r="L995" s="4" t="n"/>
      <c r="M995" s="4" t="n"/>
    </row>
    <row r="996" ht="15.75" customHeight="1" s="189">
      <c r="A996" s="4" t="n"/>
      <c r="B996" s="4" t="n"/>
      <c r="C996" s="4" t="n"/>
      <c r="D996" s="4" t="n"/>
      <c r="E996" s="4" t="n"/>
      <c r="F996" s="4" t="n"/>
      <c r="G996" s="4" t="n"/>
      <c r="H996" s="4" t="n"/>
      <c r="I996" s="4" t="n"/>
      <c r="J996" s="4" t="n"/>
      <c r="K996" s="4" t="n"/>
      <c r="L996" s="4" t="n"/>
      <c r="M996" s="4" t="n"/>
    </row>
    <row r="997" ht="15.75" customHeight="1" s="189">
      <c r="A997" s="4" t="n"/>
      <c r="B997" s="4" t="n"/>
      <c r="C997" s="4" t="n"/>
      <c r="D997" s="4" t="n"/>
      <c r="E997" s="4" t="n"/>
      <c r="F997" s="4" t="n"/>
      <c r="G997" s="4" t="n"/>
      <c r="H997" s="4" t="n"/>
      <c r="I997" s="4" t="n"/>
      <c r="J997" s="4" t="n"/>
      <c r="K997" s="4" t="n"/>
      <c r="L997" s="4" t="n"/>
      <c r="M997" s="4" t="n"/>
    </row>
    <row r="998" ht="15.75" customHeight="1" s="189">
      <c r="A998" s="4" t="n"/>
      <c r="B998" s="4" t="n"/>
      <c r="C998" s="4" t="n"/>
      <c r="D998" s="4" t="n"/>
      <c r="E998" s="4" t="n"/>
      <c r="F998" s="4" t="n"/>
      <c r="G998" s="4" t="n"/>
      <c r="H998" s="4" t="n"/>
      <c r="I998" s="4" t="n"/>
      <c r="J998" s="4" t="n"/>
      <c r="K998" s="4" t="n"/>
      <c r="L998" s="4" t="n"/>
      <c r="M998" s="4" t="n"/>
    </row>
    <row r="999" ht="15.75" customHeight="1" s="189">
      <c r="A999" s="4" t="n"/>
      <c r="B999" s="4" t="n"/>
      <c r="C999" s="4" t="n"/>
      <c r="D999" s="4" t="n"/>
      <c r="E999" s="4" t="n"/>
      <c r="F999" s="4" t="n"/>
      <c r="G999" s="4" t="n"/>
      <c r="H999" s="4" t="n"/>
      <c r="I999" s="4" t="n"/>
      <c r="J999" s="4" t="n"/>
      <c r="K999" s="4" t="n"/>
      <c r="L999" s="4" t="n"/>
      <c r="M999" s="4" t="n"/>
    </row>
    <row r="1000" ht="15.75" customHeight="1" s="189">
      <c r="A1000" s="4" t="n"/>
      <c r="B1000" s="4" t="n"/>
      <c r="C1000" s="4" t="n"/>
      <c r="D1000" s="4" t="n"/>
      <c r="E1000" s="4" t="n"/>
      <c r="F1000" s="4" t="n"/>
      <c r="G1000" s="4" t="n"/>
      <c r="H1000" s="4" t="n"/>
      <c r="I1000" s="4" t="n"/>
      <c r="J1000" s="4" t="n"/>
      <c r="K1000" s="4" t="n"/>
      <c r="L1000" s="4" t="n"/>
      <c r="M1000" s="4" t="n"/>
    </row>
  </sheetData>
  <mergeCells count="39">
    <mergeCell ref="C49:M49"/>
    <mergeCell ref="C34:M34"/>
    <mergeCell ref="C30:M30"/>
    <mergeCell ref="C33:M33"/>
    <mergeCell ref="C24:M24"/>
    <mergeCell ref="C42:M42"/>
    <mergeCell ref="C45:M45"/>
    <mergeCell ref="C35:M35"/>
    <mergeCell ref="C20:M20"/>
    <mergeCell ref="C26:M26"/>
    <mergeCell ref="C29:M29"/>
    <mergeCell ref="C54:M54"/>
    <mergeCell ref="C25:M25"/>
    <mergeCell ref="C41:M41"/>
    <mergeCell ref="C47:M47"/>
    <mergeCell ref="C55:M55"/>
    <mergeCell ref="C50:M50"/>
    <mergeCell ref="C44:M44"/>
    <mergeCell ref="C22:M22"/>
    <mergeCell ref="C40:M40"/>
    <mergeCell ref="C31:M31"/>
    <mergeCell ref="A1:M1"/>
    <mergeCell ref="C43:M43"/>
    <mergeCell ref="C21:M21"/>
    <mergeCell ref="C51:M51"/>
    <mergeCell ref="C46:M46"/>
    <mergeCell ref="C27:M27"/>
    <mergeCell ref="C36:M36"/>
    <mergeCell ref="C52:M52"/>
    <mergeCell ref="A2:M2"/>
    <mergeCell ref="C48:M48"/>
    <mergeCell ref="C23:M23"/>
    <mergeCell ref="C39:M39"/>
    <mergeCell ref="C38:M38"/>
    <mergeCell ref="C32:M32"/>
    <mergeCell ref="C19:M19"/>
    <mergeCell ref="C28:M28"/>
    <mergeCell ref="C37:M37"/>
    <mergeCell ref="C53:M53"/>
  </mergeCells>
  <pageMargins left="0.75" right="0.75" top="1" bottom="1" header="0" footer="0"/>
  <pageSetup orientation="landscape"/>
</worksheet>
</file>

<file path=xl/worksheets/sheet38.xml><?xml version="1.0" encoding="utf-8"?>
<worksheet xmlns="http://schemas.openxmlformats.org/spreadsheetml/2006/main">
  <sheetPr>
    <tabColor rgb="FFB3473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30" customWidth="1" style="189" min="1" max="1"/>
    <col width="42" customWidth="1" style="189" min="2" max="2"/>
    <col width="46" customWidth="1" style="189" min="3" max="3"/>
    <col width="34" customWidth="1" style="189" min="4" max="4"/>
    <col width="8.710000000000001" customWidth="1" style="189" min="5" max="26"/>
  </cols>
  <sheetData>
    <row r="1" ht="33.75" customHeight="1" s="189">
      <c r="A1" s="192" t="inlineStr">
        <is>
          <t>🔀 SYNERGY MATRIX II — operators × worlds (the map the first matrix couldn't draw)</t>
        </is>
      </c>
    </row>
    <row r="2" ht="55.5" customHeight="1" s="189">
      <c r="A2" s="25" t="inlineStr">
        <is>
          <t>The original Synergy Matrix crossed sensor families with each other. This one crosses the GRAMMAR with the worlds — because the deepest novelty isn't sensor+sensor, it's operator+domain nobody has applied it to. Each row is a crossing rated by fertility (★★★ = multiple unbuilt products live here), with the reasoning and one named unclaimed example. Read it as a prospecting map: every ★★★ row is a claim you could stake this year.</t>
        </is>
      </c>
    </row>
    <row r="3">
      <c r="A3" s="4" t="n"/>
      <c r="B3" s="4" t="n"/>
      <c r="C3" s="4" t="n"/>
      <c r="D3" s="4" t="n"/>
    </row>
    <row r="4">
      <c r="A4" s="26" t="inlineStr">
        <is>
          <t>Crossing</t>
        </is>
      </c>
      <c r="B4" s="26" t="inlineStr">
        <is>
          <t>Why it's explosive</t>
        </is>
      </c>
      <c r="C4" s="26" t="inlineStr">
        <is>
          <t>The unclaimed example</t>
        </is>
      </c>
      <c r="D4" s="26" t="inlineStr">
        <is>
          <t>Fertility</t>
        </is>
      </c>
    </row>
    <row r="5" ht="57.75" customHeight="1" s="189">
      <c r="A5" s="27" t="inlineStr">
        <is>
          <t>LOCK-IN × the outdoor world</t>
        </is>
      </c>
      <c r="B5" s="28" t="inlineStr">
        <is>
          <t>Sunlight is the tyrant that rules all outdoor optical sensing — and lock-in dethrones it entirely. Every optical measurement that 'only works at night' becomes 24/7</t>
        </is>
      </c>
      <c r="C5" s="28" t="inlineStr">
        <is>
          <t>Daylight bat/insect wing-beat detection (modulated IR curtain); noon-proof turbidity in open streams; sap-flow via modulated leaf-clip at midday</t>
        </is>
      </c>
      <c r="D5" s="28" t="inlineStr">
        <is>
          <t>★★★</t>
        </is>
      </c>
    </row>
    <row r="6" ht="57.75" customHeight="1" s="189">
      <c r="A6" s="27" t="inlineStr">
        <is>
          <t>COINCIDENCE × home safety</t>
        </is>
      </c>
      <c r="B6" s="28" t="inlineStr">
        <is>
          <t>Every hated false alarm in domestic life is a single-witness verdict; coincidence-gating is a $3 fix the alarm industry can't retrofit into installed bases</t>
        </is>
      </c>
      <c r="C6" s="28" t="inlineStr">
        <is>
          <t>The never-cries-wolf stack: smoke+CO+temp-slope fire verdicts, glass-break piezo+mic, rain 2-of-3 — sold as 'the alarm your family won't unplug'</t>
        </is>
      </c>
      <c r="D6" s="28" t="inlineStr">
        <is>
          <t>★★★</t>
        </is>
      </c>
    </row>
    <row r="7" ht="57.75" customHeight="1" s="189">
      <c r="A7" s="27" t="inlineStr">
        <is>
          <t>EIGENFREQUENCY × the built environment</t>
        </is>
      </c>
      <c r="B7" s="28" t="inlineStr">
        <is>
          <t>Every structure hums its health for free (ambient excitation), yet structural monitoring is priced for bridges only — the small-structure market (decks, jetties, masts, trees) is empty</t>
        </is>
      </c>
      <c r="C7" s="28" t="inlineStr">
        <is>
          <t>Rental-property deck-collapse witness; the arborist's tree-stiffness logger; playground equipment fatigue trends</t>
        </is>
      </c>
      <c r="D7" s="28" t="inlineStr">
        <is>
          <t>★★★</t>
        </is>
      </c>
    </row>
    <row r="8" ht="57.75" customHeight="1" s="189">
      <c r="A8" s="27" t="inlineStr">
        <is>
          <t>CARRIER HIJACK × agriculture</t>
        </is>
      </c>
      <c r="B8" s="28" t="inlineStr">
        <is>
          <t>Farms are bathed in free illuminators (GPS, broadcast, their own electric fences) and starved of sensing budget — passive reception is the only economics that works at paddock scale</t>
        </is>
      </c>
      <c r="C8" s="28" t="inlineStr">
        <is>
          <t>GPS-reflectometry soil-moisture strips (satellites do the transmitting); electric-fence pulse monitoring as perimeter+wildlife sensor</t>
        </is>
      </c>
      <c r="D8" s="28" t="inlineStr">
        <is>
          <t>★★★</t>
        </is>
      </c>
    </row>
    <row r="9" ht="57.75" customHeight="1" s="189">
      <c r="A9" s="27" t="inlineStr">
        <is>
          <t>SACRIFICIAL × logistics</t>
        </is>
      </c>
      <c r="B9" s="28" t="inlineStr">
        <is>
          <t>Cold chains and rough freight need dirt-cheap, power-free, tamper-proof witnesses — chemistry and irreversible physics undercut electronic loggers 100:1</t>
        </is>
      </c>
      <c r="C9" s="28" t="inlineStr">
        <is>
          <t>The $0.50 shipment witness card: freeze vial + peak-g washer + UV strip + humidity spot, photographed by phone at both ends (color sensor optional)</t>
        </is>
      </c>
      <c r="D9" s="28" t="inlineStr">
        <is>
          <t>★★★</t>
        </is>
      </c>
    </row>
    <row r="10" ht="57.75" customHeight="1" s="189">
      <c r="A10" s="27" t="inlineStr">
        <is>
          <t>ACTIVE SENSING × water systems</t>
        </is>
      </c>
      <c r="B10" s="28" t="inlineStr">
        <is>
          <t>Pipes and tanks are acoustically/thermally interrogable networks nobody interrogates — a pump, a valve or a heater is an actuator ALREADY INSTALLED, waiting to become a stimulus source</t>
        </is>
      </c>
      <c r="C10" s="28" t="inlineStr">
        <is>
          <t>Nightly automated water-hammer chirps mapping pipe health; hot-slug transit timing as whole-house flow census; tank ring-down as level+sediment gauge</t>
        </is>
      </c>
      <c r="D10" s="28" t="inlineStr">
        <is>
          <t>★★★</t>
        </is>
      </c>
    </row>
    <row r="11" ht="57.75" customHeight="1" s="189">
      <c r="A11" s="27" t="inlineStr">
        <is>
          <t>OVERSAMPLE+DITHER × soil &amp; plants</t>
        </is>
      </c>
      <c r="B11" s="28" t="inlineStr">
        <is>
          <t>Plant processes are slow (hours-days) so the time-for-bits trade is maximally favorable — hobby ADCs become lab instruments exactly where labs are least affordable</t>
        </is>
      </c>
      <c r="C11" s="28" t="inlineStr">
        <is>
          <t>Root-pressure micro-oscillations from a $2 capacitive probe averaged 10,000:1; dawn turgor waves as drought early-warning</t>
        </is>
      </c>
      <c r="D11" s="28" t="inlineStr">
        <is>
          <t>★★</t>
        </is>
      </c>
    </row>
    <row r="12" ht="57.75" customHeight="1" s="189">
      <c r="A12" s="27" t="inlineStr">
        <is>
          <t>FREQUENCY-CONVERSION × e-textiles</t>
        </is>
      </c>
      <c r="B12" s="28" t="inlineStr">
        <is>
          <t>Fabric sensors suffer drift and connector woes; converting stretch/pressure to oscillator FREQUENCY makes garments readable through two pins with mV-noise immunity (Phase beats amplitude, worn)</t>
        </is>
      </c>
      <c r="C12" s="28" t="inlineStr">
        <is>
          <t>The two-wire smart garment: every seam a different-frequency oscillator, one ADC pin reads the whole shirt as a spectrum</t>
        </is>
      </c>
      <c r="D12" s="28" t="inlineStr">
        <is>
          <t>★★</t>
        </is>
      </c>
    </row>
    <row r="13" ht="57.75" customHeight="1" s="189">
      <c r="A13" s="27" t="inlineStr">
        <is>
          <t>ENVIRONMENTAL MEMORY × justice builds</t>
        </is>
      </c>
      <c r="B13" s="28" t="inlineStr">
        <is>
          <t>Evidence must survive power loss, tampering claims and TIME — irreversible physics is the only logger a hostile cross-examination can't accuse of being reprogrammed</t>
        </is>
      </c>
      <c r="C13" s="28" t="inlineStr">
        <is>
          <t>The tenancy damp witness with a chemical backup channel (cobalt-chloride card sealed at install, photographed at dispute); the harassment-noise wax-dosimeter</t>
        </is>
      </c>
      <c r="D13" s="28" t="inlineStr">
        <is>
          <t>★★★</t>
        </is>
      </c>
    </row>
    <row r="14" ht="57.75" customHeight="1" s="189">
      <c r="A14" s="27" t="inlineStr">
        <is>
          <t>FLEET × the human body</t>
        </is>
      </c>
      <c r="B14" s="28" t="inlineStr">
        <is>
          <t>Wearables think in single devices; bodies are FIELDS (temperature maps, pressure maps, motion chains) — the multi-node body-area fleet is nearly unexplored at hobby prices</t>
        </is>
      </c>
      <c r="C14" s="28" t="inlineStr">
        <is>
          <t>The gait chain: 4 IMU nodes (ankles/hips) ESP-NOW-synced = clinical-adjacent gait lab for $40; bed-surface pressure fleets for ulcer prevention</t>
        </is>
      </c>
      <c r="D14" s="28" t="inlineStr">
        <is>
          <t>★★★</t>
        </is>
      </c>
    </row>
    <row r="15" ht="57.75" customHeight="1" s="189">
      <c r="A15" s="27" t="inlineStr">
        <is>
          <t>GAME LAYER × open data</t>
        </is>
      </c>
      <c r="B15" s="28" t="inlineStr">
        <is>
          <t>Data moats and Schelling standards apply to COMMUNITIES too — the group that formats its fleet data for reuse becomes the region's reference infrastructure (the PurpleAir lesson, deliberately replicated)</t>
        </is>
      </c>
      <c r="C15" s="28" t="inlineStr">
        <is>
          <t>The council-area 'sensing commons' charter: shared calibration rituals, one schema, hosted by whoever's already trusted (library, mens-shed, school)</t>
        </is>
      </c>
      <c r="D15" s="28" t="inlineStr">
        <is>
          <t>★★★</t>
        </is>
      </c>
    </row>
    <row r="16" ht="57.75" customHeight="1" s="189">
      <c r="A16" s="27" t="inlineStr">
        <is>
          <t>KNOWING LADDER × citizen science</t>
        </is>
      </c>
      <c r="B16" s="28" t="inlineStr">
        <is>
          <t>Citizen data is dismissed for rigor reasons that are entirely FIXABLE with protocol (calibration rituals, blind checks, uncertainty statements) — the rigor gap is the product</t>
        </is>
      </c>
      <c r="C16" s="28" t="inlineStr">
        <is>
          <t>The 'admissible air quality' protocol: sensor.community hardware + Knowing-Ladder rungs 6-11 as a checklist = data that survives expert review; nobody has productized the RIGOR itself</t>
        </is>
      </c>
      <c r="D16" s="28" t="inlineStr">
        <is>
          <t>★★★</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39.xml><?xml version="1.0" encoding="utf-8"?>
<worksheet xmlns="http://schemas.openxmlformats.org/spreadsheetml/2006/main">
  <sheetPr>
    <tabColor rgb="FFE8A33D"/>
    <outlinePr summaryBelow="1" summaryRight="1"/>
    <pageSetUpPr/>
  </sheetPr>
  <dimension ref="A1:J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 customHeight="1"/>
  <cols>
    <col width="4" customWidth="1" style="189" min="1" max="1"/>
    <col width="66.29000000000001" customWidth="1" style="189" min="2" max="2"/>
    <col width="52" customWidth="1" style="189" min="3" max="3"/>
    <col width="34" customWidth="1" style="189" min="4" max="4"/>
    <col width="26" customWidth="1" style="189" min="5" max="5"/>
    <col width="8" customWidth="1" style="189" min="6" max="6"/>
    <col width="12" customWidth="1" style="189" min="7" max="7"/>
    <col width="20" customWidth="1" style="189" min="8" max="8"/>
    <col width="30" customWidth="1" style="189" min="9" max="9"/>
    <col width="42" customWidth="1" style="189" min="10" max="10"/>
    <col width="8.710000000000001" customWidth="1" style="189" min="11" max="26"/>
  </cols>
  <sheetData>
    <row r="1" ht="33.75" customHeight="1" s="189">
      <c r="A1" s="193" t="inlineStr">
        <is>
          <t>💡 INVENTION SEEDS — 40 buildable concepts</t>
        </is>
      </c>
    </row>
    <row r="2" ht="25.5" customHeight="1" s="189">
      <c r="A2" s="30" t="inlineStr">
        <is>
          <t>Each seed is real enough to start this weekend. Steal whole, or fork: swap one sensor, one context, or one user and it becomes yours.</t>
        </is>
      </c>
    </row>
    <row r="3">
      <c r="A3" s="31" t="inlineStr">
        <is>
          <t>#</t>
        </is>
      </c>
      <c r="B3" s="31" t="inlineStr">
        <is>
          <t>Invention</t>
        </is>
      </c>
      <c r="C3" s="31" t="inlineStr">
        <is>
          <t>The pitch</t>
        </is>
      </c>
      <c r="D3" s="31" t="inlineStr">
        <is>
          <t>Sensors (from Catalog)</t>
        </is>
      </c>
      <c r="E3" s="31" t="inlineStr">
        <is>
          <t>Other parts</t>
        </is>
      </c>
      <c r="F3" s="31" t="inlineStr">
        <is>
          <t>≈BOM</t>
        </is>
      </c>
      <c r="G3" s="31" t="inlineStr">
        <is>
          <t>Difficulty</t>
        </is>
      </c>
      <c r="H3" s="31" t="inlineStr">
        <is>
          <t>Themes</t>
        </is>
      </c>
      <c r="I3" s="31" t="inlineStr">
        <is>
          <t>Who cares (market)</t>
        </is>
      </c>
      <c r="J3" s="31" t="inlineStr">
        <is>
          <t>Why now / why it works</t>
        </is>
      </c>
    </row>
    <row r="4" ht="63.75" customHeight="1" s="189">
      <c r="A4" s="37" t="n">
        <v>1</v>
      </c>
      <c r="B4" s="165" t="inlineStr">
        <is>
          <t>Contactless Sleep Lab</t>
        </is>
      </c>
      <c r="C4" s="36" t="inlineStr">
        <is>
          <t>A nightstand box that reconstructs sleep quality with nothing worn: radar breathing + presence, CO2, light, sound and temperature, fused into a morning report.</t>
        </is>
      </c>
      <c r="D4" s="36" t="inlineStr">
        <is>
          <t>MR60BHA2 vital radar · LD2410 · SCD41 · VEML7700 · INMP441 · SHT41</t>
        </is>
      </c>
      <c r="E4" s="36" t="inlineStr">
        <is>
          <t>ESP32-S3, ePaper morning card, 3D case</t>
        </is>
      </c>
      <c r="F4" s="37" t="inlineStr">
        <is>
          <t>$75</t>
        </is>
      </c>
      <c r="G4" s="36" t="inlineStr">
        <is>
          <t>3 · some skill</t>
        </is>
      </c>
      <c r="H4" s="36" t="inlineStr">
        <is>
          <t>Health, Home</t>
        </is>
      </c>
      <c r="I4" s="36" t="inlineStr">
        <is>
          <t>Sleep-curious, parents, elder care</t>
        </is>
      </c>
      <c r="J4" s="36" t="inlineStr">
        <is>
          <t>Radar vitals finally cheap; wearables annoy people; multi-signal fusion is where hobby beats commercial.</t>
        </is>
      </c>
    </row>
    <row r="5" ht="63.75" customHeight="1" s="189">
      <c r="A5" s="37" t="n">
        <v>2</v>
      </c>
      <c r="B5" s="165" t="inlineStr">
        <is>
          <t>Whole-House Leak Brain</t>
        </is>
      </c>
      <c r="C5" s="36" t="inlineStr">
        <is>
          <t>Flow meter on the main + leak ropes under every appliance + mmWave occupancy: water flowing while nobody's home auto-closes a motorised valve and texts you.</t>
        </is>
      </c>
      <c r="D5" s="36" t="inlineStr">
        <is>
          <t>YF-S201 flow · leak ropes ×4 · LD2410 ×2</t>
        </is>
      </c>
      <c r="E5" s="36" t="inlineStr">
        <is>
          <t>Motorised ball valve, ESP32, relay</t>
        </is>
      </c>
      <c r="F5" s="37" t="inlineStr">
        <is>
          <t>$90</t>
        </is>
      </c>
      <c r="G5" s="36" t="inlineStr">
        <is>
          <t>3 · some skill</t>
        </is>
      </c>
      <c r="H5" s="36" t="inlineStr">
        <is>
          <t>Water, Safety, Home</t>
        </is>
      </c>
      <c r="I5" s="36" t="inlineStr">
        <is>
          <t>Homeowners, landlords, insurers (discounts!)</t>
        </is>
      </c>
      <c r="J5" s="36" t="inlineStr">
        <is>
          <t>Water damage is the #1 home insurance claim; commercial systems cost $600+.</t>
        </is>
      </c>
    </row>
    <row r="6" ht="63.75" customHeight="1" s="189">
      <c r="A6" s="37" t="n">
        <v>3</v>
      </c>
      <c r="B6" s="165" t="inlineStr">
        <is>
          <t>CO2 Honesty Network</t>
        </is>
      </c>
      <c r="C6" s="36" t="inlineStr">
        <is>
          <t>A fleet of CO2 'traffic lights' for school/office rooms with a public dashboard — ventilation behaviour changes when the number is on the wall.</t>
        </is>
      </c>
      <c r="D6" s="36" t="inlineStr">
        <is>
          <t>SCD41 ×6 · SHT41 ×6</t>
        </is>
      </c>
      <c r="E6" s="36" t="inlineStr">
        <is>
          <t>ESP32-C3 ×6, WS2812 rings, MQTT server</t>
        </is>
      </c>
      <c r="F6" s="37" t="inlineStr">
        <is>
          <t>$200</t>
        </is>
      </c>
      <c r="G6" s="36" t="inlineStr">
        <is>
          <t>2 · easy</t>
        </is>
      </c>
      <c r="H6" s="36" t="inlineStr">
        <is>
          <t>Air, Health, Home</t>
        </is>
      </c>
      <c r="I6" s="36" t="inlineStr">
        <is>
          <t>Schools, offices, gyms, venues</t>
        </is>
      </c>
      <c r="J6" s="36" t="inlineStr">
        <is>
          <t>Post-pandemic ventilation awareness is permanent; one commercial monitor costs more than this fleet.</t>
        </is>
      </c>
    </row>
    <row r="7" ht="63.75" customHeight="1" s="189">
      <c r="A7" s="37" t="n">
        <v>4</v>
      </c>
      <c r="B7" s="165" t="inlineStr">
        <is>
          <t>Beehive Telemetry Stack</t>
        </is>
      </c>
      <c r="C7" s="36" t="inlineStr">
        <is>
          <t>Hive weight (nectar flow!), internal temp/RH, entrance traffic (IR beam pair), and acoustic colony-state — beekeeping's four vital signs on solar.</t>
        </is>
      </c>
      <c r="D7" s="36" t="inlineStr">
        <is>
          <t>HX711+50kg cells ×4 · SHT31 probe · ITR9608 pair · INMP441</t>
        </is>
      </c>
      <c r="E7" s="36" t="inlineStr">
        <is>
          <t>Solar+LiPo, ESP32, LoRa optional</t>
        </is>
      </c>
      <c r="F7" s="37" t="inlineStr">
        <is>
          <t>$85</t>
        </is>
      </c>
      <c r="G7" s="36" t="inlineStr">
        <is>
          <t>3 · some skill</t>
        </is>
      </c>
      <c r="H7" s="36" t="inlineStr">
        <is>
          <t>Grow, Wild, Sound</t>
        </is>
      </c>
      <c r="I7" s="36" t="inlineStr">
        <is>
          <t>Beekeepers (huge hobby), researchers</t>
        </is>
      </c>
      <c r="J7" s="36" t="inlineStr">
        <is>
          <t>Weight curves predict swarming and harvest; acoustic colony analysis is publishable hobby science.</t>
        </is>
      </c>
    </row>
    <row r="8" ht="63.75" customHeight="1" s="189">
      <c r="A8" s="37" t="n">
        <v>5</v>
      </c>
      <c r="B8" s="165" t="inlineStr">
        <is>
          <t>Tremor-Adaptive Utensil</t>
        </is>
      </c>
      <c r="C8" s="36" t="inlineStr">
        <is>
          <t>IMU senses hand tremor frequency; a small gimbal counter-moves the spoon head in antiphase. Eating with dignity, open-sourced.</t>
        </is>
      </c>
      <c r="D8" s="36" t="inlineStr">
        <is>
          <t>LSM6DSOX · BNO086</t>
        </is>
      </c>
      <c r="E8" s="36" t="inlineStr">
        <is>
          <t>2x micro servos, ESP32-C3, LiPo, printed gimbal</t>
        </is>
      </c>
      <c r="F8" s="37" t="inlineStr">
        <is>
          <t>$60</t>
        </is>
      </c>
      <c r="G8" s="36" t="inlineStr">
        <is>
          <t>5 · expert</t>
        </is>
      </c>
      <c r="H8" s="36" t="inlineStr">
        <is>
          <t>Health, Robots</t>
        </is>
      </c>
      <c r="I8" s="36" t="inlineStr">
        <is>
          <t>Parkinson's/ET community (10M+ people)</t>
        </is>
      </c>
      <c r="J8" s="36" t="inlineStr">
        <is>
          <t>Commercial version costs $200+; the control loop is a beautiful solved-but-not-shared problem.</t>
        </is>
      </c>
    </row>
    <row r="9" ht="63.75" customHeight="1" s="189">
      <c r="A9" s="37" t="n">
        <v>6</v>
      </c>
      <c r="B9" s="165" t="inlineStr">
        <is>
          <t>Frost Oracle for Gardeners</t>
        </is>
      </c>
      <c r="C9" s="36" t="inlineStr">
        <is>
          <t>Sky IR temp (radiative cooling) + surface wetness plate + air temp/RH predicts ground frost hours before air-temperature forecasts do — 'cover the tomatoes NOW' as a text.</t>
        </is>
      </c>
      <c r="D9" s="36" t="inlineStr">
        <is>
          <t>MLX90614 (sky) · DIY condensation plate · SHT41 · BMP390</t>
        </is>
      </c>
      <c r="E9" s="36" t="inlineStr">
        <is>
          <t>ESP32, solar stake</t>
        </is>
      </c>
      <c r="F9" s="37" t="inlineStr">
        <is>
          <t>$45</t>
        </is>
      </c>
      <c r="G9" s="36" t="inlineStr">
        <is>
          <t>3 · some skill</t>
        </is>
      </c>
      <c r="H9" s="36" t="inlineStr">
        <is>
          <t>Grow, Wild, Invisible</t>
        </is>
      </c>
      <c r="I9" s="36" t="inlineStr">
        <is>
          <t>Gardeners, vineyards, orchards</t>
        </is>
      </c>
      <c r="J9" s="36" t="inlineStr">
        <is>
          <t>Radiative frost beats forecasts locally; the sky-temperature trick feels like sorcery and works.</t>
        </is>
      </c>
    </row>
    <row r="10" ht="63.75" customHeight="1" s="189">
      <c r="A10" s="37" t="n">
        <v>7</v>
      </c>
      <c r="B10" s="165" t="inlineStr">
        <is>
          <t>Appliance Fingerprint Meter</t>
        </is>
      </c>
      <c r="C10" s="36" t="inlineStr">
        <is>
          <t>One CT clamp + ML disaggregation: the house learns each appliance's electrical signature and itemises your bill per device.</t>
        </is>
      </c>
      <c r="D10" s="36" t="inlineStr">
        <is>
          <t>SCT-013 · ZMPT101B</t>
        </is>
      </c>
      <c r="E10" s="36" t="inlineStr">
        <is>
          <t>ESP32-S3 (FFT), MQTT, dashboard</t>
        </is>
      </c>
      <c r="F10" s="37" t="inlineStr">
        <is>
          <t>$30</t>
        </is>
      </c>
      <c r="G10" s="36" t="inlineStr">
        <is>
          <t>4 · advanced</t>
        </is>
      </c>
      <c r="H10" s="36" t="inlineStr">
        <is>
          <t>Energy, Home, MachineHealth</t>
        </is>
      </c>
      <c r="I10" s="36" t="inlineStr">
        <is>
          <t>Energy nerds, landlords, efficiency programs</t>
        </is>
      </c>
      <c r="J10" s="36" t="inlineStr">
        <is>
          <t>NILM is a famous research problem now feasible on-device; utility smart meters won't give you this.</t>
        </is>
      </c>
    </row>
    <row r="11" ht="63.75" customHeight="1" s="189">
      <c r="A11" s="37" t="n">
        <v>8</v>
      </c>
      <c r="B11" s="165" t="inlineStr">
        <is>
          <t>Echolocation Belt</t>
        </is>
      </c>
      <c r="C11" s="36" t="inlineStr">
        <is>
          <t>Five ultrasonic rangers around a belt map to five haptic motors: distance becomes graded pressure around the waist. Sensory substitution for blind users — and an uncanny sixth sense for anyone.</t>
        </is>
      </c>
      <c r="D11" s="36" t="inlineStr">
        <is>
          <t>HC-SR04 ×5 (or VL53L1X ×5)</t>
        </is>
      </c>
      <c r="E11" s="36" t="inlineStr">
        <is>
          <t>LRA motors ×5, DRV2605, ESP32, battery</t>
        </is>
      </c>
      <c r="F11" s="37" t="inlineStr">
        <is>
          <t>$55</t>
        </is>
      </c>
      <c r="G11" s="36" t="inlineStr">
        <is>
          <t>3 · some skill</t>
        </is>
      </c>
      <c r="H11" s="36" t="inlineStr">
        <is>
          <t>Health, Robots, Invisible</t>
        </is>
      </c>
      <c r="I11" s="36" t="inlineStr">
        <is>
          <t>Accessibility, human-augmentation researchers</t>
        </is>
      </c>
      <c r="J11" s="36" t="inlineStr">
        <is>
          <t>Documented to work in studies; parts cost collapsed from $1000s to $55.</t>
        </is>
      </c>
    </row>
    <row r="12" ht="63.75" customHeight="1" s="189">
      <c r="A12" s="37" t="n">
        <v>9</v>
      </c>
      <c r="B12" s="165" t="inlineStr">
        <is>
          <t>Open Gamma Spectrometer</t>
        </is>
      </c>
      <c r="C12" s="36" t="inlineStr">
        <is>
          <t>CsI crystal + SiPM + careful analog = identify isotopes BY NAME: uranium glaze, thorium mantles, banana potassium. Desktop nuclear forensics.</t>
        </is>
      </c>
      <c r="D12" s="36" t="inlineStr">
        <is>
          <t>CsI(Tl)+SiPM kit · Geiger (RadiationD) for comparison</t>
        </is>
      </c>
      <c r="E12" s="36" t="inlineStr">
        <is>
          <t>ESP32-S3, touch TFT spectrum display, lead bricks</t>
        </is>
      </c>
      <c r="F12" s="37" t="inlineStr">
        <is>
          <t>$180</t>
        </is>
      </c>
      <c r="G12" s="36" t="inlineStr">
        <is>
          <t>5 · expert</t>
        </is>
      </c>
      <c r="H12" s="36" t="inlineStr">
        <is>
          <t>Invisible, Play, Safety</t>
        </is>
      </c>
      <c r="I12" s="36" t="inlineStr">
        <is>
          <t>Physics educators, rockhounds, hackers</t>
        </is>
      </c>
      <c r="J12" s="36" t="inlineStr">
        <is>
          <t>Open Gamma Detector project blazed the trail; SiPMs made photomultipliers obsolete at hobby scale.</t>
        </is>
      </c>
    </row>
    <row r="13" ht="63.75" customHeight="1" s="189">
      <c r="A13" s="37" t="n">
        <v>10</v>
      </c>
      <c r="B13" s="165" t="inlineStr">
        <is>
          <t>Mushroom Fruiting Autopilot</t>
        </is>
      </c>
      <c r="C13" s="36" t="inlineStr">
        <is>
          <t>RH held at 90%, CO2 below 800ppm, light on schedule — a tote-sized controlled-environment chamber that turns spawn bags into reliable harvests.</t>
        </is>
      </c>
      <c r="D13" s="36" t="inlineStr">
        <is>
          <t>SHT35 probe · SCD41 · BH1750</t>
        </is>
      </c>
      <c r="E13" s="36" t="inlineStr">
        <is>
          <t>Ultrasonic mister, fans, LED, relays, ESP32</t>
        </is>
      </c>
      <c r="F13" s="37" t="inlineStr">
        <is>
          <t>$70</t>
        </is>
      </c>
      <c r="G13" s="36" t="inlineStr">
        <is>
          <t>2 · easy</t>
        </is>
      </c>
      <c r="H13" s="36" t="inlineStr">
        <is>
          <t>Grow, Air, Home</t>
        </is>
      </c>
      <c r="I13" s="36" t="inlineStr">
        <is>
          <t>Gourmet mushroom hobby (exploding), educators</t>
        </is>
      </c>
      <c r="J13" s="36" t="inlineStr">
        <is>
          <t>Mushrooms are the easiest 'controlled agriculture win'; tight control = visible yield difference.</t>
        </is>
      </c>
    </row>
    <row r="14" ht="63.75" customHeight="1" s="189">
      <c r="A14" s="37" t="n">
        <v>11</v>
      </c>
      <c r="B14" s="165" t="inlineStr">
        <is>
          <t>Driveway Speed Witness</t>
        </is>
      </c>
      <c r="C14" s="36" t="inlineStr">
        <is>
          <t>Two piezo strips (or beam pairs) 1m apart timestamp every passing car's speed — the anonymized dataset that gets a speed bump approved.</t>
        </is>
      </c>
      <c r="D14" s="36" t="inlineStr">
        <is>
          <t>Piezo cable ×2 · E18-D80NK pair (alt)</t>
        </is>
      </c>
      <c r="E14" s="36" t="inlineStr">
        <is>
          <t>ESP32, solar, LoRa to house</t>
        </is>
      </c>
      <c r="F14" s="37" t="inlineStr">
        <is>
          <t>$50</t>
        </is>
      </c>
      <c r="G14" s="36" t="inlineStr">
        <is>
          <t>4 · advanced</t>
        </is>
      </c>
      <c r="H14" s="36" t="inlineStr">
        <is>
          <t>Safety, Wild, Invisible</t>
        </is>
      </c>
      <c r="I14" s="36" t="inlineStr">
        <is>
          <t>Neighbourhood associations, urbanists</t>
        </is>
      </c>
      <c r="J14" s="36" t="inlineStr">
        <is>
          <t>Cities respond to data, not complaints; this is civic tech with a hardware heart.</t>
        </is>
      </c>
    </row>
    <row r="15" ht="63.75" customHeight="1" s="189">
      <c r="A15" s="37" t="n">
        <v>12</v>
      </c>
      <c r="B15" s="165" t="inlineStr">
        <is>
          <t>Plant-Direct Thirst Sensor</t>
        </is>
      </c>
      <c r="C15" s="36" t="inlineStr">
        <is>
          <t>An IR leaf-clip reads leaf thickness (turgor) — the plant ITSELF reports water status hours before wilting, making soil probes look medieval.</t>
        </is>
      </c>
      <c r="D15" s="36" t="inlineStr">
        <is>
          <t>DIY leaf clip (ITR9608) · capacitive soil (control) · SHT41</t>
        </is>
      </c>
      <c r="E15" s="36" t="inlineStr">
        <is>
          <t>ESP32-C3, pump + relay</t>
        </is>
      </c>
      <c r="F15" s="37" t="inlineStr">
        <is>
          <t>$25</t>
        </is>
      </c>
      <c r="G15" s="36" t="inlineStr">
        <is>
          <t>3 · some skill</t>
        </is>
      </c>
      <c r="H15" s="36" t="inlineStr">
        <is>
          <t>Grow, Invisible, Play</t>
        </is>
      </c>
      <c r="I15" s="36" t="inlineStr">
        <is>
          <t>Plant tech, research educators</t>
        </is>
      </c>
      <c r="J15" s="36" t="inlineStr">
        <is>
          <t>Published technique, near-zero hobby adoption — wide-open space to own.</t>
        </is>
      </c>
    </row>
    <row r="16" ht="63.75" customHeight="1" s="189">
      <c r="A16" s="37" t="n">
        <v>13</v>
      </c>
      <c r="B16" s="165" t="inlineStr">
        <is>
          <t>Workshop Tool-State Dashboard</t>
        </is>
      </c>
      <c r="C16" s="36" t="inlineStr">
        <is>
          <t>Current clamps + vibration pucks on every machine: live wall display of what's running, idle, jammed or left on — plus per-tool runtime for maintenance.</t>
        </is>
      </c>
      <c r="D16" s="36" t="inlineStr">
        <is>
          <t>ACS712 ×6 · SW-420 ×6 · MLX90614 (blade/bearing temps)</t>
        </is>
      </c>
      <c r="E16" s="36" t="inlineStr">
        <is>
          <t>ESP32 ×3, wall TFT, MQTT</t>
        </is>
      </c>
      <c r="F16" s="37" t="inlineStr">
        <is>
          <t>$80</t>
        </is>
      </c>
      <c r="G16" s="36" t="inlineStr">
        <is>
          <t>2 · easy</t>
        </is>
      </c>
      <c r="H16" s="36" t="inlineStr">
        <is>
          <t>MachineHealth, Safety, Energy</t>
        </is>
      </c>
      <c r="I16" s="36" t="inlineStr">
        <is>
          <t>Makerspaces, small workshops</t>
        </is>
      </c>
      <c r="J16" s="36" t="inlineStr">
        <is>
          <t>Makerspaces need 'who left the compressor on' answers; utilisation data justifies tool purchases.</t>
        </is>
      </c>
    </row>
    <row r="17" ht="63.75" customHeight="1" s="189">
      <c r="A17" s="37" t="n">
        <v>14</v>
      </c>
      <c r="B17" s="165" t="inlineStr">
        <is>
          <t>River Health Sentinel</t>
        </is>
      </c>
      <c r="C17" s="36" t="inlineStr">
        <is>
          <t>Solar node in a stream: temp, turbidity, conductivity, level — storm-event chemistry that catches polluters and feeds open data.</t>
        </is>
      </c>
      <c r="D17" s="36" t="inlineStr">
        <is>
          <t>DS18B20 · turbidity SEN0189 · EC/TDS · JSN-SR04T (level) · rain gauge</t>
        </is>
      </c>
      <c r="E17" s="36" t="inlineStr">
        <is>
          <t>Solar+LiPo, LoRa, mounting</t>
        </is>
      </c>
      <c r="F17" s="37" t="inlineStr">
        <is>
          <t>$95</t>
        </is>
      </c>
      <c r="G17" s="36" t="inlineStr">
        <is>
          <t>3 · some skill</t>
        </is>
      </c>
      <c r="H17" s="36" t="inlineStr">
        <is>
          <t>Water, Wild, Safety</t>
        </is>
      </c>
      <c r="I17" s="36" t="inlineStr">
        <is>
          <t>Watershed groups, citizen science, anglers</t>
        </is>
      </c>
      <c r="J17" s="36" t="inlineStr">
        <is>
          <t>Regulators sample monthly; storms pollute hourly. Continuous beats periodic.</t>
        </is>
      </c>
    </row>
    <row r="18" ht="63.75" customHeight="1" s="189">
      <c r="A18" s="37" t="n">
        <v>15</v>
      </c>
      <c r="B18" s="165" t="inlineStr">
        <is>
          <t>Magic Doorway Counter</t>
        </is>
      </c>
      <c r="C18" s="36" t="inlineStr">
        <is>
          <t>VL53L1X with two ranging zones = entry/exit direction. Anonymous, cheap, accurate occupancy for any room or shop.</t>
        </is>
      </c>
      <c r="D18" s="36" t="inlineStr">
        <is>
          <t>VL53L1X (dual-ROI)</t>
        </is>
      </c>
      <c r="E18" s="36" t="inlineStr">
        <is>
          <t>ESP32-C3, tiny case</t>
        </is>
      </c>
      <c r="F18" s="37" t="inlineStr">
        <is>
          <t>$18</t>
        </is>
      </c>
      <c r="G18" s="36" t="inlineStr">
        <is>
          <t>2 · easy</t>
        </is>
      </c>
      <c r="H18" s="36" t="inlineStr">
        <is>
          <t>Motion, Home, Safety</t>
        </is>
      </c>
      <c r="I18" s="36" t="inlineStr">
        <is>
          <t>Retail analytics, museums, facilities</t>
        </is>
      </c>
      <c r="J18" s="36" t="inlineStr">
        <is>
          <t>Camera-free counts dodge every privacy objection; commercial counters cost $300+.</t>
        </is>
      </c>
    </row>
    <row r="19" ht="63.75" customHeight="1" s="189">
      <c r="A19" s="37" t="n">
        <v>16</v>
      </c>
      <c r="B19" s="165" t="inlineStr">
        <is>
          <t>Cat Door of Judgement</t>
        </is>
      </c>
      <c r="C19" s="36" t="inlineStr">
        <is>
          <t>HuskyLens face-recognises YOUR cat (and rejects intruders + prey-in-mouth via a second profile) before unlocking the flap.</t>
        </is>
      </c>
      <c r="D19" s="36" t="inlineStr">
        <is>
          <t>HuskyLens · RDM6300 (collar-tag fallback) · reed switch</t>
        </is>
      </c>
      <c r="E19" s="36" t="inlineStr">
        <is>
          <t>Servo latch, ESP32, IR illuminator</t>
        </is>
      </c>
      <c r="F19" s="37" t="inlineStr">
        <is>
          <t>$75</t>
        </is>
      </c>
      <c r="G19" s="36" t="inlineStr">
        <is>
          <t>3 · some skill</t>
        </is>
      </c>
      <c r="H19" s="36" t="inlineStr">
        <is>
          <t>Home, Play, Robots</t>
        </is>
      </c>
      <c r="I19" s="36" t="inlineStr">
        <is>
          <t>Cat owners (bottomless), pet-tech</t>
        </is>
      </c>
      <c r="J19" s="36" t="inlineStr">
        <is>
          <t>The prey-detection feature alone (Flappie raised $M for this) is buildable in a weekend now.</t>
        </is>
      </c>
    </row>
    <row r="20" ht="63.75" customHeight="1" s="189">
      <c r="A20" s="37" t="n">
        <v>17</v>
      </c>
      <c r="B20" s="165" t="inlineStr">
        <is>
          <t>Compressed-Air Leak Wand</t>
        </is>
      </c>
      <c r="C20" s="36" t="inlineStr">
        <is>
          <t>A parabolic 40kHz ear with heterodyne audio out: sweep the workshop, HEAR every leak whistle. Each leak found pays for the tool.</t>
        </is>
      </c>
      <c r="D20" s="36" t="inlineStr">
        <is>
          <t>40kHz piezo receiver + AE front-end</t>
        </is>
      </c>
      <c r="E20" s="36" t="inlineStr">
        <is>
          <t>Parabolic dish, headphone amp, ESP32, dial</t>
        </is>
      </c>
      <c r="F20" s="37" t="inlineStr">
        <is>
          <t>$35</t>
        </is>
      </c>
      <c r="G20" s="36" t="inlineStr">
        <is>
          <t>4 · advanced</t>
        </is>
      </c>
      <c r="H20" s="36" t="inlineStr">
        <is>
          <t>MachineHealth, Energy, Invisible</t>
        </is>
      </c>
      <c r="I20" s="36" t="inlineStr">
        <is>
          <t>Factories, garages, HVAC trades</t>
        </is>
      </c>
      <c r="J20" s="36" t="inlineStr">
        <is>
          <t>Commercial ultrasonic leak detectors are $400-3000; physics is identical.</t>
        </is>
      </c>
    </row>
    <row r="21" ht="63.75" customHeight="1" s="189">
      <c r="A21" s="37" t="n">
        <v>18</v>
      </c>
      <c r="B21" s="165" t="inlineStr">
        <is>
          <t>Circadian Light Butler</t>
        </is>
      </c>
      <c r="C21" s="36" t="inlineStr">
        <is>
          <t>Melanopic-aware sensing (OPT4048) drives your smart bulbs through a sunset curve matched to YOUR room's real light — sleep hygiene on autopilot.</t>
        </is>
      </c>
      <c r="D21" s="36" t="inlineStr">
        <is>
          <t>OPT4048 · VEML7700 · LD2410 (only when present)</t>
        </is>
      </c>
      <c r="E21" s="36" t="inlineStr">
        <is>
          <t>ESP32, bulb API integration</t>
        </is>
      </c>
      <c r="F21" s="37" t="inlineStr">
        <is>
          <t>$35</t>
        </is>
      </c>
      <c r="G21" s="36" t="inlineStr">
        <is>
          <t>2 · easy</t>
        </is>
      </c>
      <c r="H21" s="36" t="inlineStr">
        <is>
          <t>Light, Health, Home</t>
        </is>
      </c>
      <c r="I21" s="36" t="inlineStr">
        <is>
          <t>Sleep optimisers, parents, shift workers</t>
        </is>
      </c>
      <c r="J21" s="36" t="inlineStr">
        <is>
          <t>Circadian science is mainstream; no consumer product closes the loop with a real color sensor.</t>
        </is>
      </c>
    </row>
    <row r="22" ht="63.75" customHeight="1" s="189">
      <c r="A22" s="37" t="n">
        <v>19</v>
      </c>
      <c r="B22" s="165" t="inlineStr">
        <is>
          <t>Kiln &amp; Forge Black Box</t>
        </is>
      </c>
      <c r="C22" s="36" t="inlineStr">
        <is>
          <t>Full firing-curve logging with thermocouples + anomaly detection that predicts element burnout before a ruined load.</t>
        </is>
      </c>
      <c r="D22" s="36" t="inlineStr">
        <is>
          <t>MAX31855+K-type ×2 · ACS712 (element current)</t>
        </is>
      </c>
      <c r="E22" s="36" t="inlineStr">
        <is>
          <t>ESP32, SD, TFT curve display, SSR for control</t>
        </is>
      </c>
      <c r="F22" s="37" t="inlineStr">
        <is>
          <t>$70</t>
        </is>
      </c>
      <c r="G22" s="36" t="inlineStr">
        <is>
          <t>3 · some skill</t>
        </is>
      </c>
      <c r="H22" s="36" t="inlineStr">
        <is>
          <t>MachineHealth, Play, Safety</t>
        </is>
      </c>
      <c r="I22" s="36" t="inlineStr">
        <is>
          <t>Potters, blacksmiths, glass artists</t>
        </is>
      </c>
      <c r="J22" s="36" t="inlineStr">
        <is>
          <t>Kiln controllers are ancient and overpriced; element-failure prediction (current+temp drift) is novel.</t>
        </is>
      </c>
    </row>
    <row r="23" ht="63.75" customHeight="1" s="189">
      <c r="A23" s="37" t="n">
        <v>20</v>
      </c>
      <c r="B23" s="165" t="inlineStr">
        <is>
          <t>Pollution Exposure Badge</t>
        </is>
      </c>
      <c r="C23" s="36" t="inlineStr">
        <is>
          <t>Wearable PM + VOC + GPS: a heatmap of YOUR personal air, block by block. The commute data that changes which street you bike on.</t>
        </is>
      </c>
      <c r="D23" s="36" t="inlineStr">
        <is>
          <t>PMSA003I · SGP40 · MAX-M10S GPS</t>
        </is>
      </c>
      <c r="E23" s="36" t="inlineStr">
        <is>
          <t>ESP32-C3, LiPo, clip case, SD</t>
        </is>
      </c>
      <c r="F23" s="37" t="inlineStr">
        <is>
          <t>$70</t>
        </is>
      </c>
      <c r="G23" s="36" t="inlineStr">
        <is>
          <t>3 · some skill</t>
        </is>
      </c>
      <c r="H23" s="36" t="inlineStr">
        <is>
          <t>Air, Health, Wild</t>
        </is>
      </c>
      <c r="I23" s="36" t="inlineStr">
        <is>
          <t>Cyclists, parents, asthma community, journalists</t>
        </is>
      </c>
      <c r="J23" s="36" t="inlineStr">
        <is>
          <t>Personal exposure ≠ city-average; this gap is invisible until someone wears the sensor.</t>
        </is>
      </c>
    </row>
    <row r="24" ht="63.75" customHeight="1" s="189">
      <c r="A24" s="37" t="n">
        <v>21</v>
      </c>
      <c r="B24" s="165" t="inlineStr">
        <is>
          <t>Fermentation Mission Control</t>
        </is>
      </c>
      <c r="C24" s="36" t="inlineStr">
        <is>
          <t>Airlock CO2 flow (yeast heartbeat), gravity-via-tilt (floating IMU), temp control: brewing telemetry that sees stalls hours early.</t>
        </is>
      </c>
      <c r="D24" s="36" t="inlineStr">
        <is>
          <t>MPU6050 in floating tilt (iSpindel-style) · SDP810 airlock flow · DS18B20</t>
        </is>
      </c>
      <c r="E24" s="36" t="inlineStr">
        <is>
          <t>ESP32, heat belt + relay, dashboards</t>
        </is>
      </c>
      <c r="F24" s="37" t="inlineStr">
        <is>
          <t>$60</t>
        </is>
      </c>
      <c r="G24" s="36" t="inlineStr">
        <is>
          <t>3 · some skill</t>
        </is>
      </c>
      <c r="H24" s="36" t="inlineStr">
        <is>
          <t>Grow, Play, MachineHealth</t>
        </is>
      </c>
      <c r="I24" s="36" t="inlineStr">
        <is>
          <t>Homebrewers (millions), small breweries</t>
        </is>
      </c>
      <c r="J24" s="36" t="inlineStr">
        <is>
          <t>iSpindel proved the demand; adding CO2 mass-flow is the un-built upgrade.</t>
        </is>
      </c>
    </row>
    <row r="25" ht="63.75" customHeight="1" s="189">
      <c r="A25" s="37" t="n">
        <v>22</v>
      </c>
      <c r="B25" s="165" t="inlineStr">
        <is>
          <t>Quiet-Street Evidence Kit</t>
        </is>
      </c>
      <c r="C25" s="36" t="inlineStr">
        <is>
          <t>Calibrated dB(A) logger with hash-chained, timestamped records — neighbourhood noise documentation that stands up in disputes.</t>
        </is>
      </c>
      <c r="D25" s="36" t="inlineStr">
        <is>
          <t>ICS-43434 (calibrated) · DFRobot SPL meter (reference)</t>
        </is>
      </c>
      <c r="E25" s="36" t="inlineStr">
        <is>
          <t>ESP32, RTC, SD, sealed enclosure</t>
        </is>
      </c>
      <c r="F25" s="37" t="inlineStr">
        <is>
          <t>$70</t>
        </is>
      </c>
      <c r="G25" s="36" t="inlineStr">
        <is>
          <t>3 · some skill</t>
        </is>
      </c>
      <c r="H25" s="36" t="inlineStr">
        <is>
          <t>Sound, Safety, Home</t>
        </is>
      </c>
      <c r="I25" s="36" t="inlineStr">
        <is>
          <t>Residents near venues/airports/traffic</t>
        </is>
      </c>
      <c r="J25" s="36" t="inlineStr">
        <is>
          <t>Noise complaints fail for lack of evidence; calibrated continuous data wins hearings.</t>
        </is>
      </c>
    </row>
    <row r="26" ht="63.75" customHeight="1" s="189">
      <c r="A26" s="37" t="n">
        <v>23</v>
      </c>
      <c r="B26" s="165" t="inlineStr">
        <is>
          <t>Greenhouse CO2 Dosing Loop</t>
        </is>
      </c>
      <c r="C26" s="36" t="inlineStr">
        <is>
          <t>SCD30 + tank solenoid + safety interlocks: enriched CO2 (800-1200ppm) during light hours only — 20-30% growth gains, done safely.</t>
        </is>
      </c>
      <c r="D26" s="36" t="inlineStr">
        <is>
          <t>SCD30 · BH1750 · LD2410 (human lockout!)</t>
        </is>
      </c>
      <c r="E26" s="36" t="inlineStr">
        <is>
          <t>CO2 tank+solenoid, relay, vent servo</t>
        </is>
      </c>
      <c r="F26" s="37" t="inlineStr">
        <is>
          <t>$120</t>
        </is>
      </c>
      <c r="G26" s="36" t="inlineStr">
        <is>
          <t>3 · some skill</t>
        </is>
      </c>
      <c r="H26" s="36" t="inlineStr">
        <is>
          <t>Grow, Air, Safety</t>
        </is>
      </c>
      <c r="I26" s="36" t="inlineStr">
        <is>
          <t>Serious greenhouse growers</t>
        </is>
      </c>
      <c r="J26" s="36" t="inlineStr">
        <is>
          <t>Commercial dosing controllers are $500+; the human-presence lockout makes the hobby version safer.</t>
        </is>
      </c>
    </row>
    <row r="27" ht="63.75" customHeight="1" s="189">
      <c r="A27" s="37" t="n">
        <v>24</v>
      </c>
      <c r="B27" s="165" t="inlineStr">
        <is>
          <t>Personal Weather Truth Station</t>
        </is>
      </c>
      <c r="C27" s="36" t="inlineStr">
        <is>
          <t>Wind, rain, lightning, pressure, irradiance, PM — a full station that joins open networks (Sensor.Community, WOW) and beats the airport forecast for YOUR street.</t>
        </is>
      </c>
      <c r="D27" s="36" t="inlineStr">
        <is>
          <t>Anemometer · vane · tipping bucket · AS3935 · BMP390 · SPS30 · SHT31 probe</t>
        </is>
      </c>
      <c r="E27" s="36" t="inlineStr">
        <is>
          <t>ESP32, solar, Stevenson screen print</t>
        </is>
      </c>
      <c r="F27" s="37" t="inlineStr">
        <is>
          <t>$130</t>
        </is>
      </c>
      <c r="G27" s="36" t="inlineStr">
        <is>
          <t>3 · some skill</t>
        </is>
      </c>
      <c r="H27" s="36" t="inlineStr">
        <is>
          <t>Wild, Air, Play</t>
        </is>
      </c>
      <c r="I27" s="36" t="inlineStr">
        <is>
          <t>Weather underground (massive hobby), farmers</t>
        </is>
      </c>
      <c r="J27" s="36" t="inlineStr">
        <is>
          <t>The gateway build that teaches every bus and protocol; open networks give it purpose.</t>
        </is>
      </c>
    </row>
    <row r="28" ht="63.75" customHeight="1" s="189">
      <c r="A28" s="37" t="n">
        <v>25</v>
      </c>
      <c r="B28" s="165" t="inlineStr">
        <is>
          <t>Elder 'Quiet Guardian'</t>
        </is>
      </c>
      <c r="C28" s="36" t="inlineStr">
        <is>
          <t>No cameras, no wearables: mmWave fall+presence, stove heat watch, fridge-door rhythm, bathroom-visit patterns. Anomalies text the family. Dignity preserved.</t>
        </is>
      </c>
      <c r="D28" s="36" t="inlineStr">
        <is>
          <t>MR60FDA2 fall radar · AMG8833 (stove) · reed+VL53L0X (fridge/bathroom) · LD2410 ×3</t>
        </is>
      </c>
      <c r="E28" s="36" t="inlineStr">
        <is>
          <t>ESP32 ×4, MQTT hub, family app/webhook</t>
        </is>
      </c>
      <c r="F28" s="37" t="inlineStr">
        <is>
          <t>$160</t>
        </is>
      </c>
      <c r="G28" s="36" t="inlineStr">
        <is>
          <t>3 · some skill</t>
        </is>
      </c>
      <c r="H28" s="36" t="inlineStr">
        <is>
          <t>Health, Safety, Home</t>
        </is>
      </c>
      <c r="I28" s="36" t="inlineStr">
        <is>
          <t>Adult children of aging parents — the biggest unspoken market</t>
        </is>
      </c>
      <c r="J28" s="36" t="inlineStr">
        <is>
          <t>Camera guilt kills adoption of commercial solutions; radar sidesteps it entirely.</t>
        </is>
      </c>
    </row>
    <row r="29" ht="63.75" customHeight="1" s="189">
      <c r="A29" s="37" t="n">
        <v>26</v>
      </c>
      <c r="B29" s="165" t="inlineStr">
        <is>
          <t>RTK Lawn Robot Brain</t>
        </is>
      </c>
      <c r="C29" s="36" t="inlineStr">
        <is>
          <t>ZED-F9P RTK + IMU + wheel encoders: centimetre navigation for a mower/seeder/plotter — mow your logo into the lawn weekly.</t>
        </is>
      </c>
      <c r="D29" s="36" t="inlineStr">
        <is>
          <t>ZED-F9P + base station · BNO086 · encoders ×2 · inductive prox (lift safety)</t>
        </is>
      </c>
      <c r="E29" s="36" t="inlineStr">
        <is>
          <t>Motor drivers, frame, ESP32-S3, NTRIP via Wi-Fi</t>
        </is>
      </c>
      <c r="F29" s="37" t="inlineStr">
        <is>
          <t>$450</t>
        </is>
      </c>
      <c r="G29" s="36" t="inlineStr">
        <is>
          <t>5 · expert</t>
        </is>
      </c>
      <c r="H29" s="36" t="inlineStr">
        <is>
          <t>Robots, Grow, Motion</t>
        </is>
      </c>
      <c r="I29" s="36" t="inlineStr">
        <is>
          <t>Robot mower hobby, precision-ag tinkerers</t>
        </is>
      </c>
      <c r="J29" s="36" t="inlineStr">
        <is>
          <t>RTK boards crossed the hobby price line; open NTRIP networks removed the base-station tax.</t>
        </is>
      </c>
    </row>
    <row r="30" ht="63.75" customHeight="1" s="189">
      <c r="A30" s="37" t="n">
        <v>27</v>
      </c>
      <c r="B30" s="165" t="inlineStr">
        <is>
          <t>Library of Smells</t>
        </is>
      </c>
      <c r="C30" s="36" t="inlineStr">
        <is>
          <t>A 4x BME688 array + sample chamber learns smell-prints: which coffee, which cheese, burnt-vs-browning, 'whose dog'. An e-nose with a training UI.</t>
        </is>
      </c>
      <c r="D30" s="36" t="inlineStr">
        <is>
          <t>BME688 ×4 · SHT45 (compensation)</t>
        </is>
      </c>
      <c r="E30" s="36" t="inlineStr">
        <is>
          <t>Small fan, chamber print, ESP32-S3, AI-Studio workflow</t>
        </is>
      </c>
      <c r="F30" s="37" t="inlineStr">
        <is>
          <t>$80</t>
        </is>
      </c>
      <c r="G30" s="36" t="inlineStr">
        <is>
          <t>5 · expert</t>
        </is>
      </c>
      <c r="H30" s="36" t="inlineStr">
        <is>
          <t>Air, Play, Health</t>
        </is>
      </c>
      <c r="I30" s="36" t="inlineStr">
        <is>
          <t>Food makers, science fairs, researchers</t>
        </is>
      </c>
      <c r="J30" s="36" t="inlineStr">
        <is>
          <t>Bosch's AI-Studio made array training accessible; almost nobody has built the library yet.</t>
        </is>
      </c>
    </row>
    <row r="31" ht="63.75" customHeight="1" s="189">
      <c r="A31" s="37" t="n">
        <v>28</v>
      </c>
      <c r="B31" s="165" t="inlineStr">
        <is>
          <t>Heat-Loss X-Ray Wand</t>
        </is>
      </c>
      <c r="C31" s="36" t="inlineStr">
        <is>
          <t>MLX90640 thermal + visible cam overlay on a phone-streamed wand: sweep your walls, see every insulation sin in colour, export a per-wall report.</t>
        </is>
      </c>
      <c r="D31" s="36" t="inlineStr">
        <is>
          <t>MLX90640 · OV2640 · SHT41 (ΔT context)</t>
        </is>
      </c>
      <c r="E31" s="36" t="inlineStr">
        <is>
          <t>ESP32-S3, LiPo, pistol-grip print</t>
        </is>
      </c>
      <c r="F31" s="37" t="inlineStr">
        <is>
          <t>$75</t>
        </is>
      </c>
      <c r="G31" s="36" t="inlineStr">
        <is>
          <t>3 · some skill</t>
        </is>
      </c>
      <c r="H31" s="36" t="inlineStr">
        <is>
          <t>Energy, Home, Invisible</t>
        </is>
      </c>
      <c r="I31" s="36" t="inlineStr">
        <is>
          <t>Homeowners in energy crises, auditors, landlords</t>
        </is>
      </c>
      <c r="J31" s="36" t="inlineStr">
        <is>
          <t>Thermal cameras still cost $300+; this is 80% of the value at 25% of the price.</t>
        </is>
      </c>
    </row>
    <row r="32" ht="63.75" customHeight="1" s="189">
      <c r="A32" s="37" t="n">
        <v>29</v>
      </c>
      <c r="B32" s="165" t="inlineStr">
        <is>
          <t>Aquarium Autopilot</t>
        </is>
      </c>
      <c r="C32" s="36" t="inlineStr">
        <is>
          <t>pH, temp, level, leak, light schedule, auto-top-off and dosing — reef-keeping's anxiety, automated, with a 'tank health' score.</t>
        </is>
      </c>
      <c r="D32" s="36" t="inlineStr">
        <is>
          <t>pH kit · DS18B20 · eTape · leak rope · TCS34725 (water tint!)</t>
        </is>
      </c>
      <c r="E32" s="36" t="inlineStr">
        <is>
          <t>Peristaltic pumps ×2, relays, ESP32, float backup</t>
        </is>
      </c>
      <c r="F32" s="37" t="inlineStr">
        <is>
          <t>$110</t>
        </is>
      </c>
      <c r="G32" s="36" t="inlineStr">
        <is>
          <t>3 · some skill</t>
        </is>
      </c>
      <c r="H32" s="36" t="inlineStr">
        <is>
          <t>Water, Home, Health</t>
        </is>
      </c>
      <c r="I32" s="36" t="inlineStr">
        <is>
          <t>Aquarists (deep-pocketed, devoted)</t>
        </is>
      </c>
      <c r="J32" s="36" t="inlineStr">
        <is>
          <t>Commercial controllers (Apex) start at $500; the tint-tracking idea is genuinely novel.</t>
        </is>
      </c>
    </row>
    <row r="33" ht="63.75" customHeight="1" s="189">
      <c r="A33" s="37" t="n">
        <v>30</v>
      </c>
      <c r="B33" s="165" t="inlineStr">
        <is>
          <t>Knock-DNA Door Identifier</t>
        </is>
      </c>
      <c r="C33" s="36" t="inlineStr">
        <is>
          <t>A piezo on the door learns each family member's knock signature (timing+force patterns) — the door greets who's knocking before it opens.</t>
        </is>
      </c>
      <c r="D33" s="36" t="inlineStr">
        <is>
          <t>Piezo disc · ADXL345 (backup channel)</t>
        </is>
      </c>
      <c r="E33" s="36" t="inlineStr">
        <is>
          <t>ESP32, TinyML, speaker/display</t>
        </is>
      </c>
      <c r="F33" s="37" t="inlineStr">
        <is>
          <t>$20</t>
        </is>
      </c>
      <c r="G33" s="36" t="inlineStr">
        <is>
          <t>4 · advanced</t>
        </is>
      </c>
      <c r="H33" s="36" t="inlineStr">
        <is>
          <t>Play, Home, Sound</t>
        </is>
      </c>
      <c r="I33" s="36" t="inlineStr">
        <is>
          <t>Fun-first smart-homers, HCI courses</t>
        </is>
      </c>
      <c r="J33" s="36" t="inlineStr">
        <is>
          <t>Tiny dataset, tiny model, huge delight — the perfect first TinyML project with personality.</t>
        </is>
      </c>
    </row>
    <row r="34" ht="63.75" customHeight="1" s="189">
      <c r="A34" s="37" t="n">
        <v>31</v>
      </c>
      <c r="B34" s="165" t="inlineStr">
        <is>
          <t>Soil Tension Irrigation (Pro-Grade)</t>
        </is>
      </c>
      <c r="C34" s="36" t="inlineStr">
        <is>
          <t>Watermark tensiometers + per-zone valves irrigate by plant-felt suction, not guesswork — the method vineyards pay agronomists for.</t>
        </is>
      </c>
      <c r="D34" s="36" t="inlineStr">
        <is>
          <t>Watermark 200SS ×4 · DS18B20 soil · rain gauge</t>
        </is>
      </c>
      <c r="E34" s="36" t="inlineStr">
        <is>
          <t>Latching valves ×4, LoRa nodes, solar</t>
        </is>
      </c>
      <c r="F34" s="37" t="inlineStr">
        <is>
          <t>$220</t>
        </is>
      </c>
      <c r="G34" s="36" t="inlineStr">
        <is>
          <t>4 · advanced</t>
        </is>
      </c>
      <c r="H34" s="36" t="inlineStr">
        <is>
          <t>Grow, Water, Wild</t>
        </is>
      </c>
      <c r="I34" s="36" t="inlineStr">
        <is>
          <t>Vineyards, orchards, serious gardeners</t>
        </is>
      </c>
      <c r="J34" s="36" t="inlineStr">
        <is>
          <t>Capacitive probes lie across soil types; tension is transferable truth.</t>
        </is>
      </c>
    </row>
    <row r="35" ht="63.75" customHeight="1" s="189">
      <c r="A35" s="37" t="n">
        <v>32</v>
      </c>
      <c r="B35" s="165" t="inlineStr">
        <is>
          <t>Bat Census Observatory</t>
        </is>
      </c>
      <c r="C35" s="36" t="inlineStr">
        <is>
          <t>Ultrasonic mic + nightly spectrogram classifier counts bat passes and guesses species; uploads to community science portals.</t>
        </is>
      </c>
      <c r="D35" s="36" t="inlineStr">
        <is>
          <t>SPU0410 ultrasonic mic · TSL2591 (darkness gate)</t>
        </is>
      </c>
      <c r="E35" s="36" t="inlineStr">
        <is>
          <t>ESP32-S3 (192kHz I2S), SD, weatherproof box</t>
        </is>
      </c>
      <c r="F35" s="37" t="inlineStr">
        <is>
          <t>$45</t>
        </is>
      </c>
      <c r="G35" s="36" t="inlineStr">
        <is>
          <t>5 · expert</t>
        </is>
      </c>
      <c r="H35" s="36" t="inlineStr">
        <is>
          <t>Wild, Sound, Invisible</t>
        </is>
      </c>
      <c r="I35" s="36" t="inlineStr">
        <is>
          <t>Ecologists, dark-sky communities, educators</t>
        </is>
      </c>
      <c r="J35" s="36" t="inlineStr">
        <is>
          <t>AudioMoth proved demand at $80; an always-on ESP32 version with live dashboards is the next step.</t>
        </is>
      </c>
    </row>
    <row r="36" ht="63.75" customHeight="1" s="189">
      <c r="A36" s="37" t="n">
        <v>33</v>
      </c>
      <c r="B36" s="165" t="inlineStr">
        <is>
          <t>Garage Parking Butler</t>
        </is>
      </c>
      <c r="C36" s="36" t="inlineStr">
        <is>
          <t>ToF distance to windshield drives a giant WS2812 'traffic light' — plus door-state, CO watch, and 'car never left' departure nudges.</t>
        </is>
      </c>
      <c r="D36" s="36" t="inlineStr">
        <is>
          <t>VL53L1X · reed (door) · MQ-7 (CO trend) · QMC5883L (car present)</t>
        </is>
      </c>
      <c r="E36" s="36" t="inlineStr">
        <is>
          <t>ESP32, LED matrix, buzzer</t>
        </is>
      </c>
      <c r="F36" s="37" t="inlineStr">
        <is>
          <t>$35</t>
        </is>
      </c>
      <c r="G36" s="36" t="inlineStr">
        <is>
          <t>2 · easy</t>
        </is>
      </c>
      <c r="H36" s="36" t="inlineStr">
        <is>
          <t>Home, Safety, Motion</t>
        </is>
      </c>
      <c r="I36" s="36" t="inlineStr">
        <is>
          <t>Every two-car household</t>
        </is>
      </c>
      <c r="J36" s="36" t="inlineStr">
        <is>
          <t>The classic build, upgraded with magnetometer car-detection — reliable even with engine off.</t>
        </is>
      </c>
    </row>
    <row r="37" ht="63.75" customHeight="1" s="189">
      <c r="A37" s="37" t="n">
        <v>34</v>
      </c>
      <c r="B37" s="165" t="inlineStr">
        <is>
          <t>Muon Altitude Expedition</t>
        </is>
      </c>
      <c r="C37" s="36" t="inlineStr">
        <is>
          <t>Two CosmicWatch detectors in coincidence + GPS altitude: take cosmic-ray physics on a hike/flight and watch the flux climb 30x. Publish the curve.</t>
        </is>
      </c>
      <c r="D37" s="36" t="inlineStr">
        <is>
          <t>CosmicWatch ×2 · NEO-M9N GPS · BMP390</t>
        </is>
      </c>
      <c r="E37" s="36" t="inlineStr">
        <is>
          <t>ESP32, SD, battery, seatback-friendly case</t>
        </is>
      </c>
      <c r="F37" s="37" t="inlineStr">
        <is>
          <t>$230</t>
        </is>
      </c>
      <c r="G37" s="36" t="inlineStr">
        <is>
          <t>5 · expert</t>
        </is>
      </c>
      <c r="H37" s="36" t="inlineStr">
        <is>
          <t>Invisible, Play, Wild</t>
        </is>
      </c>
      <c r="I37" s="36" t="inlineStr">
        <is>
          <t>Physics teachers, science YouTube, museums</t>
        </is>
      </c>
      <c r="J37" s="36" t="inlineStr">
        <is>
          <t>Nothing communicates 'invisible world' like counting cosmic rays over the inflight map.</t>
        </is>
      </c>
    </row>
    <row r="38" ht="63.75" customHeight="1" s="189">
      <c r="A38" s="37" t="n">
        <v>35</v>
      </c>
      <c r="B38" s="165" t="inlineStr">
        <is>
          <t>Hand-Wash Quality Coach</t>
        </is>
      </c>
      <c r="C38" s="36" t="inlineStr">
        <is>
          <t>ToF wake + flow sensor + 20-second soap-scrub detection (mic scrub-sound classifier) gamifies proper handwashing for kids' bathrooms and clinics.</t>
        </is>
      </c>
      <c r="D38" s="36" t="inlineStr">
        <is>
          <t>VL6180X · YF-S201 · INMP441</t>
        </is>
      </c>
      <c r="E38" s="36" t="inlineStr">
        <is>
          <t>ESP32, WS2812 progress ring, waterproofing</t>
        </is>
      </c>
      <c r="F38" s="37" t="inlineStr">
        <is>
          <t>$30</t>
        </is>
      </c>
      <c r="G38" s="36" t="inlineStr">
        <is>
          <t>3 · some skill</t>
        </is>
      </c>
      <c r="H38" s="36" t="inlineStr">
        <is>
          <t>Health, Water, Play</t>
        </is>
      </c>
      <c r="I38" s="36" t="inlineStr">
        <is>
          <t>Parents, clinics, food service compliance</t>
        </is>
      </c>
      <c r="J38" s="36" t="inlineStr">
        <is>
          <t>Hygiene compliance is a real industry; the playful version is unowned territory.</t>
        </is>
      </c>
    </row>
    <row r="39" ht="63.75" customHeight="1" s="189">
      <c r="A39" s="37" t="n">
        <v>36</v>
      </c>
      <c r="B39" s="165" t="inlineStr">
        <is>
          <t>Window Free-Cooling Butler</t>
        </is>
      </c>
      <c r="C39" s="36" t="inlineStr">
        <is>
          <t>Indoor/outdoor BME280 pair + window actuator: opens when outside air genuinely improves comfort (enthalpy, not just temp), closes for rain/noise/PM.</t>
        </is>
      </c>
      <c r="D39" s="36" t="inlineStr">
        <is>
          <t>BME280 ×2 · PMS5003 · rain plate · dB module</t>
        </is>
      </c>
      <c r="E39" s="36" t="inlineStr">
        <is>
          <t>Linear actuator, ESP32, safety clutch</t>
        </is>
      </c>
      <c r="F39" s="37" t="inlineStr">
        <is>
          <t>$90</t>
        </is>
      </c>
      <c r="G39" s="36" t="inlineStr">
        <is>
          <t>3 · some skill</t>
        </is>
      </c>
      <c r="H39" s="36" t="inlineStr">
        <is>
          <t>Home, Energy, Air</t>
        </is>
      </c>
      <c r="I39" s="36" t="inlineStr">
        <is>
          <t>Anyone without AC; passive-house fans</t>
        </is>
      </c>
      <c r="J39" s="36" t="inlineStr">
        <is>
          <t>Free cooling is the cheapest HVAC there is; the multi-veto logic is what makes it trustworthy.</t>
        </is>
      </c>
    </row>
    <row r="40" ht="63.75" customHeight="1" s="189">
      <c r="A40" s="37" t="n">
        <v>37</v>
      </c>
      <c r="B40" s="165" t="inlineStr">
        <is>
          <t>Chicken Coop Mission Control</t>
        </is>
      </c>
      <c r="C40" s="36" t="inlineStr">
        <is>
          <t>RFID pop-door roll call, NH3 air watch, water level, predator-shake fence fiber, egg-counter beam — the homestead's first smart building.</t>
        </is>
      </c>
      <c r="D40" s="36" t="inlineStr">
        <is>
          <t>RDM6300+leg tags · MQ-135 · XKC-Y26 · POF fiber fence · ITR9608 (egg chute)</t>
        </is>
      </c>
      <c r="E40" s="36" t="inlineStr">
        <is>
          <t>Servo door, solar, LoRa, ESP32</t>
        </is>
      </c>
      <c r="F40" s="37" t="inlineStr">
        <is>
          <t>$120</t>
        </is>
      </c>
      <c r="G40" s="36" t="inlineStr">
        <is>
          <t>3 · some skill</t>
        </is>
      </c>
      <c r="H40" s="36" t="inlineStr">
        <is>
          <t>Grow, Safety, Home</t>
        </is>
      </c>
      <c r="I40" s="36" t="inlineStr">
        <is>
          <t>Backyard chicken boom demographic</t>
        </is>
      </c>
      <c r="J40" s="36" t="inlineStr">
        <is>
          <t>Each sub-system exists as a tutorial; the integrated 'coop OS' doesn't — yet.</t>
        </is>
      </c>
    </row>
    <row r="41" ht="63.75" customHeight="1" s="189">
      <c r="A41" s="37" t="n">
        <v>38</v>
      </c>
      <c r="B41" s="165" t="inlineStr">
        <is>
          <t>Stair Safety Lightfall</t>
        </is>
      </c>
      <c r="C41" s="36" t="inlineStr">
        <is>
          <t>mmWave detects approach direction; LED strips light each tread in a falling cascade ahead of your feet — beautiful AND fall-preventing at 3am.</t>
        </is>
      </c>
      <c r="D41" s="36" t="inlineStr">
        <is>
          <t>LD2450 (XY tracking) · VEML7700 (dark gate)</t>
        </is>
      </c>
      <c r="E41" s="36" t="inlineStr">
        <is>
          <t>WS2812 per-tread, ESP32, diffusers</t>
        </is>
      </c>
      <c r="F41" s="37" t="inlineStr">
        <is>
          <t>$60</t>
        </is>
      </c>
      <c r="G41" s="36" t="inlineStr">
        <is>
          <t>2 · easy</t>
        </is>
      </c>
      <c r="H41" s="36" t="inlineStr">
        <is>
          <t>Home, Light, Safety</t>
        </is>
      </c>
      <c r="I41" s="36" t="inlineStr">
        <is>
          <t>Everyone with stairs; aging-in-place</t>
        </is>
      </c>
      <c r="J41" s="36" t="inlineStr">
        <is>
          <t>The XY radar makes direction-aware animation trivial; this build sells itself in one demo.</t>
        </is>
      </c>
    </row>
    <row r="42" ht="63.75" customHeight="1" s="189">
      <c r="A42" s="37" t="n">
        <v>39</v>
      </c>
      <c r="B42" s="165" t="inlineStr">
        <is>
          <t>Open NILM Research Rig</t>
        </is>
      </c>
      <c r="C42" s="36" t="inlineStr">
        <is>
          <t>High-rate mains waveform capture (V+I) with labelled appliance ground truth (smart plugs) — generate the open dataset NILM research starves for.</t>
        </is>
      </c>
      <c r="D42" s="36" t="inlineStr">
        <is>
          <t>SCT-013 · ZMPT101B · PZEM-004T (truth check)</t>
        </is>
      </c>
      <c r="E42" s="36" t="inlineStr">
        <is>
          <t>ESP32-S3 high-rate ADC pipeline, SD, smart plugs</t>
        </is>
      </c>
      <c r="F42" s="37" t="inlineStr">
        <is>
          <t>$70</t>
        </is>
      </c>
      <c r="G42" s="36" t="inlineStr">
        <is>
          <t>5 · expert</t>
        </is>
      </c>
      <c r="H42" s="36" t="inlineStr">
        <is>
          <t>Energy, Invisible, MachineHealth</t>
        </is>
      </c>
      <c r="I42" s="36" t="inlineStr">
        <is>
          <t>ML researchers, energy startups</t>
        </is>
      </c>
      <c r="J42" s="36" t="inlineStr">
        <is>
          <t>Public NILM datasets are old and few; new open data is genuinely valuable to the field.</t>
        </is>
      </c>
    </row>
    <row r="43" ht="63.75" customHeight="1" s="189">
      <c r="A43" s="37" t="n">
        <v>40</v>
      </c>
      <c r="B43" s="165" t="inlineStr">
        <is>
          <t>Microclimate Quilt for Streets</t>
        </is>
      </c>
      <c r="C43" s="36" t="inlineStr">
        <is>
          <t>Ten solar ESP32 nodes (temp/RH/PM/noise) lent to neighbours = a street-level heat-island and air map that city sensors can't see.</t>
        </is>
      </c>
      <c r="D43" s="36" t="inlineStr">
        <is>
          <t>SHT41 ×10 · PMS5003 ×3 (rotating) · dB modules ×10</t>
        </is>
      </c>
      <c r="E43" s="36" t="inlineStr">
        <is>
          <t>Solar cases ×10, LoRa/Wi-Fi mix, public map</t>
        </is>
      </c>
      <c r="F43" s="37" t="inlineStr">
        <is>
          <t>$300</t>
        </is>
      </c>
      <c r="G43" s="36" t="inlineStr">
        <is>
          <t>3 · some skill</t>
        </is>
      </c>
      <c r="H43" s="36" t="inlineStr">
        <is>
          <t>Wild, Air, Home</t>
        </is>
      </c>
      <c r="I43" s="36" t="inlineStr">
        <is>
          <t>Climate-resilience groups, councils, journalists</t>
        </is>
      </c>
      <c r="J43" s="36" t="inlineStr">
        <is>
          <t>Urban heat kills; hyperlocal data drives tree-planting and cooling-centre decisions.</t>
        </is>
      </c>
    </row>
    <row r="44" ht="63.75" customHeight="1" s="189">
      <c r="A44" s="37" t="n">
        <v>41</v>
      </c>
      <c r="B44" s="165" t="inlineStr">
        <is>
          <t>The Sensitive Sculpture</t>
        </is>
      </c>
      <c r="C44" s="36" t="inlineStr">
        <is>
          <t>A gallery piece that secretly senses: breath (CO2 rise nearby), warmth (thermopile), heartbeat-through-handrail (PPG), and responds in light and sound — visitors realise IT noticed THEM.</t>
        </is>
      </c>
      <c r="D44" s="36" t="inlineStr">
        <is>
          <t>SCD41 · AMG8833 · MAX30102 (brass handrail mod) · LD2450</t>
        </is>
      </c>
      <c r="E44" s="36" t="inlineStr">
        <is>
          <t>ESP32-S3, DMX/LED drivers, transducer speakers</t>
        </is>
      </c>
      <c r="F44" s="37" t="inlineStr">
        <is>
          <t>$150</t>
        </is>
      </c>
      <c r="G44" s="36" t="inlineStr">
        <is>
          <t>4 · advanced</t>
        </is>
      </c>
      <c r="H44" s="36" t="inlineStr">
        <is>
          <t>Play, Invisible, Sound</t>
        </is>
      </c>
      <c r="I44" s="36" t="inlineStr">
        <is>
          <t>Galleries, museums, festivals (commissions!)</t>
        </is>
      </c>
      <c r="J44" s="36" t="inlineStr">
        <is>
          <t>Interactive art commissions pay real money; multi-sensory presence detection is your palette.</t>
        </is>
      </c>
    </row>
    <row r="45" ht="15.75" customHeight="1" s="189">
      <c r="A45" s="4" t="n"/>
      <c r="B45" s="4" t="n"/>
      <c r="C45" s="4" t="n"/>
      <c r="D45" s="4" t="n"/>
      <c r="E45" s="4" t="n"/>
      <c r="F45" s="4" t="n"/>
      <c r="G45" s="4" t="n"/>
      <c r="H45" s="4" t="n"/>
      <c r="I45" s="4" t="n"/>
      <c r="J45" s="4" t="n"/>
    </row>
    <row r="46" ht="15.75" customHeight="1" s="189">
      <c r="A46" s="4" t="n"/>
      <c r="B46" s="4" t="n"/>
      <c r="C46" s="4" t="n"/>
      <c r="D46" s="4" t="n"/>
      <c r="E46" s="4" t="n"/>
      <c r="F46" s="4" t="n"/>
      <c r="G46" s="4" t="n"/>
      <c r="H46" s="4" t="n"/>
      <c r="I46" s="4" t="n"/>
      <c r="J46" s="4" t="n"/>
    </row>
    <row r="47" ht="15.75" customHeight="1" s="189">
      <c r="A47" s="4" t="n"/>
      <c r="B47" s="4" t="n"/>
      <c r="C47" s="4" t="n"/>
      <c r="D47" s="4" t="n"/>
      <c r="E47" s="4" t="n"/>
      <c r="F47" s="4" t="n"/>
      <c r="G47" s="4" t="n"/>
      <c r="H47" s="4" t="n"/>
      <c r="I47" s="4" t="n"/>
      <c r="J47" s="4" t="n"/>
    </row>
    <row r="48" ht="15.75" customHeight="1" s="189">
      <c r="A48" s="4" t="n"/>
      <c r="B48" s="4" t="n"/>
      <c r="C48" s="4" t="n"/>
      <c r="D48" s="4" t="n"/>
      <c r="E48" s="4" t="n"/>
      <c r="F48" s="4" t="n"/>
      <c r="G48" s="4" t="n"/>
      <c r="H48" s="4" t="n"/>
      <c r="I48" s="4" t="n"/>
      <c r="J48" s="4" t="n"/>
    </row>
    <row r="49" ht="15.75" customHeight="1" s="189">
      <c r="A49" s="4" t="n"/>
      <c r="B49" s="4" t="n"/>
      <c r="C49" s="4" t="n"/>
      <c r="D49" s="4" t="n"/>
      <c r="E49" s="4" t="n"/>
      <c r="F49" s="4" t="n"/>
      <c r="G49" s="4" t="n"/>
      <c r="H49" s="4" t="n"/>
      <c r="I49" s="4" t="n"/>
      <c r="J49" s="4" t="n"/>
    </row>
    <row r="50" ht="15.75" customHeight="1" s="189">
      <c r="A50" s="4" t="n"/>
      <c r="B50" s="4" t="n"/>
      <c r="C50" s="4" t="n"/>
      <c r="D50" s="4" t="n"/>
      <c r="E50" s="4" t="n"/>
      <c r="F50" s="4" t="n"/>
      <c r="G50" s="4" t="n"/>
      <c r="H50" s="4" t="n"/>
      <c r="I50" s="4" t="n"/>
      <c r="J50" s="4" t="n"/>
    </row>
    <row r="51" ht="15.75" customHeight="1" s="189">
      <c r="A51" s="4" t="n"/>
      <c r="B51" s="4" t="n"/>
      <c r="C51" s="4" t="n"/>
      <c r="D51" s="4" t="n"/>
      <c r="E51" s="4" t="n"/>
      <c r="F51" s="4" t="n"/>
      <c r="G51" s="4" t="n"/>
      <c r="H51" s="4" t="n"/>
      <c r="I51" s="4" t="n"/>
      <c r="J51" s="4" t="n"/>
    </row>
    <row r="52" ht="15.75" customHeight="1" s="189">
      <c r="A52" s="4" t="n"/>
      <c r="B52" s="4" t="n"/>
      <c r="C52" s="4" t="n"/>
      <c r="D52" s="4" t="n"/>
      <c r="E52" s="4" t="n"/>
      <c r="F52" s="4" t="n"/>
      <c r="G52" s="4" t="n"/>
      <c r="H52" s="4" t="n"/>
      <c r="I52" s="4" t="n"/>
      <c r="J52" s="4" t="n"/>
    </row>
    <row r="53" ht="15.75" customHeight="1" s="189">
      <c r="A53" s="4" t="n"/>
      <c r="B53" s="4" t="n"/>
      <c r="C53" s="4" t="n"/>
      <c r="D53" s="4" t="n"/>
      <c r="E53" s="4" t="n"/>
      <c r="F53" s="4" t="n"/>
      <c r="G53" s="4" t="n"/>
      <c r="H53" s="4" t="n"/>
      <c r="I53" s="4" t="n"/>
      <c r="J53" s="4" t="n"/>
    </row>
    <row r="54" ht="15.75" customHeight="1" s="189">
      <c r="A54" s="4" t="n"/>
      <c r="B54" s="4" t="n"/>
      <c r="C54" s="4" t="n"/>
      <c r="D54" s="4" t="n"/>
      <c r="E54" s="4" t="n"/>
      <c r="F54" s="4" t="n"/>
      <c r="G54" s="4" t="n"/>
      <c r="H54" s="4" t="n"/>
      <c r="I54" s="4" t="n"/>
      <c r="J54" s="4" t="n"/>
    </row>
    <row r="55" ht="15.75" customHeight="1" s="189">
      <c r="A55" s="4" t="n"/>
      <c r="B55" s="4" t="n"/>
      <c r="C55" s="4" t="n"/>
      <c r="D55" s="4" t="n"/>
      <c r="E55" s="4" t="n"/>
      <c r="F55" s="4" t="n"/>
      <c r="G55" s="4" t="n"/>
      <c r="H55" s="4" t="n"/>
      <c r="I55" s="4" t="n"/>
      <c r="J55" s="4" t="n"/>
    </row>
    <row r="56" ht="15.75" customHeight="1" s="189">
      <c r="A56" s="4" t="n"/>
      <c r="B56" s="4" t="n"/>
      <c r="C56" s="4" t="n"/>
      <c r="D56" s="4" t="n"/>
      <c r="E56" s="4" t="n"/>
      <c r="F56" s="4" t="n"/>
      <c r="G56" s="4" t="n"/>
      <c r="H56" s="4" t="n"/>
      <c r="I56" s="4" t="n"/>
      <c r="J56" s="4" t="n"/>
    </row>
    <row r="57" ht="15.75" customHeight="1" s="189">
      <c r="A57" s="4" t="n"/>
      <c r="B57" s="4" t="n"/>
      <c r="C57" s="4" t="n"/>
      <c r="D57" s="4" t="n"/>
      <c r="E57" s="4" t="n"/>
      <c r="F57" s="4" t="n"/>
      <c r="G57" s="4" t="n"/>
      <c r="H57" s="4" t="n"/>
      <c r="I57" s="4" t="n"/>
      <c r="J57" s="4" t="n"/>
    </row>
    <row r="58" ht="15.75" customHeight="1" s="189">
      <c r="A58" s="4" t="n"/>
      <c r="B58" s="4" t="n"/>
      <c r="C58" s="4" t="n"/>
      <c r="D58" s="4" t="n"/>
      <c r="E58" s="4" t="n"/>
      <c r="F58" s="4" t="n"/>
      <c r="G58" s="4" t="n"/>
      <c r="H58" s="4" t="n"/>
      <c r="I58" s="4" t="n"/>
      <c r="J58" s="4" t="n"/>
    </row>
    <row r="59" ht="15.75" customHeight="1" s="189">
      <c r="A59" s="4" t="n"/>
      <c r="B59" s="4" t="n"/>
      <c r="C59" s="4" t="n"/>
      <c r="D59" s="4" t="n"/>
      <c r="E59" s="4" t="n"/>
      <c r="F59" s="4" t="n"/>
      <c r="G59" s="4" t="n"/>
      <c r="H59" s="4" t="n"/>
      <c r="I59" s="4" t="n"/>
      <c r="J59" s="4" t="n"/>
    </row>
    <row r="60" ht="15.75" customHeight="1" s="189">
      <c r="A60" s="4" t="n"/>
      <c r="B60" s="4" t="n"/>
      <c r="C60" s="4" t="n"/>
      <c r="D60" s="4" t="n"/>
      <c r="E60" s="4" t="n"/>
      <c r="F60" s="4" t="n"/>
      <c r="G60" s="4" t="n"/>
      <c r="H60" s="4" t="n"/>
      <c r="I60" s="4" t="n"/>
      <c r="J60" s="4" t="n"/>
    </row>
    <row r="61" ht="15.75" customHeight="1" s="189">
      <c r="A61" s="4" t="n"/>
      <c r="B61" s="4" t="n"/>
      <c r="C61" s="4" t="n"/>
      <c r="D61" s="4" t="n"/>
      <c r="E61" s="4" t="n"/>
      <c r="F61" s="4" t="n"/>
      <c r="G61" s="4" t="n"/>
      <c r="H61" s="4" t="n"/>
      <c r="I61" s="4" t="n"/>
      <c r="J61" s="4" t="n"/>
    </row>
    <row r="62" ht="15.75" customHeight="1" s="189">
      <c r="A62" s="4" t="n"/>
      <c r="B62" s="4" t="n"/>
      <c r="C62" s="4" t="n"/>
      <c r="D62" s="4" t="n"/>
      <c r="E62" s="4" t="n"/>
      <c r="F62" s="4" t="n"/>
      <c r="G62" s="4" t="n"/>
      <c r="H62" s="4" t="n"/>
      <c r="I62" s="4" t="n"/>
      <c r="J62" s="4" t="n"/>
    </row>
    <row r="63" ht="15.75" customHeight="1" s="189">
      <c r="A63" s="4" t="n"/>
      <c r="B63" s="4" t="n"/>
      <c r="C63" s="4" t="n"/>
      <c r="D63" s="4" t="n"/>
      <c r="E63" s="4" t="n"/>
      <c r="F63" s="4" t="n"/>
      <c r="G63" s="4" t="n"/>
      <c r="H63" s="4" t="n"/>
      <c r="I63" s="4" t="n"/>
      <c r="J63" s="4" t="n"/>
    </row>
    <row r="64" ht="15.75" customHeight="1" s="189">
      <c r="A64" s="4" t="n"/>
      <c r="B64" s="4" t="n"/>
      <c r="C64" s="4" t="n"/>
      <c r="D64" s="4" t="n"/>
      <c r="E64" s="4" t="n"/>
      <c r="F64" s="4" t="n"/>
      <c r="G64" s="4" t="n"/>
      <c r="H64" s="4" t="n"/>
      <c r="I64" s="4" t="n"/>
      <c r="J64" s="4" t="n"/>
    </row>
    <row r="65" ht="15.75" customHeight="1" s="189">
      <c r="A65" s="4" t="n"/>
      <c r="B65" s="4" t="n"/>
      <c r="C65" s="4" t="n"/>
      <c r="D65" s="4" t="n"/>
      <c r="E65" s="4" t="n"/>
      <c r="F65" s="4" t="n"/>
      <c r="G65" s="4" t="n"/>
      <c r="H65" s="4" t="n"/>
      <c r="I65" s="4" t="n"/>
      <c r="J65" s="4" t="n"/>
    </row>
    <row r="66" ht="15.75" customHeight="1" s="189">
      <c r="A66" s="4" t="n"/>
      <c r="B66" s="4" t="n"/>
      <c r="C66" s="4" t="n"/>
      <c r="D66" s="4" t="n"/>
      <c r="E66" s="4" t="n"/>
      <c r="F66" s="4" t="n"/>
      <c r="G66" s="4" t="n"/>
      <c r="H66" s="4" t="n"/>
      <c r="I66" s="4" t="n"/>
      <c r="J66" s="4" t="n"/>
    </row>
    <row r="67" ht="15.75" customHeight="1" s="189">
      <c r="A67" s="4" t="n"/>
      <c r="B67" s="4" t="n"/>
      <c r="C67" s="4" t="n"/>
      <c r="D67" s="4" t="n"/>
      <c r="E67" s="4" t="n"/>
      <c r="F67" s="4" t="n"/>
      <c r="G67" s="4" t="n"/>
      <c r="H67" s="4" t="n"/>
      <c r="I67" s="4" t="n"/>
      <c r="J67" s="4" t="n"/>
    </row>
    <row r="68" ht="15.75" customHeight="1" s="189">
      <c r="A68" s="4" t="n"/>
      <c r="B68" s="4" t="n"/>
      <c r="C68" s="4" t="n"/>
      <c r="D68" s="4" t="n"/>
      <c r="E68" s="4" t="n"/>
      <c r="F68" s="4" t="n"/>
      <c r="G68" s="4" t="n"/>
      <c r="H68" s="4" t="n"/>
      <c r="I68" s="4" t="n"/>
      <c r="J68" s="4" t="n"/>
    </row>
    <row r="69" ht="15.75" customHeight="1" s="189">
      <c r="A69" s="4" t="n"/>
      <c r="B69" s="4" t="n"/>
      <c r="C69" s="4" t="n"/>
      <c r="D69" s="4" t="n"/>
      <c r="E69" s="4" t="n"/>
      <c r="F69" s="4" t="n"/>
      <c r="G69" s="4" t="n"/>
      <c r="H69" s="4" t="n"/>
      <c r="I69" s="4" t="n"/>
      <c r="J69" s="4" t="n"/>
    </row>
    <row r="70" ht="15.75" customHeight="1" s="189">
      <c r="A70" s="4" t="n"/>
      <c r="B70" s="4" t="n"/>
      <c r="C70" s="4" t="n"/>
      <c r="D70" s="4" t="n"/>
      <c r="E70" s="4" t="n"/>
      <c r="F70" s="4" t="n"/>
      <c r="G70" s="4" t="n"/>
      <c r="H70" s="4" t="n"/>
      <c r="I70" s="4" t="n"/>
      <c r="J70" s="4" t="n"/>
    </row>
    <row r="71" ht="15.75" customHeight="1" s="189">
      <c r="A71" s="4" t="n"/>
      <c r="B71" s="4" t="n"/>
      <c r="C71" s="4" t="n"/>
      <c r="D71" s="4" t="n"/>
      <c r="E71" s="4" t="n"/>
      <c r="F71" s="4" t="n"/>
      <c r="G71" s="4" t="n"/>
      <c r="H71" s="4" t="n"/>
      <c r="I71" s="4" t="n"/>
      <c r="J71" s="4" t="n"/>
    </row>
    <row r="72" ht="15.75" customHeight="1" s="189">
      <c r="A72" s="4" t="n"/>
      <c r="B72" s="4" t="n"/>
      <c r="C72" s="4" t="n"/>
      <c r="D72" s="4" t="n"/>
      <c r="E72" s="4" t="n"/>
      <c r="F72" s="4" t="n"/>
      <c r="G72" s="4" t="n"/>
      <c r="H72" s="4" t="n"/>
      <c r="I72" s="4" t="n"/>
      <c r="J72" s="4" t="n"/>
    </row>
    <row r="73" ht="15.75" customHeight="1" s="189">
      <c r="A73" s="4" t="n"/>
      <c r="B73" s="4" t="n"/>
      <c r="C73" s="4" t="n"/>
      <c r="D73" s="4" t="n"/>
      <c r="E73" s="4" t="n"/>
      <c r="F73" s="4" t="n"/>
      <c r="G73" s="4" t="n"/>
      <c r="H73" s="4" t="n"/>
      <c r="I73" s="4" t="n"/>
      <c r="J73" s="4" t="n"/>
    </row>
    <row r="74" ht="15.75" customHeight="1" s="189">
      <c r="A74" s="4" t="n"/>
      <c r="B74" s="4" t="n"/>
      <c r="C74" s="4" t="n"/>
      <c r="D74" s="4" t="n"/>
      <c r="E74" s="4" t="n"/>
      <c r="F74" s="4" t="n"/>
      <c r="G74" s="4" t="n"/>
      <c r="H74" s="4" t="n"/>
      <c r="I74" s="4" t="n"/>
      <c r="J74" s="4" t="n"/>
    </row>
    <row r="75" ht="15.75" customHeight="1" s="189">
      <c r="A75" s="4" t="n"/>
      <c r="B75" s="4" t="n"/>
      <c r="C75" s="4" t="n"/>
      <c r="D75" s="4" t="n"/>
      <c r="E75" s="4" t="n"/>
      <c r="F75" s="4" t="n"/>
      <c r="G75" s="4" t="n"/>
      <c r="H75" s="4" t="n"/>
      <c r="I75" s="4" t="n"/>
      <c r="J75" s="4" t="n"/>
    </row>
    <row r="76" ht="15.75" customHeight="1" s="189">
      <c r="A76" s="4" t="n"/>
      <c r="B76" s="4" t="n"/>
      <c r="C76" s="4" t="n"/>
      <c r="D76" s="4" t="n"/>
      <c r="E76" s="4" t="n"/>
      <c r="F76" s="4" t="n"/>
      <c r="G76" s="4" t="n"/>
      <c r="H76" s="4" t="n"/>
      <c r="I76" s="4" t="n"/>
      <c r="J76" s="4" t="n"/>
    </row>
    <row r="77" ht="15.75" customHeight="1" s="189">
      <c r="A77" s="4" t="n"/>
      <c r="B77" s="4" t="n"/>
      <c r="C77" s="4" t="n"/>
      <c r="D77" s="4" t="n"/>
      <c r="E77" s="4" t="n"/>
      <c r="F77" s="4" t="n"/>
      <c r="G77" s="4" t="n"/>
      <c r="H77" s="4" t="n"/>
      <c r="I77" s="4" t="n"/>
      <c r="J77" s="4" t="n"/>
    </row>
    <row r="78" ht="15.75" customHeight="1" s="189">
      <c r="A78" s="4" t="n"/>
      <c r="B78" s="4" t="n"/>
      <c r="C78" s="4" t="n"/>
      <c r="D78" s="4" t="n"/>
      <c r="E78" s="4" t="n"/>
      <c r="F78" s="4" t="n"/>
      <c r="G78" s="4" t="n"/>
      <c r="H78" s="4" t="n"/>
      <c r="I78" s="4" t="n"/>
      <c r="J78" s="4" t="n"/>
    </row>
    <row r="79" ht="15.75" customHeight="1" s="189">
      <c r="A79" s="4" t="n"/>
      <c r="B79" s="4" t="n"/>
      <c r="C79" s="4" t="n"/>
      <c r="D79" s="4" t="n"/>
      <c r="E79" s="4" t="n"/>
      <c r="F79" s="4" t="n"/>
      <c r="G79" s="4" t="n"/>
      <c r="H79" s="4" t="n"/>
      <c r="I79" s="4" t="n"/>
      <c r="J79" s="4" t="n"/>
    </row>
    <row r="80" ht="15.75" customHeight="1" s="189">
      <c r="A80" s="4" t="n"/>
      <c r="B80" s="4" t="n"/>
      <c r="C80" s="4" t="n"/>
      <c r="D80" s="4" t="n"/>
      <c r="E80" s="4" t="n"/>
      <c r="F80" s="4" t="n"/>
      <c r="G80" s="4" t="n"/>
      <c r="H80" s="4" t="n"/>
      <c r="I80" s="4" t="n"/>
      <c r="J80" s="4" t="n"/>
    </row>
    <row r="81" ht="15.75" customHeight="1" s="189">
      <c r="A81" s="4" t="n"/>
      <c r="B81" s="4" t="n"/>
      <c r="C81" s="4" t="n"/>
      <c r="D81" s="4" t="n"/>
      <c r="E81" s="4" t="n"/>
      <c r="F81" s="4" t="n"/>
      <c r="G81" s="4" t="n"/>
      <c r="H81" s="4" t="n"/>
      <c r="I81" s="4" t="n"/>
      <c r="J81" s="4" t="n"/>
    </row>
    <row r="82" ht="15.75" customHeight="1" s="189">
      <c r="A82" s="4" t="n"/>
      <c r="B82" s="4" t="n"/>
      <c r="C82" s="4" t="n"/>
      <c r="D82" s="4" t="n"/>
      <c r="E82" s="4" t="n"/>
      <c r="F82" s="4" t="n"/>
      <c r="G82" s="4" t="n"/>
      <c r="H82" s="4" t="n"/>
      <c r="I82" s="4" t="n"/>
      <c r="J82" s="4" t="n"/>
    </row>
    <row r="83" ht="15.75" customHeight="1" s="189">
      <c r="A83" s="4" t="n"/>
      <c r="B83" s="4" t="n"/>
      <c r="C83" s="4" t="n"/>
      <c r="D83" s="4" t="n"/>
      <c r="E83" s="4" t="n"/>
      <c r="F83" s="4" t="n"/>
      <c r="G83" s="4" t="n"/>
      <c r="H83" s="4" t="n"/>
      <c r="I83" s="4" t="n"/>
      <c r="J83" s="4" t="n"/>
    </row>
    <row r="84" ht="15.75" customHeight="1" s="189">
      <c r="A84" s="4" t="n"/>
      <c r="B84" s="4" t="n"/>
      <c r="C84" s="4" t="n"/>
      <c r="D84" s="4" t="n"/>
      <c r="E84" s="4" t="n"/>
      <c r="F84" s="4" t="n"/>
      <c r="G84" s="4" t="n"/>
      <c r="H84" s="4" t="n"/>
      <c r="I84" s="4" t="n"/>
      <c r="J84" s="4" t="n"/>
    </row>
    <row r="85" ht="15.75" customHeight="1" s="189">
      <c r="A85" s="4" t="n"/>
      <c r="B85" s="4" t="n"/>
      <c r="C85" s="4" t="n"/>
      <c r="D85" s="4" t="n"/>
      <c r="E85" s="4" t="n"/>
      <c r="F85" s="4" t="n"/>
      <c r="G85" s="4" t="n"/>
      <c r="H85" s="4" t="n"/>
      <c r="I85" s="4" t="n"/>
      <c r="J85" s="4" t="n"/>
    </row>
    <row r="86" ht="15.75" customHeight="1" s="189">
      <c r="A86" s="4" t="n"/>
      <c r="B86" s="4" t="n"/>
      <c r="C86" s="4" t="n"/>
      <c r="D86" s="4" t="n"/>
      <c r="E86" s="4" t="n"/>
      <c r="F86" s="4" t="n"/>
      <c r="G86" s="4" t="n"/>
      <c r="H86" s="4" t="n"/>
      <c r="I86" s="4" t="n"/>
      <c r="J86" s="4" t="n"/>
    </row>
    <row r="87" ht="15.75" customHeight="1" s="189">
      <c r="A87" s="4" t="n"/>
      <c r="B87" s="4" t="n"/>
      <c r="C87" s="4" t="n"/>
      <c r="D87" s="4" t="n"/>
      <c r="E87" s="4" t="n"/>
      <c r="F87" s="4" t="n"/>
      <c r="G87" s="4" t="n"/>
      <c r="H87" s="4" t="n"/>
      <c r="I87" s="4" t="n"/>
      <c r="J87" s="4" t="n"/>
    </row>
    <row r="88" ht="15.75" customHeight="1" s="189">
      <c r="A88" s="4" t="n"/>
      <c r="B88" s="4" t="n"/>
      <c r="C88" s="4" t="n"/>
      <c r="D88" s="4" t="n"/>
      <c r="E88" s="4" t="n"/>
      <c r="F88" s="4" t="n"/>
      <c r="G88" s="4" t="n"/>
      <c r="H88" s="4" t="n"/>
      <c r="I88" s="4" t="n"/>
      <c r="J88" s="4" t="n"/>
    </row>
    <row r="89" ht="15.75" customHeight="1" s="189">
      <c r="A89" s="4" t="n"/>
      <c r="B89" s="4" t="n"/>
      <c r="C89" s="4" t="n"/>
      <c r="D89" s="4" t="n"/>
      <c r="E89" s="4" t="n"/>
      <c r="F89" s="4" t="n"/>
      <c r="G89" s="4" t="n"/>
      <c r="H89" s="4" t="n"/>
      <c r="I89" s="4" t="n"/>
      <c r="J89" s="4" t="n"/>
    </row>
    <row r="90" ht="15.75" customHeight="1" s="189">
      <c r="A90" s="4" t="n"/>
      <c r="B90" s="4" t="n"/>
      <c r="C90" s="4" t="n"/>
      <c r="D90" s="4" t="n"/>
      <c r="E90" s="4" t="n"/>
      <c r="F90" s="4" t="n"/>
      <c r="G90" s="4" t="n"/>
      <c r="H90" s="4" t="n"/>
      <c r="I90" s="4" t="n"/>
      <c r="J90" s="4" t="n"/>
    </row>
    <row r="91" ht="15.75" customHeight="1" s="189">
      <c r="A91" s="4" t="n"/>
      <c r="B91" s="4" t="n"/>
      <c r="C91" s="4" t="n"/>
      <c r="D91" s="4" t="n"/>
      <c r="E91" s="4" t="n"/>
      <c r="F91" s="4" t="n"/>
      <c r="G91" s="4" t="n"/>
      <c r="H91" s="4" t="n"/>
      <c r="I91" s="4" t="n"/>
      <c r="J91" s="4" t="n"/>
    </row>
    <row r="92" ht="15.75" customHeight="1" s="189">
      <c r="A92" s="4" t="n"/>
      <c r="B92" s="4" t="n"/>
      <c r="C92" s="4" t="n"/>
      <c r="D92" s="4" t="n"/>
      <c r="E92" s="4" t="n"/>
      <c r="F92" s="4" t="n"/>
      <c r="G92" s="4" t="n"/>
      <c r="H92" s="4" t="n"/>
      <c r="I92" s="4" t="n"/>
      <c r="J92" s="4" t="n"/>
    </row>
    <row r="93" ht="15.75" customHeight="1" s="189">
      <c r="A93" s="4" t="n"/>
      <c r="B93" s="4" t="n"/>
      <c r="C93" s="4" t="n"/>
      <c r="D93" s="4" t="n"/>
      <c r="E93" s="4" t="n"/>
      <c r="F93" s="4" t="n"/>
      <c r="G93" s="4" t="n"/>
      <c r="H93" s="4" t="n"/>
      <c r="I93" s="4" t="n"/>
      <c r="J93" s="4" t="n"/>
    </row>
    <row r="94" ht="15.75" customHeight="1" s="189">
      <c r="A94" s="4" t="n"/>
      <c r="B94" s="4" t="n"/>
      <c r="C94" s="4" t="n"/>
      <c r="D94" s="4" t="n"/>
      <c r="E94" s="4" t="n"/>
      <c r="F94" s="4" t="n"/>
      <c r="G94" s="4" t="n"/>
      <c r="H94" s="4" t="n"/>
      <c r="I94" s="4" t="n"/>
      <c r="J94" s="4" t="n"/>
    </row>
    <row r="95" ht="15.75" customHeight="1" s="189">
      <c r="A95" s="4" t="n"/>
      <c r="B95" s="4" t="n"/>
      <c r="C95" s="4" t="n"/>
      <c r="D95" s="4" t="n"/>
      <c r="E95" s="4" t="n"/>
      <c r="F95" s="4" t="n"/>
      <c r="G95" s="4" t="n"/>
      <c r="H95" s="4" t="n"/>
      <c r="I95" s="4" t="n"/>
      <c r="J95" s="4" t="n"/>
    </row>
    <row r="96" ht="15.75" customHeight="1" s="189">
      <c r="A96" s="4" t="n"/>
      <c r="B96" s="4" t="n"/>
      <c r="C96" s="4" t="n"/>
      <c r="D96" s="4" t="n"/>
      <c r="E96" s="4" t="n"/>
      <c r="F96" s="4" t="n"/>
      <c r="G96" s="4" t="n"/>
      <c r="H96" s="4" t="n"/>
      <c r="I96" s="4" t="n"/>
      <c r="J96" s="4" t="n"/>
    </row>
    <row r="97" ht="15.75" customHeight="1" s="189">
      <c r="A97" s="4" t="n"/>
      <c r="B97" s="4" t="n"/>
      <c r="C97" s="4" t="n"/>
      <c r="D97" s="4" t="n"/>
      <c r="E97" s="4" t="n"/>
      <c r="F97" s="4" t="n"/>
      <c r="G97" s="4" t="n"/>
      <c r="H97" s="4" t="n"/>
      <c r="I97" s="4" t="n"/>
      <c r="J97" s="4" t="n"/>
    </row>
    <row r="98" ht="15.75" customHeight="1" s="189">
      <c r="A98" s="4" t="n"/>
      <c r="B98" s="4" t="n"/>
      <c r="C98" s="4" t="n"/>
      <c r="D98" s="4" t="n"/>
      <c r="E98" s="4" t="n"/>
      <c r="F98" s="4" t="n"/>
      <c r="G98" s="4" t="n"/>
      <c r="H98" s="4" t="n"/>
      <c r="I98" s="4" t="n"/>
      <c r="J98" s="4" t="n"/>
    </row>
    <row r="99" ht="15.75" customHeight="1" s="189">
      <c r="A99" s="4" t="n"/>
      <c r="B99" s="4" t="n"/>
      <c r="C99" s="4" t="n"/>
      <c r="D99" s="4" t="n"/>
      <c r="E99" s="4" t="n"/>
      <c r="F99" s="4" t="n"/>
      <c r="G99" s="4" t="n"/>
      <c r="H99" s="4" t="n"/>
      <c r="I99" s="4" t="n"/>
      <c r="J99" s="4" t="n"/>
    </row>
    <row r="100" ht="15.75" customHeight="1" s="189">
      <c r="A100" s="4" t="n"/>
      <c r="B100" s="4" t="n"/>
      <c r="C100" s="4" t="n"/>
      <c r="D100" s="4" t="n"/>
      <c r="E100" s="4" t="n"/>
      <c r="F100" s="4" t="n"/>
      <c r="G100" s="4" t="n"/>
      <c r="H100" s="4" t="n"/>
      <c r="I100" s="4" t="n"/>
      <c r="J100" s="4" t="n"/>
    </row>
    <row r="101" ht="15.75" customHeight="1" s="189">
      <c r="A101" s="4" t="n"/>
      <c r="B101" s="4" t="n"/>
      <c r="C101" s="4" t="n"/>
      <c r="D101" s="4" t="n"/>
      <c r="E101" s="4" t="n"/>
      <c r="F101" s="4" t="n"/>
      <c r="G101" s="4" t="n"/>
      <c r="H101" s="4" t="n"/>
      <c r="I101" s="4" t="n"/>
      <c r="J101" s="4" t="n"/>
    </row>
    <row r="102" ht="15.75" customHeight="1" s="189">
      <c r="A102" s="4" t="n"/>
      <c r="B102" s="4" t="n"/>
      <c r="C102" s="4" t="n"/>
      <c r="D102" s="4" t="n"/>
      <c r="E102" s="4" t="n"/>
      <c r="F102" s="4" t="n"/>
      <c r="G102" s="4" t="n"/>
      <c r="H102" s="4" t="n"/>
      <c r="I102" s="4" t="n"/>
      <c r="J102" s="4" t="n"/>
    </row>
    <row r="103" ht="15.75" customHeight="1" s="189">
      <c r="A103" s="4" t="n"/>
      <c r="B103" s="4" t="n"/>
      <c r="C103" s="4" t="n"/>
      <c r="D103" s="4" t="n"/>
      <c r="E103" s="4" t="n"/>
      <c r="F103" s="4" t="n"/>
      <c r="G103" s="4" t="n"/>
      <c r="H103" s="4" t="n"/>
      <c r="I103" s="4" t="n"/>
      <c r="J103" s="4" t="n"/>
    </row>
    <row r="104" ht="15.75" customHeight="1" s="189">
      <c r="A104" s="4" t="n"/>
      <c r="B104" s="4" t="n"/>
      <c r="C104" s="4" t="n"/>
      <c r="D104" s="4" t="n"/>
      <c r="E104" s="4" t="n"/>
      <c r="F104" s="4" t="n"/>
      <c r="G104" s="4" t="n"/>
      <c r="H104" s="4" t="n"/>
      <c r="I104" s="4" t="n"/>
      <c r="J104" s="4" t="n"/>
    </row>
    <row r="105" ht="15.75" customHeight="1" s="189">
      <c r="A105" s="4" t="n"/>
      <c r="B105" s="4" t="n"/>
      <c r="C105" s="4" t="n"/>
      <c r="D105" s="4" t="n"/>
      <c r="E105" s="4" t="n"/>
      <c r="F105" s="4" t="n"/>
      <c r="G105" s="4" t="n"/>
      <c r="H105" s="4" t="n"/>
      <c r="I105" s="4" t="n"/>
      <c r="J105" s="4" t="n"/>
    </row>
    <row r="106" ht="15.75" customHeight="1" s="189">
      <c r="A106" s="4" t="n"/>
      <c r="B106" s="4" t="n"/>
      <c r="C106" s="4" t="n"/>
      <c r="D106" s="4" t="n"/>
      <c r="E106" s="4" t="n"/>
      <c r="F106" s="4" t="n"/>
      <c r="G106" s="4" t="n"/>
      <c r="H106" s="4" t="n"/>
      <c r="I106" s="4" t="n"/>
      <c r="J106" s="4" t="n"/>
    </row>
    <row r="107" ht="15.75" customHeight="1" s="189">
      <c r="A107" s="4" t="n"/>
      <c r="B107" s="4" t="n"/>
      <c r="C107" s="4" t="n"/>
      <c r="D107" s="4" t="n"/>
      <c r="E107" s="4" t="n"/>
      <c r="F107" s="4" t="n"/>
      <c r="G107" s="4" t="n"/>
      <c r="H107" s="4" t="n"/>
      <c r="I107" s="4" t="n"/>
      <c r="J107" s="4" t="n"/>
    </row>
    <row r="108" ht="15.75" customHeight="1" s="189">
      <c r="A108" s="4" t="n"/>
      <c r="B108" s="4" t="n"/>
      <c r="C108" s="4" t="n"/>
      <c r="D108" s="4" t="n"/>
      <c r="E108" s="4" t="n"/>
      <c r="F108" s="4" t="n"/>
      <c r="G108" s="4" t="n"/>
      <c r="H108" s="4" t="n"/>
      <c r="I108" s="4" t="n"/>
      <c r="J108" s="4" t="n"/>
    </row>
    <row r="109" ht="15.75" customHeight="1" s="189">
      <c r="A109" s="4" t="n"/>
      <c r="B109" s="4" t="n"/>
      <c r="C109" s="4" t="n"/>
      <c r="D109" s="4" t="n"/>
      <c r="E109" s="4" t="n"/>
      <c r="F109" s="4" t="n"/>
      <c r="G109" s="4" t="n"/>
      <c r="H109" s="4" t="n"/>
      <c r="I109" s="4" t="n"/>
      <c r="J109" s="4" t="n"/>
    </row>
    <row r="110" ht="15.75" customHeight="1" s="189">
      <c r="A110" s="4" t="n"/>
      <c r="B110" s="4" t="n"/>
      <c r="C110" s="4" t="n"/>
      <c r="D110" s="4" t="n"/>
      <c r="E110" s="4" t="n"/>
      <c r="F110" s="4" t="n"/>
      <c r="G110" s="4" t="n"/>
      <c r="H110" s="4" t="n"/>
      <c r="I110" s="4" t="n"/>
      <c r="J110" s="4" t="n"/>
    </row>
    <row r="111" ht="15.75" customHeight="1" s="189">
      <c r="A111" s="4" t="n"/>
      <c r="B111" s="4" t="n"/>
      <c r="C111" s="4" t="n"/>
      <c r="D111" s="4" t="n"/>
      <c r="E111" s="4" t="n"/>
      <c r="F111" s="4" t="n"/>
      <c r="G111" s="4" t="n"/>
      <c r="H111" s="4" t="n"/>
      <c r="I111" s="4" t="n"/>
      <c r="J111" s="4" t="n"/>
    </row>
    <row r="112" ht="15.75" customHeight="1" s="189">
      <c r="A112" s="4" t="n"/>
      <c r="B112" s="4" t="n"/>
      <c r="C112" s="4" t="n"/>
      <c r="D112" s="4" t="n"/>
      <c r="E112" s="4" t="n"/>
      <c r="F112" s="4" t="n"/>
      <c r="G112" s="4" t="n"/>
      <c r="H112" s="4" t="n"/>
      <c r="I112" s="4" t="n"/>
      <c r="J112" s="4" t="n"/>
    </row>
    <row r="113" ht="15.75" customHeight="1" s="189">
      <c r="A113" s="4" t="n"/>
      <c r="B113" s="4" t="n"/>
      <c r="C113" s="4" t="n"/>
      <c r="D113" s="4" t="n"/>
      <c r="E113" s="4" t="n"/>
      <c r="F113" s="4" t="n"/>
      <c r="G113" s="4" t="n"/>
      <c r="H113" s="4" t="n"/>
      <c r="I113" s="4" t="n"/>
      <c r="J113" s="4" t="n"/>
    </row>
    <row r="114" ht="15.75" customHeight="1" s="189">
      <c r="A114" s="4" t="n"/>
      <c r="B114" s="4" t="n"/>
      <c r="C114" s="4" t="n"/>
      <c r="D114" s="4" t="n"/>
      <c r="E114" s="4" t="n"/>
      <c r="F114" s="4" t="n"/>
      <c r="G114" s="4" t="n"/>
      <c r="H114" s="4" t="n"/>
      <c r="I114" s="4" t="n"/>
      <c r="J114" s="4" t="n"/>
    </row>
    <row r="115" ht="15.75" customHeight="1" s="189">
      <c r="A115" s="4" t="n"/>
      <c r="B115" s="4" t="n"/>
      <c r="C115" s="4" t="n"/>
      <c r="D115" s="4" t="n"/>
      <c r="E115" s="4" t="n"/>
      <c r="F115" s="4" t="n"/>
      <c r="G115" s="4" t="n"/>
      <c r="H115" s="4" t="n"/>
      <c r="I115" s="4" t="n"/>
      <c r="J115" s="4" t="n"/>
    </row>
    <row r="116" ht="15.75" customHeight="1" s="189">
      <c r="A116" s="4" t="n"/>
      <c r="B116" s="4" t="n"/>
      <c r="C116" s="4" t="n"/>
      <c r="D116" s="4" t="n"/>
      <c r="E116" s="4" t="n"/>
      <c r="F116" s="4" t="n"/>
      <c r="G116" s="4" t="n"/>
      <c r="H116" s="4" t="n"/>
      <c r="I116" s="4" t="n"/>
      <c r="J116" s="4" t="n"/>
    </row>
    <row r="117" ht="15.75" customHeight="1" s="189">
      <c r="A117" s="4" t="n"/>
      <c r="B117" s="4" t="n"/>
      <c r="C117" s="4" t="n"/>
      <c r="D117" s="4" t="n"/>
      <c r="E117" s="4" t="n"/>
      <c r="F117" s="4" t="n"/>
      <c r="G117" s="4" t="n"/>
      <c r="H117" s="4" t="n"/>
      <c r="I117" s="4" t="n"/>
      <c r="J117" s="4" t="n"/>
    </row>
    <row r="118" ht="15.75" customHeight="1" s="189">
      <c r="A118" s="4" t="n"/>
      <c r="B118" s="4" t="n"/>
      <c r="C118" s="4" t="n"/>
      <c r="D118" s="4" t="n"/>
      <c r="E118" s="4" t="n"/>
      <c r="F118" s="4" t="n"/>
      <c r="G118" s="4" t="n"/>
      <c r="H118" s="4" t="n"/>
      <c r="I118" s="4" t="n"/>
      <c r="J118" s="4" t="n"/>
    </row>
    <row r="119" ht="15.75" customHeight="1" s="189">
      <c r="A119" s="4" t="n"/>
      <c r="B119" s="4" t="n"/>
      <c r="C119" s="4" t="n"/>
      <c r="D119" s="4" t="n"/>
      <c r="E119" s="4" t="n"/>
      <c r="F119" s="4" t="n"/>
      <c r="G119" s="4" t="n"/>
      <c r="H119" s="4" t="n"/>
      <c r="I119" s="4" t="n"/>
      <c r="J119" s="4" t="n"/>
    </row>
    <row r="120" ht="15.75" customHeight="1" s="189">
      <c r="A120" s="4" t="n"/>
      <c r="B120" s="4" t="n"/>
      <c r="C120" s="4" t="n"/>
      <c r="D120" s="4" t="n"/>
      <c r="E120" s="4" t="n"/>
      <c r="F120" s="4" t="n"/>
      <c r="G120" s="4" t="n"/>
      <c r="H120" s="4" t="n"/>
      <c r="I120" s="4" t="n"/>
      <c r="J120" s="4" t="n"/>
    </row>
    <row r="121" ht="15.75" customHeight="1" s="189">
      <c r="A121" s="4" t="n"/>
      <c r="B121" s="4" t="n"/>
      <c r="C121" s="4" t="n"/>
      <c r="D121" s="4" t="n"/>
      <c r="E121" s="4" t="n"/>
      <c r="F121" s="4" t="n"/>
      <c r="G121" s="4" t="n"/>
      <c r="H121" s="4" t="n"/>
      <c r="I121" s="4" t="n"/>
      <c r="J121" s="4" t="n"/>
    </row>
    <row r="122" ht="15.75" customHeight="1" s="189">
      <c r="A122" s="4" t="n"/>
      <c r="B122" s="4" t="n"/>
      <c r="C122" s="4" t="n"/>
      <c r="D122" s="4" t="n"/>
      <c r="E122" s="4" t="n"/>
      <c r="F122" s="4" t="n"/>
      <c r="G122" s="4" t="n"/>
      <c r="H122" s="4" t="n"/>
      <c r="I122" s="4" t="n"/>
      <c r="J122" s="4" t="n"/>
    </row>
    <row r="123" ht="15.75" customHeight="1" s="189">
      <c r="A123" s="4" t="n"/>
      <c r="B123" s="4" t="n"/>
      <c r="C123" s="4" t="n"/>
      <c r="D123" s="4" t="n"/>
      <c r="E123" s="4" t="n"/>
      <c r="F123" s="4" t="n"/>
      <c r="G123" s="4" t="n"/>
      <c r="H123" s="4" t="n"/>
      <c r="I123" s="4" t="n"/>
      <c r="J123" s="4" t="n"/>
    </row>
    <row r="124" ht="15.75" customHeight="1" s="189">
      <c r="A124" s="4" t="n"/>
      <c r="B124" s="4" t="n"/>
      <c r="C124" s="4" t="n"/>
      <c r="D124" s="4" t="n"/>
      <c r="E124" s="4" t="n"/>
      <c r="F124" s="4" t="n"/>
      <c r="G124" s="4" t="n"/>
      <c r="H124" s="4" t="n"/>
      <c r="I124" s="4" t="n"/>
      <c r="J124" s="4" t="n"/>
    </row>
    <row r="125" ht="15.75" customHeight="1" s="189">
      <c r="A125" s="4" t="n"/>
      <c r="B125" s="4" t="n"/>
      <c r="C125" s="4" t="n"/>
      <c r="D125" s="4" t="n"/>
      <c r="E125" s="4" t="n"/>
      <c r="F125" s="4" t="n"/>
      <c r="G125" s="4" t="n"/>
      <c r="H125" s="4" t="n"/>
      <c r="I125" s="4" t="n"/>
      <c r="J125" s="4" t="n"/>
    </row>
    <row r="126" ht="15.75" customHeight="1" s="189">
      <c r="A126" s="4" t="n"/>
      <c r="B126" s="4" t="n"/>
      <c r="C126" s="4" t="n"/>
      <c r="D126" s="4" t="n"/>
      <c r="E126" s="4" t="n"/>
      <c r="F126" s="4" t="n"/>
      <c r="G126" s="4" t="n"/>
      <c r="H126" s="4" t="n"/>
      <c r="I126" s="4" t="n"/>
      <c r="J126" s="4" t="n"/>
    </row>
    <row r="127" ht="15.75" customHeight="1" s="189">
      <c r="A127" s="4" t="n"/>
      <c r="B127" s="4" t="n"/>
      <c r="C127" s="4" t="n"/>
      <c r="D127" s="4" t="n"/>
      <c r="E127" s="4" t="n"/>
      <c r="F127" s="4" t="n"/>
      <c r="G127" s="4" t="n"/>
      <c r="H127" s="4" t="n"/>
      <c r="I127" s="4" t="n"/>
      <c r="J127" s="4" t="n"/>
    </row>
    <row r="128" ht="15.75" customHeight="1" s="189">
      <c r="A128" s="4" t="n"/>
      <c r="B128" s="4" t="n"/>
      <c r="C128" s="4" t="n"/>
      <c r="D128" s="4" t="n"/>
      <c r="E128" s="4" t="n"/>
      <c r="F128" s="4" t="n"/>
      <c r="G128" s="4" t="n"/>
      <c r="H128" s="4" t="n"/>
      <c r="I128" s="4" t="n"/>
      <c r="J128" s="4" t="n"/>
    </row>
    <row r="129" ht="15.75" customHeight="1" s="189">
      <c r="A129" s="4" t="n"/>
      <c r="B129" s="4" t="n"/>
      <c r="C129" s="4" t="n"/>
      <c r="D129" s="4" t="n"/>
      <c r="E129" s="4" t="n"/>
      <c r="F129" s="4" t="n"/>
      <c r="G129" s="4" t="n"/>
      <c r="H129" s="4" t="n"/>
      <c r="I129" s="4" t="n"/>
      <c r="J129" s="4" t="n"/>
    </row>
    <row r="130" ht="15.75" customHeight="1" s="189">
      <c r="A130" s="4" t="n"/>
      <c r="B130" s="4" t="n"/>
      <c r="C130" s="4" t="n"/>
      <c r="D130" s="4" t="n"/>
      <c r="E130" s="4" t="n"/>
      <c r="F130" s="4" t="n"/>
      <c r="G130" s="4" t="n"/>
      <c r="H130" s="4" t="n"/>
      <c r="I130" s="4" t="n"/>
      <c r="J130" s="4" t="n"/>
    </row>
    <row r="131" ht="15.75" customHeight="1" s="189">
      <c r="A131" s="4" t="n"/>
      <c r="B131" s="4" t="n"/>
      <c r="C131" s="4" t="n"/>
      <c r="D131" s="4" t="n"/>
      <c r="E131" s="4" t="n"/>
      <c r="F131" s="4" t="n"/>
      <c r="G131" s="4" t="n"/>
      <c r="H131" s="4" t="n"/>
      <c r="I131" s="4" t="n"/>
      <c r="J131" s="4" t="n"/>
    </row>
    <row r="132" ht="15.75" customHeight="1" s="189">
      <c r="A132" s="4" t="n"/>
      <c r="B132" s="4" t="n"/>
      <c r="C132" s="4" t="n"/>
      <c r="D132" s="4" t="n"/>
      <c r="E132" s="4" t="n"/>
      <c r="F132" s="4" t="n"/>
      <c r="G132" s="4" t="n"/>
      <c r="H132" s="4" t="n"/>
      <c r="I132" s="4" t="n"/>
      <c r="J132" s="4" t="n"/>
    </row>
    <row r="133" ht="15.75" customHeight="1" s="189">
      <c r="A133" s="4" t="n"/>
      <c r="B133" s="4" t="n"/>
      <c r="C133" s="4" t="n"/>
      <c r="D133" s="4" t="n"/>
      <c r="E133" s="4" t="n"/>
      <c r="F133" s="4" t="n"/>
      <c r="G133" s="4" t="n"/>
      <c r="H133" s="4" t="n"/>
      <c r="I133" s="4" t="n"/>
      <c r="J133" s="4" t="n"/>
    </row>
    <row r="134" ht="15.75" customHeight="1" s="189">
      <c r="A134" s="4" t="n"/>
      <c r="B134" s="4" t="n"/>
      <c r="C134" s="4" t="n"/>
      <c r="D134" s="4" t="n"/>
      <c r="E134" s="4" t="n"/>
      <c r="F134" s="4" t="n"/>
      <c r="G134" s="4" t="n"/>
      <c r="H134" s="4" t="n"/>
      <c r="I134" s="4" t="n"/>
      <c r="J134" s="4" t="n"/>
    </row>
    <row r="135" ht="15.75" customHeight="1" s="189">
      <c r="A135" s="4" t="n"/>
      <c r="B135" s="4" t="n"/>
      <c r="C135" s="4" t="n"/>
      <c r="D135" s="4" t="n"/>
      <c r="E135" s="4" t="n"/>
      <c r="F135" s="4" t="n"/>
      <c r="G135" s="4" t="n"/>
      <c r="H135" s="4" t="n"/>
      <c r="I135" s="4" t="n"/>
      <c r="J135" s="4" t="n"/>
    </row>
    <row r="136" ht="15.75" customHeight="1" s="189">
      <c r="A136" s="4" t="n"/>
      <c r="B136" s="4" t="n"/>
      <c r="C136" s="4" t="n"/>
      <c r="D136" s="4" t="n"/>
      <c r="E136" s="4" t="n"/>
      <c r="F136" s="4" t="n"/>
      <c r="G136" s="4" t="n"/>
      <c r="H136" s="4" t="n"/>
      <c r="I136" s="4" t="n"/>
      <c r="J136" s="4" t="n"/>
    </row>
    <row r="137" ht="15.75" customHeight="1" s="189">
      <c r="A137" s="4" t="n"/>
      <c r="B137" s="4" t="n"/>
      <c r="C137" s="4" t="n"/>
      <c r="D137" s="4" t="n"/>
      <c r="E137" s="4" t="n"/>
      <c r="F137" s="4" t="n"/>
      <c r="G137" s="4" t="n"/>
      <c r="H137" s="4" t="n"/>
      <c r="I137" s="4" t="n"/>
      <c r="J137" s="4" t="n"/>
    </row>
    <row r="138" ht="15.75" customHeight="1" s="189">
      <c r="A138" s="4" t="n"/>
      <c r="B138" s="4" t="n"/>
      <c r="C138" s="4" t="n"/>
      <c r="D138" s="4" t="n"/>
      <c r="E138" s="4" t="n"/>
      <c r="F138" s="4" t="n"/>
      <c r="G138" s="4" t="n"/>
      <c r="H138" s="4" t="n"/>
      <c r="I138" s="4" t="n"/>
      <c r="J138" s="4" t="n"/>
    </row>
    <row r="139" ht="15.75" customHeight="1" s="189">
      <c r="A139" s="4" t="n"/>
      <c r="B139" s="4" t="n"/>
      <c r="C139" s="4" t="n"/>
      <c r="D139" s="4" t="n"/>
      <c r="E139" s="4" t="n"/>
      <c r="F139" s="4" t="n"/>
      <c r="G139" s="4" t="n"/>
      <c r="H139" s="4" t="n"/>
      <c r="I139" s="4" t="n"/>
      <c r="J139" s="4" t="n"/>
    </row>
    <row r="140" ht="15.75" customHeight="1" s="189">
      <c r="A140" s="4" t="n"/>
      <c r="B140" s="4" t="n"/>
      <c r="C140" s="4" t="n"/>
      <c r="D140" s="4" t="n"/>
      <c r="E140" s="4" t="n"/>
      <c r="F140" s="4" t="n"/>
      <c r="G140" s="4" t="n"/>
      <c r="H140" s="4" t="n"/>
      <c r="I140" s="4" t="n"/>
      <c r="J140" s="4" t="n"/>
    </row>
    <row r="141" ht="15.75" customHeight="1" s="189">
      <c r="A141" s="4" t="n"/>
      <c r="B141" s="4" t="n"/>
      <c r="C141" s="4" t="n"/>
      <c r="D141" s="4" t="n"/>
      <c r="E141" s="4" t="n"/>
      <c r="F141" s="4" t="n"/>
      <c r="G141" s="4" t="n"/>
      <c r="H141" s="4" t="n"/>
      <c r="I141" s="4" t="n"/>
      <c r="J141" s="4" t="n"/>
    </row>
    <row r="142" ht="15.75" customHeight="1" s="189">
      <c r="A142" s="4" t="n"/>
      <c r="B142" s="4" t="n"/>
      <c r="C142" s="4" t="n"/>
      <c r="D142" s="4" t="n"/>
      <c r="E142" s="4" t="n"/>
      <c r="F142" s="4" t="n"/>
      <c r="G142" s="4" t="n"/>
      <c r="H142" s="4" t="n"/>
      <c r="I142" s="4" t="n"/>
      <c r="J142" s="4" t="n"/>
    </row>
    <row r="143" ht="15.75" customHeight="1" s="189">
      <c r="A143" s="4" t="n"/>
      <c r="B143" s="4" t="n"/>
      <c r="C143" s="4" t="n"/>
      <c r="D143" s="4" t="n"/>
      <c r="E143" s="4" t="n"/>
      <c r="F143" s="4" t="n"/>
      <c r="G143" s="4" t="n"/>
      <c r="H143" s="4" t="n"/>
      <c r="I143" s="4" t="n"/>
      <c r="J143" s="4" t="n"/>
    </row>
    <row r="144" ht="15.75" customHeight="1" s="189">
      <c r="A144" s="4" t="n"/>
      <c r="B144" s="4" t="n"/>
      <c r="C144" s="4" t="n"/>
      <c r="D144" s="4" t="n"/>
      <c r="E144" s="4" t="n"/>
      <c r="F144" s="4" t="n"/>
      <c r="G144" s="4" t="n"/>
      <c r="H144" s="4" t="n"/>
      <c r="I144" s="4" t="n"/>
      <c r="J144" s="4" t="n"/>
    </row>
    <row r="145" ht="15.75" customHeight="1" s="189">
      <c r="A145" s="4" t="n"/>
      <c r="B145" s="4" t="n"/>
      <c r="C145" s="4" t="n"/>
      <c r="D145" s="4" t="n"/>
      <c r="E145" s="4" t="n"/>
      <c r="F145" s="4" t="n"/>
      <c r="G145" s="4" t="n"/>
      <c r="H145" s="4" t="n"/>
      <c r="I145" s="4" t="n"/>
      <c r="J145" s="4" t="n"/>
    </row>
    <row r="146" ht="15.75" customHeight="1" s="189">
      <c r="A146" s="4" t="n"/>
      <c r="B146" s="4" t="n"/>
      <c r="C146" s="4" t="n"/>
      <c r="D146" s="4" t="n"/>
      <c r="E146" s="4" t="n"/>
      <c r="F146" s="4" t="n"/>
      <c r="G146" s="4" t="n"/>
      <c r="H146" s="4" t="n"/>
      <c r="I146" s="4" t="n"/>
      <c r="J146" s="4" t="n"/>
    </row>
    <row r="147" ht="15.75" customHeight="1" s="189">
      <c r="A147" s="4" t="n"/>
      <c r="B147" s="4" t="n"/>
      <c r="C147" s="4" t="n"/>
      <c r="D147" s="4" t="n"/>
      <c r="E147" s="4" t="n"/>
      <c r="F147" s="4" t="n"/>
      <c r="G147" s="4" t="n"/>
      <c r="H147" s="4" t="n"/>
      <c r="I147" s="4" t="n"/>
      <c r="J147" s="4" t="n"/>
    </row>
    <row r="148" ht="15.75" customHeight="1" s="189">
      <c r="A148" s="4" t="n"/>
      <c r="B148" s="4" t="n"/>
      <c r="C148" s="4" t="n"/>
      <c r="D148" s="4" t="n"/>
      <c r="E148" s="4" t="n"/>
      <c r="F148" s="4" t="n"/>
      <c r="G148" s="4" t="n"/>
      <c r="H148" s="4" t="n"/>
      <c r="I148" s="4" t="n"/>
      <c r="J148" s="4" t="n"/>
    </row>
    <row r="149" ht="15.75" customHeight="1" s="189">
      <c r="A149" s="4" t="n"/>
      <c r="B149" s="4" t="n"/>
      <c r="C149" s="4" t="n"/>
      <c r="D149" s="4" t="n"/>
      <c r="E149" s="4" t="n"/>
      <c r="F149" s="4" t="n"/>
      <c r="G149" s="4" t="n"/>
      <c r="H149" s="4" t="n"/>
      <c r="I149" s="4" t="n"/>
      <c r="J149" s="4" t="n"/>
    </row>
    <row r="150" ht="15.75" customHeight="1" s="189">
      <c r="A150" s="4" t="n"/>
      <c r="B150" s="4" t="n"/>
      <c r="C150" s="4" t="n"/>
      <c r="D150" s="4" t="n"/>
      <c r="E150" s="4" t="n"/>
      <c r="F150" s="4" t="n"/>
      <c r="G150" s="4" t="n"/>
      <c r="H150" s="4" t="n"/>
      <c r="I150" s="4" t="n"/>
      <c r="J150" s="4" t="n"/>
    </row>
    <row r="151" ht="15.75" customHeight="1" s="189">
      <c r="A151" s="4" t="n"/>
      <c r="B151" s="4" t="n"/>
      <c r="C151" s="4" t="n"/>
      <c r="D151" s="4" t="n"/>
      <c r="E151" s="4" t="n"/>
      <c r="F151" s="4" t="n"/>
      <c r="G151" s="4" t="n"/>
      <c r="H151" s="4" t="n"/>
      <c r="I151" s="4" t="n"/>
      <c r="J151" s="4" t="n"/>
    </row>
    <row r="152" ht="15.75" customHeight="1" s="189">
      <c r="A152" s="4" t="n"/>
      <c r="B152" s="4" t="n"/>
      <c r="C152" s="4" t="n"/>
      <c r="D152" s="4" t="n"/>
      <c r="E152" s="4" t="n"/>
      <c r="F152" s="4" t="n"/>
      <c r="G152" s="4" t="n"/>
      <c r="H152" s="4" t="n"/>
      <c r="I152" s="4" t="n"/>
      <c r="J152" s="4" t="n"/>
    </row>
    <row r="153" ht="15.75" customHeight="1" s="189">
      <c r="A153" s="4" t="n"/>
      <c r="B153" s="4" t="n"/>
      <c r="C153" s="4" t="n"/>
      <c r="D153" s="4" t="n"/>
      <c r="E153" s="4" t="n"/>
      <c r="F153" s="4" t="n"/>
      <c r="G153" s="4" t="n"/>
      <c r="H153" s="4" t="n"/>
      <c r="I153" s="4" t="n"/>
      <c r="J153" s="4" t="n"/>
    </row>
    <row r="154" ht="15.75" customHeight="1" s="189">
      <c r="A154" s="4" t="n"/>
      <c r="B154" s="4" t="n"/>
      <c r="C154" s="4" t="n"/>
      <c r="D154" s="4" t="n"/>
      <c r="E154" s="4" t="n"/>
      <c r="F154" s="4" t="n"/>
      <c r="G154" s="4" t="n"/>
      <c r="H154" s="4" t="n"/>
      <c r="I154" s="4" t="n"/>
      <c r="J154" s="4" t="n"/>
    </row>
    <row r="155" ht="15.75" customHeight="1" s="189">
      <c r="A155" s="4" t="n"/>
      <c r="B155" s="4" t="n"/>
      <c r="C155" s="4" t="n"/>
      <c r="D155" s="4" t="n"/>
      <c r="E155" s="4" t="n"/>
      <c r="F155" s="4" t="n"/>
      <c r="G155" s="4" t="n"/>
      <c r="H155" s="4" t="n"/>
      <c r="I155" s="4" t="n"/>
      <c r="J155" s="4" t="n"/>
    </row>
    <row r="156" ht="15.75" customHeight="1" s="189">
      <c r="A156" s="4" t="n"/>
      <c r="B156" s="4" t="n"/>
      <c r="C156" s="4" t="n"/>
      <c r="D156" s="4" t="n"/>
      <c r="E156" s="4" t="n"/>
      <c r="F156" s="4" t="n"/>
      <c r="G156" s="4" t="n"/>
      <c r="H156" s="4" t="n"/>
      <c r="I156" s="4" t="n"/>
      <c r="J156" s="4" t="n"/>
    </row>
    <row r="157" ht="15.75" customHeight="1" s="189">
      <c r="A157" s="4" t="n"/>
      <c r="B157" s="4" t="n"/>
      <c r="C157" s="4" t="n"/>
      <c r="D157" s="4" t="n"/>
      <c r="E157" s="4" t="n"/>
      <c r="F157" s="4" t="n"/>
      <c r="G157" s="4" t="n"/>
      <c r="H157" s="4" t="n"/>
      <c r="I157" s="4" t="n"/>
      <c r="J157" s="4" t="n"/>
    </row>
    <row r="158" ht="15.75" customHeight="1" s="189">
      <c r="A158" s="4" t="n"/>
      <c r="B158" s="4" t="n"/>
      <c r="C158" s="4" t="n"/>
      <c r="D158" s="4" t="n"/>
      <c r="E158" s="4" t="n"/>
      <c r="F158" s="4" t="n"/>
      <c r="G158" s="4" t="n"/>
      <c r="H158" s="4" t="n"/>
      <c r="I158" s="4" t="n"/>
      <c r="J158" s="4" t="n"/>
    </row>
    <row r="159" ht="15.75" customHeight="1" s="189">
      <c r="A159" s="4" t="n"/>
      <c r="B159" s="4" t="n"/>
      <c r="C159" s="4" t="n"/>
      <c r="D159" s="4" t="n"/>
      <c r="E159" s="4" t="n"/>
      <c r="F159" s="4" t="n"/>
      <c r="G159" s="4" t="n"/>
      <c r="H159" s="4" t="n"/>
      <c r="I159" s="4" t="n"/>
      <c r="J159" s="4" t="n"/>
    </row>
    <row r="160" ht="15.75" customHeight="1" s="189">
      <c r="A160" s="4" t="n"/>
      <c r="B160" s="4" t="n"/>
      <c r="C160" s="4" t="n"/>
      <c r="D160" s="4" t="n"/>
      <c r="E160" s="4" t="n"/>
      <c r="F160" s="4" t="n"/>
      <c r="G160" s="4" t="n"/>
      <c r="H160" s="4" t="n"/>
      <c r="I160" s="4" t="n"/>
      <c r="J160" s="4" t="n"/>
    </row>
    <row r="161" ht="15.75" customHeight="1" s="189">
      <c r="A161" s="4" t="n"/>
      <c r="B161" s="4" t="n"/>
      <c r="C161" s="4" t="n"/>
      <c r="D161" s="4" t="n"/>
      <c r="E161" s="4" t="n"/>
      <c r="F161" s="4" t="n"/>
      <c r="G161" s="4" t="n"/>
      <c r="H161" s="4" t="n"/>
      <c r="I161" s="4" t="n"/>
      <c r="J161" s="4" t="n"/>
    </row>
    <row r="162" ht="15.75" customHeight="1" s="189">
      <c r="A162" s="4" t="n"/>
      <c r="B162" s="4" t="n"/>
      <c r="C162" s="4" t="n"/>
      <c r="D162" s="4" t="n"/>
      <c r="E162" s="4" t="n"/>
      <c r="F162" s="4" t="n"/>
      <c r="G162" s="4" t="n"/>
      <c r="H162" s="4" t="n"/>
      <c r="I162" s="4" t="n"/>
      <c r="J162" s="4" t="n"/>
    </row>
    <row r="163" ht="15.75" customHeight="1" s="189">
      <c r="A163" s="4" t="n"/>
      <c r="B163" s="4" t="n"/>
      <c r="C163" s="4" t="n"/>
      <c r="D163" s="4" t="n"/>
      <c r="E163" s="4" t="n"/>
      <c r="F163" s="4" t="n"/>
      <c r="G163" s="4" t="n"/>
      <c r="H163" s="4" t="n"/>
      <c r="I163" s="4" t="n"/>
      <c r="J163" s="4" t="n"/>
    </row>
    <row r="164" ht="15.75" customHeight="1" s="189">
      <c r="A164" s="4" t="n"/>
      <c r="B164" s="4" t="n"/>
      <c r="C164" s="4" t="n"/>
      <c r="D164" s="4" t="n"/>
      <c r="E164" s="4" t="n"/>
      <c r="F164" s="4" t="n"/>
      <c r="G164" s="4" t="n"/>
      <c r="H164" s="4" t="n"/>
      <c r="I164" s="4" t="n"/>
      <c r="J164" s="4" t="n"/>
    </row>
    <row r="165" ht="15.75" customHeight="1" s="189">
      <c r="A165" s="4" t="n"/>
      <c r="B165" s="4" t="n"/>
      <c r="C165" s="4" t="n"/>
      <c r="D165" s="4" t="n"/>
      <c r="E165" s="4" t="n"/>
      <c r="F165" s="4" t="n"/>
      <c r="G165" s="4" t="n"/>
      <c r="H165" s="4" t="n"/>
      <c r="I165" s="4" t="n"/>
      <c r="J165" s="4" t="n"/>
    </row>
    <row r="166" ht="15.75" customHeight="1" s="189">
      <c r="A166" s="4" t="n"/>
      <c r="B166" s="4" t="n"/>
      <c r="C166" s="4" t="n"/>
      <c r="D166" s="4" t="n"/>
      <c r="E166" s="4" t="n"/>
      <c r="F166" s="4" t="n"/>
      <c r="G166" s="4" t="n"/>
      <c r="H166" s="4" t="n"/>
      <c r="I166" s="4" t="n"/>
      <c r="J166" s="4" t="n"/>
    </row>
    <row r="167" ht="15.75" customHeight="1" s="189">
      <c r="A167" s="4" t="n"/>
      <c r="B167" s="4" t="n"/>
      <c r="C167" s="4" t="n"/>
      <c r="D167" s="4" t="n"/>
      <c r="E167" s="4" t="n"/>
      <c r="F167" s="4" t="n"/>
      <c r="G167" s="4" t="n"/>
      <c r="H167" s="4" t="n"/>
      <c r="I167" s="4" t="n"/>
      <c r="J167" s="4" t="n"/>
    </row>
    <row r="168" ht="15.75" customHeight="1" s="189">
      <c r="A168" s="4" t="n"/>
      <c r="B168" s="4" t="n"/>
      <c r="C168" s="4" t="n"/>
      <c r="D168" s="4" t="n"/>
      <c r="E168" s="4" t="n"/>
      <c r="F168" s="4" t="n"/>
      <c r="G168" s="4" t="n"/>
      <c r="H168" s="4" t="n"/>
      <c r="I168" s="4" t="n"/>
      <c r="J168" s="4" t="n"/>
    </row>
    <row r="169" ht="15.75" customHeight="1" s="189">
      <c r="A169" s="4" t="n"/>
      <c r="B169" s="4" t="n"/>
      <c r="C169" s="4" t="n"/>
      <c r="D169" s="4" t="n"/>
      <c r="E169" s="4" t="n"/>
      <c r="F169" s="4" t="n"/>
      <c r="G169" s="4" t="n"/>
      <c r="H169" s="4" t="n"/>
      <c r="I169" s="4" t="n"/>
      <c r="J169" s="4" t="n"/>
    </row>
    <row r="170" ht="15.75" customHeight="1" s="189">
      <c r="A170" s="4" t="n"/>
      <c r="B170" s="4" t="n"/>
      <c r="C170" s="4" t="n"/>
      <c r="D170" s="4" t="n"/>
      <c r="E170" s="4" t="n"/>
      <c r="F170" s="4" t="n"/>
      <c r="G170" s="4" t="n"/>
      <c r="H170" s="4" t="n"/>
      <c r="I170" s="4" t="n"/>
      <c r="J170" s="4" t="n"/>
    </row>
    <row r="171" ht="15.75" customHeight="1" s="189">
      <c r="A171" s="4" t="n"/>
      <c r="B171" s="4" t="n"/>
      <c r="C171" s="4" t="n"/>
      <c r="D171" s="4" t="n"/>
      <c r="E171" s="4" t="n"/>
      <c r="F171" s="4" t="n"/>
      <c r="G171" s="4" t="n"/>
      <c r="H171" s="4" t="n"/>
      <c r="I171" s="4" t="n"/>
      <c r="J171" s="4" t="n"/>
    </row>
    <row r="172" ht="15.75" customHeight="1" s="189">
      <c r="A172" s="4" t="n"/>
      <c r="B172" s="4" t="n"/>
      <c r="C172" s="4" t="n"/>
      <c r="D172" s="4" t="n"/>
      <c r="E172" s="4" t="n"/>
      <c r="F172" s="4" t="n"/>
      <c r="G172" s="4" t="n"/>
      <c r="H172" s="4" t="n"/>
      <c r="I172" s="4" t="n"/>
      <c r="J172" s="4" t="n"/>
    </row>
    <row r="173" ht="15.75" customHeight="1" s="189">
      <c r="A173" s="4" t="n"/>
      <c r="B173" s="4" t="n"/>
      <c r="C173" s="4" t="n"/>
      <c r="D173" s="4" t="n"/>
      <c r="E173" s="4" t="n"/>
      <c r="F173" s="4" t="n"/>
      <c r="G173" s="4" t="n"/>
      <c r="H173" s="4" t="n"/>
      <c r="I173" s="4" t="n"/>
      <c r="J173" s="4" t="n"/>
    </row>
    <row r="174" ht="15.75" customHeight="1" s="189">
      <c r="A174" s="4" t="n"/>
      <c r="B174" s="4" t="n"/>
      <c r="C174" s="4" t="n"/>
      <c r="D174" s="4" t="n"/>
      <c r="E174" s="4" t="n"/>
      <c r="F174" s="4" t="n"/>
      <c r="G174" s="4" t="n"/>
      <c r="H174" s="4" t="n"/>
      <c r="I174" s="4" t="n"/>
      <c r="J174" s="4" t="n"/>
    </row>
    <row r="175" ht="15.75" customHeight="1" s="189">
      <c r="A175" s="4" t="n"/>
      <c r="B175" s="4" t="n"/>
      <c r="C175" s="4" t="n"/>
      <c r="D175" s="4" t="n"/>
      <c r="E175" s="4" t="n"/>
      <c r="F175" s="4" t="n"/>
      <c r="G175" s="4" t="n"/>
      <c r="H175" s="4" t="n"/>
      <c r="I175" s="4" t="n"/>
      <c r="J175" s="4" t="n"/>
    </row>
    <row r="176" ht="15.75" customHeight="1" s="189">
      <c r="A176" s="4" t="n"/>
      <c r="B176" s="4" t="n"/>
      <c r="C176" s="4" t="n"/>
      <c r="D176" s="4" t="n"/>
      <c r="E176" s="4" t="n"/>
      <c r="F176" s="4" t="n"/>
      <c r="G176" s="4" t="n"/>
      <c r="H176" s="4" t="n"/>
      <c r="I176" s="4" t="n"/>
      <c r="J176" s="4" t="n"/>
    </row>
    <row r="177" ht="15.75" customHeight="1" s="189">
      <c r="A177" s="4" t="n"/>
      <c r="B177" s="4" t="n"/>
      <c r="C177" s="4" t="n"/>
      <c r="D177" s="4" t="n"/>
      <c r="E177" s="4" t="n"/>
      <c r="F177" s="4" t="n"/>
      <c r="G177" s="4" t="n"/>
      <c r="H177" s="4" t="n"/>
      <c r="I177" s="4" t="n"/>
      <c r="J177" s="4" t="n"/>
    </row>
    <row r="178" ht="15.75" customHeight="1" s="189">
      <c r="A178" s="4" t="n"/>
      <c r="B178" s="4" t="n"/>
      <c r="C178" s="4" t="n"/>
      <c r="D178" s="4" t="n"/>
      <c r="E178" s="4" t="n"/>
      <c r="F178" s="4" t="n"/>
      <c r="G178" s="4" t="n"/>
      <c r="H178" s="4" t="n"/>
      <c r="I178" s="4" t="n"/>
      <c r="J178" s="4" t="n"/>
    </row>
    <row r="179" ht="15.75" customHeight="1" s="189">
      <c r="A179" s="4" t="n"/>
      <c r="B179" s="4" t="n"/>
      <c r="C179" s="4" t="n"/>
      <c r="D179" s="4" t="n"/>
      <c r="E179" s="4" t="n"/>
      <c r="F179" s="4" t="n"/>
      <c r="G179" s="4" t="n"/>
      <c r="H179" s="4" t="n"/>
      <c r="I179" s="4" t="n"/>
      <c r="J179" s="4" t="n"/>
    </row>
    <row r="180" ht="15.75" customHeight="1" s="189">
      <c r="A180" s="4" t="n"/>
      <c r="B180" s="4" t="n"/>
      <c r="C180" s="4" t="n"/>
      <c r="D180" s="4" t="n"/>
      <c r="E180" s="4" t="n"/>
      <c r="F180" s="4" t="n"/>
      <c r="G180" s="4" t="n"/>
      <c r="H180" s="4" t="n"/>
      <c r="I180" s="4" t="n"/>
      <c r="J180" s="4" t="n"/>
    </row>
    <row r="181" ht="15.75" customHeight="1" s="189">
      <c r="A181" s="4" t="n"/>
      <c r="B181" s="4" t="n"/>
      <c r="C181" s="4" t="n"/>
      <c r="D181" s="4" t="n"/>
      <c r="E181" s="4" t="n"/>
      <c r="F181" s="4" t="n"/>
      <c r="G181" s="4" t="n"/>
      <c r="H181" s="4" t="n"/>
      <c r="I181" s="4" t="n"/>
      <c r="J181" s="4" t="n"/>
    </row>
    <row r="182" ht="15.75" customHeight="1" s="189">
      <c r="A182" s="4" t="n"/>
      <c r="B182" s="4" t="n"/>
      <c r="C182" s="4" t="n"/>
      <c r="D182" s="4" t="n"/>
      <c r="E182" s="4" t="n"/>
      <c r="F182" s="4" t="n"/>
      <c r="G182" s="4" t="n"/>
      <c r="H182" s="4" t="n"/>
      <c r="I182" s="4" t="n"/>
      <c r="J182" s="4" t="n"/>
    </row>
    <row r="183" ht="15.75" customHeight="1" s="189">
      <c r="A183" s="4" t="n"/>
      <c r="B183" s="4" t="n"/>
      <c r="C183" s="4" t="n"/>
      <c r="D183" s="4" t="n"/>
      <c r="E183" s="4" t="n"/>
      <c r="F183" s="4" t="n"/>
      <c r="G183" s="4" t="n"/>
      <c r="H183" s="4" t="n"/>
      <c r="I183" s="4" t="n"/>
      <c r="J183" s="4" t="n"/>
    </row>
    <row r="184" ht="15.75" customHeight="1" s="189">
      <c r="A184" s="4" t="n"/>
      <c r="B184" s="4" t="n"/>
      <c r="C184" s="4" t="n"/>
      <c r="D184" s="4" t="n"/>
      <c r="E184" s="4" t="n"/>
      <c r="F184" s="4" t="n"/>
      <c r="G184" s="4" t="n"/>
      <c r="H184" s="4" t="n"/>
      <c r="I184" s="4" t="n"/>
      <c r="J184" s="4" t="n"/>
    </row>
    <row r="185" ht="15.75" customHeight="1" s="189">
      <c r="A185" s="4" t="n"/>
      <c r="B185" s="4" t="n"/>
      <c r="C185" s="4" t="n"/>
      <c r="D185" s="4" t="n"/>
      <c r="E185" s="4" t="n"/>
      <c r="F185" s="4" t="n"/>
      <c r="G185" s="4" t="n"/>
      <c r="H185" s="4" t="n"/>
      <c r="I185" s="4" t="n"/>
      <c r="J185" s="4" t="n"/>
    </row>
    <row r="186" ht="15.75" customHeight="1" s="189">
      <c r="A186" s="4" t="n"/>
      <c r="B186" s="4" t="n"/>
      <c r="C186" s="4" t="n"/>
      <c r="D186" s="4" t="n"/>
      <c r="E186" s="4" t="n"/>
      <c r="F186" s="4" t="n"/>
      <c r="G186" s="4" t="n"/>
      <c r="H186" s="4" t="n"/>
      <c r="I186" s="4" t="n"/>
      <c r="J186" s="4" t="n"/>
    </row>
    <row r="187" ht="15.75" customHeight="1" s="189">
      <c r="A187" s="4" t="n"/>
      <c r="B187" s="4" t="n"/>
      <c r="C187" s="4" t="n"/>
      <c r="D187" s="4" t="n"/>
      <c r="E187" s="4" t="n"/>
      <c r="F187" s="4" t="n"/>
      <c r="G187" s="4" t="n"/>
      <c r="H187" s="4" t="n"/>
      <c r="I187" s="4" t="n"/>
      <c r="J187" s="4" t="n"/>
    </row>
    <row r="188" ht="15.75" customHeight="1" s="189">
      <c r="A188" s="4" t="n"/>
      <c r="B188" s="4" t="n"/>
      <c r="C188" s="4" t="n"/>
      <c r="D188" s="4" t="n"/>
      <c r="E188" s="4" t="n"/>
      <c r="F188" s="4" t="n"/>
      <c r="G188" s="4" t="n"/>
      <c r="H188" s="4" t="n"/>
      <c r="I188" s="4" t="n"/>
      <c r="J188" s="4" t="n"/>
    </row>
    <row r="189" ht="15.75" customHeight="1" s="189">
      <c r="A189" s="4" t="n"/>
      <c r="B189" s="4" t="n"/>
      <c r="C189" s="4" t="n"/>
      <c r="D189" s="4" t="n"/>
      <c r="E189" s="4" t="n"/>
      <c r="F189" s="4" t="n"/>
      <c r="G189" s="4" t="n"/>
      <c r="H189" s="4" t="n"/>
      <c r="I189" s="4" t="n"/>
      <c r="J189" s="4" t="n"/>
    </row>
    <row r="190" ht="15.75" customHeight="1" s="189">
      <c r="A190" s="4" t="n"/>
      <c r="B190" s="4" t="n"/>
      <c r="C190" s="4" t="n"/>
      <c r="D190" s="4" t="n"/>
      <c r="E190" s="4" t="n"/>
      <c r="F190" s="4" t="n"/>
      <c r="G190" s="4" t="n"/>
      <c r="H190" s="4" t="n"/>
      <c r="I190" s="4" t="n"/>
      <c r="J190" s="4" t="n"/>
    </row>
    <row r="191" ht="15.75" customHeight="1" s="189">
      <c r="A191" s="4" t="n"/>
      <c r="B191" s="4" t="n"/>
      <c r="C191" s="4" t="n"/>
      <c r="D191" s="4" t="n"/>
      <c r="E191" s="4" t="n"/>
      <c r="F191" s="4" t="n"/>
      <c r="G191" s="4" t="n"/>
      <c r="H191" s="4" t="n"/>
      <c r="I191" s="4" t="n"/>
      <c r="J191" s="4" t="n"/>
    </row>
    <row r="192" ht="15.75" customHeight="1" s="189">
      <c r="A192" s="4" t="n"/>
      <c r="B192" s="4" t="n"/>
      <c r="C192" s="4" t="n"/>
      <c r="D192" s="4" t="n"/>
      <c r="E192" s="4" t="n"/>
      <c r="F192" s="4" t="n"/>
      <c r="G192" s="4" t="n"/>
      <c r="H192" s="4" t="n"/>
      <c r="I192" s="4" t="n"/>
      <c r="J192" s="4" t="n"/>
    </row>
    <row r="193" ht="15.75" customHeight="1" s="189">
      <c r="A193" s="4" t="n"/>
      <c r="B193" s="4" t="n"/>
      <c r="C193" s="4" t="n"/>
      <c r="D193" s="4" t="n"/>
      <c r="E193" s="4" t="n"/>
      <c r="F193" s="4" t="n"/>
      <c r="G193" s="4" t="n"/>
      <c r="H193" s="4" t="n"/>
      <c r="I193" s="4" t="n"/>
      <c r="J193" s="4" t="n"/>
    </row>
    <row r="194" ht="15.75" customHeight="1" s="189">
      <c r="A194" s="4" t="n"/>
      <c r="B194" s="4" t="n"/>
      <c r="C194" s="4" t="n"/>
      <c r="D194" s="4" t="n"/>
      <c r="E194" s="4" t="n"/>
      <c r="F194" s="4" t="n"/>
      <c r="G194" s="4" t="n"/>
      <c r="H194" s="4" t="n"/>
      <c r="I194" s="4" t="n"/>
      <c r="J194" s="4" t="n"/>
    </row>
    <row r="195" ht="15.75" customHeight="1" s="189">
      <c r="A195" s="4" t="n"/>
      <c r="B195" s="4" t="n"/>
      <c r="C195" s="4" t="n"/>
      <c r="D195" s="4" t="n"/>
      <c r="E195" s="4" t="n"/>
      <c r="F195" s="4" t="n"/>
      <c r="G195" s="4" t="n"/>
      <c r="H195" s="4" t="n"/>
      <c r="I195" s="4" t="n"/>
      <c r="J195" s="4" t="n"/>
    </row>
    <row r="196" ht="15.75" customHeight="1" s="189">
      <c r="A196" s="4" t="n"/>
      <c r="B196" s="4" t="n"/>
      <c r="C196" s="4" t="n"/>
      <c r="D196" s="4" t="n"/>
      <c r="E196" s="4" t="n"/>
      <c r="F196" s="4" t="n"/>
      <c r="G196" s="4" t="n"/>
      <c r="H196" s="4" t="n"/>
      <c r="I196" s="4" t="n"/>
      <c r="J196" s="4" t="n"/>
    </row>
    <row r="197" ht="15.75" customHeight="1" s="189">
      <c r="A197" s="4" t="n"/>
      <c r="B197" s="4" t="n"/>
      <c r="C197" s="4" t="n"/>
      <c r="D197" s="4" t="n"/>
      <c r="E197" s="4" t="n"/>
      <c r="F197" s="4" t="n"/>
      <c r="G197" s="4" t="n"/>
      <c r="H197" s="4" t="n"/>
      <c r="I197" s="4" t="n"/>
      <c r="J197" s="4" t="n"/>
    </row>
    <row r="198" ht="15.75" customHeight="1" s="189">
      <c r="A198" s="4" t="n"/>
      <c r="B198" s="4" t="n"/>
      <c r="C198" s="4" t="n"/>
      <c r="D198" s="4" t="n"/>
      <c r="E198" s="4" t="n"/>
      <c r="F198" s="4" t="n"/>
      <c r="G198" s="4" t="n"/>
      <c r="H198" s="4" t="n"/>
      <c r="I198" s="4" t="n"/>
      <c r="J198" s="4" t="n"/>
    </row>
    <row r="199" ht="15.75" customHeight="1" s="189">
      <c r="A199" s="4" t="n"/>
      <c r="B199" s="4" t="n"/>
      <c r="C199" s="4" t="n"/>
      <c r="D199" s="4" t="n"/>
      <c r="E199" s="4" t="n"/>
      <c r="F199" s="4" t="n"/>
      <c r="G199" s="4" t="n"/>
      <c r="H199" s="4" t="n"/>
      <c r="I199" s="4" t="n"/>
      <c r="J199" s="4" t="n"/>
    </row>
    <row r="200" ht="15.75" customHeight="1" s="189">
      <c r="A200" s="4" t="n"/>
      <c r="B200" s="4" t="n"/>
      <c r="C200" s="4" t="n"/>
      <c r="D200" s="4" t="n"/>
      <c r="E200" s="4" t="n"/>
      <c r="F200" s="4" t="n"/>
      <c r="G200" s="4" t="n"/>
      <c r="H200" s="4" t="n"/>
      <c r="I200" s="4" t="n"/>
      <c r="J200" s="4" t="n"/>
    </row>
    <row r="201" ht="15.75" customHeight="1" s="189">
      <c r="A201" s="4" t="n"/>
      <c r="B201" s="4" t="n"/>
      <c r="C201" s="4" t="n"/>
      <c r="D201" s="4" t="n"/>
      <c r="E201" s="4" t="n"/>
      <c r="F201" s="4" t="n"/>
      <c r="G201" s="4" t="n"/>
      <c r="H201" s="4" t="n"/>
      <c r="I201" s="4" t="n"/>
      <c r="J201" s="4" t="n"/>
    </row>
    <row r="202" ht="15.75" customHeight="1" s="189">
      <c r="A202" s="4" t="n"/>
      <c r="B202" s="4" t="n"/>
      <c r="C202" s="4" t="n"/>
      <c r="D202" s="4" t="n"/>
      <c r="E202" s="4" t="n"/>
      <c r="F202" s="4" t="n"/>
      <c r="G202" s="4" t="n"/>
      <c r="H202" s="4" t="n"/>
      <c r="I202" s="4" t="n"/>
      <c r="J202" s="4" t="n"/>
    </row>
    <row r="203" ht="15.75" customHeight="1" s="189">
      <c r="A203" s="4" t="n"/>
      <c r="B203" s="4" t="n"/>
      <c r="C203" s="4" t="n"/>
      <c r="D203" s="4" t="n"/>
      <c r="E203" s="4" t="n"/>
      <c r="F203" s="4" t="n"/>
      <c r="G203" s="4" t="n"/>
      <c r="H203" s="4" t="n"/>
      <c r="I203" s="4" t="n"/>
      <c r="J203" s="4" t="n"/>
    </row>
    <row r="204" ht="15.75" customHeight="1" s="189">
      <c r="A204" s="4" t="n"/>
      <c r="B204" s="4" t="n"/>
      <c r="C204" s="4" t="n"/>
      <c r="D204" s="4" t="n"/>
      <c r="E204" s="4" t="n"/>
      <c r="F204" s="4" t="n"/>
      <c r="G204" s="4" t="n"/>
      <c r="H204" s="4" t="n"/>
      <c r="I204" s="4" t="n"/>
      <c r="J204" s="4" t="n"/>
    </row>
    <row r="205" ht="15.75" customHeight="1" s="189">
      <c r="A205" s="4" t="n"/>
      <c r="B205" s="4" t="n"/>
      <c r="C205" s="4" t="n"/>
      <c r="D205" s="4" t="n"/>
      <c r="E205" s="4" t="n"/>
      <c r="F205" s="4" t="n"/>
      <c r="G205" s="4" t="n"/>
      <c r="H205" s="4" t="n"/>
      <c r="I205" s="4" t="n"/>
      <c r="J205" s="4" t="n"/>
    </row>
    <row r="206" ht="15.75" customHeight="1" s="189">
      <c r="A206" s="4" t="n"/>
      <c r="B206" s="4" t="n"/>
      <c r="C206" s="4" t="n"/>
      <c r="D206" s="4" t="n"/>
      <c r="E206" s="4" t="n"/>
      <c r="F206" s="4" t="n"/>
      <c r="G206" s="4" t="n"/>
      <c r="H206" s="4" t="n"/>
      <c r="I206" s="4" t="n"/>
      <c r="J206" s="4" t="n"/>
    </row>
    <row r="207" ht="15.75" customHeight="1" s="189">
      <c r="A207" s="4" t="n"/>
      <c r="B207" s="4" t="n"/>
      <c r="C207" s="4" t="n"/>
      <c r="D207" s="4" t="n"/>
      <c r="E207" s="4" t="n"/>
      <c r="F207" s="4" t="n"/>
      <c r="G207" s="4" t="n"/>
      <c r="H207" s="4" t="n"/>
      <c r="I207" s="4" t="n"/>
      <c r="J207" s="4" t="n"/>
    </row>
    <row r="208" ht="15.75" customHeight="1" s="189">
      <c r="A208" s="4" t="n"/>
      <c r="B208" s="4" t="n"/>
      <c r="C208" s="4" t="n"/>
      <c r="D208" s="4" t="n"/>
      <c r="E208" s="4" t="n"/>
      <c r="F208" s="4" t="n"/>
      <c r="G208" s="4" t="n"/>
      <c r="H208" s="4" t="n"/>
      <c r="I208" s="4" t="n"/>
      <c r="J208" s="4" t="n"/>
    </row>
    <row r="209" ht="15.75" customHeight="1" s="189">
      <c r="A209" s="4" t="n"/>
      <c r="B209" s="4" t="n"/>
      <c r="C209" s="4" t="n"/>
      <c r="D209" s="4" t="n"/>
      <c r="E209" s="4" t="n"/>
      <c r="F209" s="4" t="n"/>
      <c r="G209" s="4" t="n"/>
      <c r="H209" s="4" t="n"/>
      <c r="I209" s="4" t="n"/>
      <c r="J209" s="4" t="n"/>
    </row>
    <row r="210" ht="15.75" customHeight="1" s="189">
      <c r="A210" s="4" t="n"/>
      <c r="B210" s="4" t="n"/>
      <c r="C210" s="4" t="n"/>
      <c r="D210" s="4" t="n"/>
      <c r="E210" s="4" t="n"/>
      <c r="F210" s="4" t="n"/>
      <c r="G210" s="4" t="n"/>
      <c r="H210" s="4" t="n"/>
      <c r="I210" s="4" t="n"/>
      <c r="J210" s="4" t="n"/>
    </row>
    <row r="211" ht="15.75" customHeight="1" s="189">
      <c r="A211" s="4" t="n"/>
      <c r="B211" s="4" t="n"/>
      <c r="C211" s="4" t="n"/>
      <c r="D211" s="4" t="n"/>
      <c r="E211" s="4" t="n"/>
      <c r="F211" s="4" t="n"/>
      <c r="G211" s="4" t="n"/>
      <c r="H211" s="4" t="n"/>
      <c r="I211" s="4" t="n"/>
      <c r="J211" s="4" t="n"/>
    </row>
    <row r="212" ht="15.75" customHeight="1" s="189">
      <c r="A212" s="4" t="n"/>
      <c r="B212" s="4" t="n"/>
      <c r="C212" s="4" t="n"/>
      <c r="D212" s="4" t="n"/>
      <c r="E212" s="4" t="n"/>
      <c r="F212" s="4" t="n"/>
      <c r="G212" s="4" t="n"/>
      <c r="H212" s="4" t="n"/>
      <c r="I212" s="4" t="n"/>
      <c r="J212" s="4" t="n"/>
    </row>
    <row r="213" ht="15.75" customHeight="1" s="189">
      <c r="A213" s="4" t="n"/>
      <c r="B213" s="4" t="n"/>
      <c r="C213" s="4" t="n"/>
      <c r="D213" s="4" t="n"/>
      <c r="E213" s="4" t="n"/>
      <c r="F213" s="4" t="n"/>
      <c r="G213" s="4" t="n"/>
      <c r="H213" s="4" t="n"/>
      <c r="I213" s="4" t="n"/>
      <c r="J213" s="4" t="n"/>
    </row>
    <row r="214" ht="15.75" customHeight="1" s="189">
      <c r="A214" s="4" t="n"/>
      <c r="B214" s="4" t="n"/>
      <c r="C214" s="4" t="n"/>
      <c r="D214" s="4" t="n"/>
      <c r="E214" s="4" t="n"/>
      <c r="F214" s="4" t="n"/>
      <c r="G214" s="4" t="n"/>
      <c r="H214" s="4" t="n"/>
      <c r="I214" s="4" t="n"/>
      <c r="J214" s="4" t="n"/>
    </row>
    <row r="215" ht="15.75" customHeight="1" s="189">
      <c r="A215" s="4" t="n"/>
      <c r="B215" s="4" t="n"/>
      <c r="C215" s="4" t="n"/>
      <c r="D215" s="4" t="n"/>
      <c r="E215" s="4" t="n"/>
      <c r="F215" s="4" t="n"/>
      <c r="G215" s="4" t="n"/>
      <c r="H215" s="4" t="n"/>
      <c r="I215" s="4" t="n"/>
      <c r="J215" s="4" t="n"/>
    </row>
    <row r="216" ht="15.75" customHeight="1" s="189">
      <c r="A216" s="4" t="n"/>
      <c r="B216" s="4" t="n"/>
      <c r="C216" s="4" t="n"/>
      <c r="D216" s="4" t="n"/>
      <c r="E216" s="4" t="n"/>
      <c r="F216" s="4" t="n"/>
      <c r="G216" s="4" t="n"/>
      <c r="H216" s="4" t="n"/>
      <c r="I216" s="4" t="n"/>
      <c r="J216" s="4" t="n"/>
    </row>
    <row r="217" ht="15.75" customHeight="1" s="189">
      <c r="A217" s="4" t="n"/>
      <c r="B217" s="4" t="n"/>
      <c r="C217" s="4" t="n"/>
      <c r="D217" s="4" t="n"/>
      <c r="E217" s="4" t="n"/>
      <c r="F217" s="4" t="n"/>
      <c r="G217" s="4" t="n"/>
      <c r="H217" s="4" t="n"/>
      <c r="I217" s="4" t="n"/>
      <c r="J217" s="4" t="n"/>
    </row>
    <row r="218" ht="15.75" customHeight="1" s="189">
      <c r="A218" s="4" t="n"/>
      <c r="B218" s="4" t="n"/>
      <c r="C218" s="4" t="n"/>
      <c r="D218" s="4" t="n"/>
      <c r="E218" s="4" t="n"/>
      <c r="F218" s="4" t="n"/>
      <c r="G218" s="4" t="n"/>
      <c r="H218" s="4" t="n"/>
      <c r="I218" s="4" t="n"/>
      <c r="J218" s="4" t="n"/>
    </row>
    <row r="219" ht="15.75" customHeight="1" s="189">
      <c r="A219" s="4" t="n"/>
      <c r="B219" s="4" t="n"/>
      <c r="C219" s="4" t="n"/>
      <c r="D219" s="4" t="n"/>
      <c r="E219" s="4" t="n"/>
      <c r="F219" s="4" t="n"/>
      <c r="G219" s="4" t="n"/>
      <c r="H219" s="4" t="n"/>
      <c r="I219" s="4" t="n"/>
      <c r="J219" s="4" t="n"/>
    </row>
    <row r="220" ht="15.75" customHeight="1" s="189">
      <c r="A220" s="4" t="n"/>
      <c r="B220" s="4" t="n"/>
      <c r="C220" s="4" t="n"/>
      <c r="D220" s="4" t="n"/>
      <c r="E220" s="4" t="n"/>
      <c r="F220" s="4" t="n"/>
      <c r="G220" s="4" t="n"/>
      <c r="H220" s="4" t="n"/>
      <c r="I220" s="4" t="n"/>
      <c r="J220" s="4" t="n"/>
    </row>
    <row r="221" ht="15.75" customHeight="1" s="189">
      <c r="A221" s="4" t="n"/>
      <c r="B221" s="4" t="n"/>
      <c r="C221" s="4" t="n"/>
      <c r="D221" s="4" t="n"/>
      <c r="E221" s="4" t="n"/>
      <c r="F221" s="4" t="n"/>
      <c r="G221" s="4" t="n"/>
      <c r="H221" s="4" t="n"/>
      <c r="I221" s="4" t="n"/>
      <c r="J221" s="4" t="n"/>
    </row>
    <row r="222" ht="15.75" customHeight="1" s="189">
      <c r="A222" s="4" t="n"/>
      <c r="B222" s="4" t="n"/>
      <c r="C222" s="4" t="n"/>
      <c r="D222" s="4" t="n"/>
      <c r="E222" s="4" t="n"/>
      <c r="F222" s="4" t="n"/>
      <c r="G222" s="4" t="n"/>
      <c r="H222" s="4" t="n"/>
      <c r="I222" s="4" t="n"/>
      <c r="J222" s="4" t="n"/>
    </row>
    <row r="223" ht="15.75" customHeight="1" s="189">
      <c r="A223" s="4" t="n"/>
      <c r="B223" s="4" t="n"/>
      <c r="C223" s="4" t="n"/>
      <c r="D223" s="4" t="n"/>
      <c r="E223" s="4" t="n"/>
      <c r="F223" s="4" t="n"/>
      <c r="G223" s="4" t="n"/>
      <c r="H223" s="4" t="n"/>
      <c r="I223" s="4" t="n"/>
      <c r="J223" s="4" t="n"/>
    </row>
    <row r="224" ht="15.75" customHeight="1" s="189">
      <c r="A224" s="4" t="n"/>
      <c r="B224" s="4" t="n"/>
      <c r="C224" s="4" t="n"/>
      <c r="D224" s="4" t="n"/>
      <c r="E224" s="4" t="n"/>
      <c r="F224" s="4" t="n"/>
      <c r="G224" s="4" t="n"/>
      <c r="H224" s="4" t="n"/>
      <c r="I224" s="4" t="n"/>
      <c r="J224" s="4" t="n"/>
    </row>
    <row r="225" ht="15.75" customHeight="1" s="189">
      <c r="A225" s="4" t="n"/>
      <c r="B225" s="4" t="n"/>
      <c r="C225" s="4" t="n"/>
      <c r="D225" s="4" t="n"/>
      <c r="E225" s="4" t="n"/>
      <c r="F225" s="4" t="n"/>
      <c r="G225" s="4" t="n"/>
      <c r="H225" s="4" t="n"/>
      <c r="I225" s="4" t="n"/>
      <c r="J225" s="4" t="n"/>
    </row>
    <row r="226" ht="15.75" customHeight="1" s="189">
      <c r="A226" s="4" t="n"/>
      <c r="B226" s="4" t="n"/>
      <c r="C226" s="4" t="n"/>
      <c r="D226" s="4" t="n"/>
      <c r="E226" s="4" t="n"/>
      <c r="F226" s="4" t="n"/>
      <c r="G226" s="4" t="n"/>
      <c r="H226" s="4" t="n"/>
      <c r="I226" s="4" t="n"/>
      <c r="J226" s="4" t="n"/>
    </row>
    <row r="227" ht="15.75" customHeight="1" s="189">
      <c r="A227" s="4" t="n"/>
      <c r="B227" s="4" t="n"/>
      <c r="C227" s="4" t="n"/>
      <c r="D227" s="4" t="n"/>
      <c r="E227" s="4" t="n"/>
      <c r="F227" s="4" t="n"/>
      <c r="G227" s="4" t="n"/>
      <c r="H227" s="4" t="n"/>
      <c r="I227" s="4" t="n"/>
      <c r="J227" s="4" t="n"/>
    </row>
    <row r="228" ht="15.75" customHeight="1" s="189">
      <c r="A228" s="4" t="n"/>
      <c r="B228" s="4" t="n"/>
      <c r="C228" s="4" t="n"/>
      <c r="D228" s="4" t="n"/>
      <c r="E228" s="4" t="n"/>
      <c r="F228" s="4" t="n"/>
      <c r="G228" s="4" t="n"/>
      <c r="H228" s="4" t="n"/>
      <c r="I228" s="4" t="n"/>
      <c r="J228" s="4" t="n"/>
    </row>
    <row r="229" ht="15.75" customHeight="1" s="189">
      <c r="A229" s="4" t="n"/>
      <c r="B229" s="4" t="n"/>
      <c r="C229" s="4" t="n"/>
      <c r="D229" s="4" t="n"/>
      <c r="E229" s="4" t="n"/>
      <c r="F229" s="4" t="n"/>
      <c r="G229" s="4" t="n"/>
      <c r="H229" s="4" t="n"/>
      <c r="I229" s="4" t="n"/>
      <c r="J229" s="4" t="n"/>
    </row>
    <row r="230" ht="15.75" customHeight="1" s="189">
      <c r="A230" s="4" t="n"/>
      <c r="B230" s="4" t="n"/>
      <c r="C230" s="4" t="n"/>
      <c r="D230" s="4" t="n"/>
      <c r="E230" s="4" t="n"/>
      <c r="F230" s="4" t="n"/>
      <c r="G230" s="4" t="n"/>
      <c r="H230" s="4" t="n"/>
      <c r="I230" s="4" t="n"/>
      <c r="J230" s="4" t="n"/>
    </row>
    <row r="231" ht="15.75" customHeight="1" s="189">
      <c r="A231" s="4" t="n"/>
      <c r="B231" s="4" t="n"/>
      <c r="C231" s="4" t="n"/>
      <c r="D231" s="4" t="n"/>
      <c r="E231" s="4" t="n"/>
      <c r="F231" s="4" t="n"/>
      <c r="G231" s="4" t="n"/>
      <c r="H231" s="4" t="n"/>
      <c r="I231" s="4" t="n"/>
      <c r="J231" s="4" t="n"/>
    </row>
    <row r="232" ht="15.75" customHeight="1" s="189">
      <c r="A232" s="4" t="n"/>
      <c r="B232" s="4" t="n"/>
      <c r="C232" s="4" t="n"/>
      <c r="D232" s="4" t="n"/>
      <c r="E232" s="4" t="n"/>
      <c r="F232" s="4" t="n"/>
      <c r="G232" s="4" t="n"/>
      <c r="H232" s="4" t="n"/>
      <c r="I232" s="4" t="n"/>
      <c r="J232" s="4" t="n"/>
    </row>
    <row r="233" ht="15.75" customHeight="1" s="189">
      <c r="A233" s="4" t="n"/>
      <c r="B233" s="4" t="n"/>
      <c r="C233" s="4" t="n"/>
      <c r="D233" s="4" t="n"/>
      <c r="E233" s="4" t="n"/>
      <c r="F233" s="4" t="n"/>
      <c r="G233" s="4" t="n"/>
      <c r="H233" s="4" t="n"/>
      <c r="I233" s="4" t="n"/>
      <c r="J233" s="4" t="n"/>
    </row>
    <row r="234" ht="15.75" customHeight="1" s="189">
      <c r="A234" s="4" t="n"/>
      <c r="B234" s="4" t="n"/>
      <c r="C234" s="4" t="n"/>
      <c r="D234" s="4" t="n"/>
      <c r="E234" s="4" t="n"/>
      <c r="F234" s="4" t="n"/>
      <c r="G234" s="4" t="n"/>
      <c r="H234" s="4" t="n"/>
      <c r="I234" s="4" t="n"/>
      <c r="J234" s="4" t="n"/>
    </row>
    <row r="235" ht="15.75" customHeight="1" s="189">
      <c r="A235" s="4" t="n"/>
      <c r="B235" s="4" t="n"/>
      <c r="C235" s="4" t="n"/>
      <c r="D235" s="4" t="n"/>
      <c r="E235" s="4" t="n"/>
      <c r="F235" s="4" t="n"/>
      <c r="G235" s="4" t="n"/>
      <c r="H235" s="4" t="n"/>
      <c r="I235" s="4" t="n"/>
      <c r="J235" s="4" t="n"/>
    </row>
    <row r="236" ht="15.75" customHeight="1" s="189">
      <c r="A236" s="4" t="n"/>
      <c r="B236" s="4" t="n"/>
      <c r="C236" s="4" t="n"/>
      <c r="D236" s="4" t="n"/>
      <c r="E236" s="4" t="n"/>
      <c r="F236" s="4" t="n"/>
      <c r="G236" s="4" t="n"/>
      <c r="H236" s="4" t="n"/>
      <c r="I236" s="4" t="n"/>
      <c r="J236" s="4" t="n"/>
    </row>
    <row r="237" ht="15.75" customHeight="1" s="189">
      <c r="A237" s="4" t="n"/>
      <c r="B237" s="4" t="n"/>
      <c r="C237" s="4" t="n"/>
      <c r="D237" s="4" t="n"/>
      <c r="E237" s="4" t="n"/>
      <c r="F237" s="4" t="n"/>
      <c r="G237" s="4" t="n"/>
      <c r="H237" s="4" t="n"/>
      <c r="I237" s="4" t="n"/>
      <c r="J237" s="4" t="n"/>
    </row>
    <row r="238" ht="15.75" customHeight="1" s="189">
      <c r="A238" s="4" t="n"/>
      <c r="B238" s="4" t="n"/>
      <c r="C238" s="4" t="n"/>
      <c r="D238" s="4" t="n"/>
      <c r="E238" s="4" t="n"/>
      <c r="F238" s="4" t="n"/>
      <c r="G238" s="4" t="n"/>
      <c r="H238" s="4" t="n"/>
      <c r="I238" s="4" t="n"/>
      <c r="J238" s="4" t="n"/>
    </row>
    <row r="239" ht="15.75" customHeight="1" s="189">
      <c r="A239" s="4" t="n"/>
      <c r="B239" s="4" t="n"/>
      <c r="C239" s="4" t="n"/>
      <c r="D239" s="4" t="n"/>
      <c r="E239" s="4" t="n"/>
      <c r="F239" s="4" t="n"/>
      <c r="G239" s="4" t="n"/>
      <c r="H239" s="4" t="n"/>
      <c r="I239" s="4" t="n"/>
      <c r="J239" s="4" t="n"/>
    </row>
    <row r="240" ht="15.75" customHeight="1" s="189">
      <c r="A240" s="4" t="n"/>
      <c r="B240" s="4" t="n"/>
      <c r="C240" s="4" t="n"/>
      <c r="D240" s="4" t="n"/>
      <c r="E240" s="4" t="n"/>
      <c r="F240" s="4" t="n"/>
      <c r="G240" s="4" t="n"/>
      <c r="H240" s="4" t="n"/>
      <c r="I240" s="4" t="n"/>
      <c r="J240" s="4" t="n"/>
    </row>
    <row r="241" ht="15.75" customHeight="1" s="189">
      <c r="A241" s="4" t="n"/>
      <c r="B241" s="4" t="n"/>
      <c r="C241" s="4" t="n"/>
      <c r="D241" s="4" t="n"/>
      <c r="E241" s="4" t="n"/>
      <c r="F241" s="4" t="n"/>
      <c r="G241" s="4" t="n"/>
      <c r="H241" s="4" t="n"/>
      <c r="I241" s="4" t="n"/>
      <c r="J241" s="4" t="n"/>
    </row>
    <row r="242" ht="15.75" customHeight="1" s="189">
      <c r="A242" s="4" t="n"/>
      <c r="B242" s="4" t="n"/>
      <c r="C242" s="4" t="n"/>
      <c r="D242" s="4" t="n"/>
      <c r="E242" s="4" t="n"/>
      <c r="F242" s="4" t="n"/>
      <c r="G242" s="4" t="n"/>
      <c r="H242" s="4" t="n"/>
      <c r="I242" s="4" t="n"/>
      <c r="J242" s="4" t="n"/>
    </row>
    <row r="243" ht="15.75" customHeight="1" s="189">
      <c r="A243" s="4" t="n"/>
      <c r="B243" s="4" t="n"/>
      <c r="C243" s="4" t="n"/>
      <c r="D243" s="4" t="n"/>
      <c r="E243" s="4" t="n"/>
      <c r="F243" s="4" t="n"/>
      <c r="G243" s="4" t="n"/>
      <c r="H243" s="4" t="n"/>
      <c r="I243" s="4" t="n"/>
      <c r="J243" s="4" t="n"/>
    </row>
    <row r="244" ht="15.75" customHeight="1" s="189">
      <c r="A244" s="4" t="n"/>
      <c r="B244" s="4" t="n"/>
      <c r="C244" s="4" t="n"/>
      <c r="D244" s="4" t="n"/>
      <c r="E244" s="4" t="n"/>
      <c r="F244" s="4" t="n"/>
      <c r="G244" s="4" t="n"/>
      <c r="H244" s="4" t="n"/>
      <c r="I244" s="4" t="n"/>
      <c r="J244" s="4" t="n"/>
    </row>
    <row r="245" ht="15.75" customHeight="1" s="189">
      <c r="A245" s="4" t="n"/>
      <c r="B245" s="4" t="n"/>
      <c r="C245" s="4" t="n"/>
      <c r="D245" s="4" t="n"/>
      <c r="E245" s="4" t="n"/>
      <c r="F245" s="4" t="n"/>
      <c r="G245" s="4" t="n"/>
      <c r="H245" s="4" t="n"/>
      <c r="I245" s="4" t="n"/>
      <c r="J245" s="4" t="n"/>
    </row>
    <row r="246" ht="15.75" customHeight="1" s="189">
      <c r="A246" s="4" t="n"/>
      <c r="B246" s="4" t="n"/>
      <c r="C246" s="4" t="n"/>
      <c r="D246" s="4" t="n"/>
      <c r="E246" s="4" t="n"/>
      <c r="F246" s="4" t="n"/>
      <c r="G246" s="4" t="n"/>
      <c r="H246" s="4" t="n"/>
      <c r="I246" s="4" t="n"/>
      <c r="J246" s="4" t="n"/>
    </row>
    <row r="247" ht="15.75" customHeight="1" s="189">
      <c r="A247" s="4" t="n"/>
      <c r="B247" s="4" t="n"/>
      <c r="C247" s="4" t="n"/>
      <c r="D247" s="4" t="n"/>
      <c r="E247" s="4" t="n"/>
      <c r="F247" s="4" t="n"/>
      <c r="G247" s="4" t="n"/>
      <c r="H247" s="4" t="n"/>
      <c r="I247" s="4" t="n"/>
      <c r="J247" s="4" t="n"/>
    </row>
    <row r="248" ht="15.75" customHeight="1" s="189">
      <c r="A248" s="4" t="n"/>
      <c r="B248" s="4" t="n"/>
      <c r="C248" s="4" t="n"/>
      <c r="D248" s="4" t="n"/>
      <c r="E248" s="4" t="n"/>
      <c r="F248" s="4" t="n"/>
      <c r="G248" s="4" t="n"/>
      <c r="H248" s="4" t="n"/>
      <c r="I248" s="4" t="n"/>
      <c r="J248" s="4" t="n"/>
    </row>
    <row r="249" ht="15.75" customHeight="1" s="189">
      <c r="A249" s="4" t="n"/>
      <c r="B249" s="4" t="n"/>
      <c r="C249" s="4" t="n"/>
      <c r="D249" s="4" t="n"/>
      <c r="E249" s="4" t="n"/>
      <c r="F249" s="4" t="n"/>
      <c r="G249" s="4" t="n"/>
      <c r="H249" s="4" t="n"/>
      <c r="I249" s="4" t="n"/>
      <c r="J249" s="4" t="n"/>
    </row>
    <row r="250" ht="15.75" customHeight="1" s="189">
      <c r="A250" s="4" t="n"/>
      <c r="B250" s="4" t="n"/>
      <c r="C250" s="4" t="n"/>
      <c r="D250" s="4" t="n"/>
      <c r="E250" s="4" t="n"/>
      <c r="F250" s="4" t="n"/>
      <c r="G250" s="4" t="n"/>
      <c r="H250" s="4" t="n"/>
      <c r="I250" s="4" t="n"/>
      <c r="J250" s="4" t="n"/>
    </row>
    <row r="251" ht="15.75" customHeight="1" s="189">
      <c r="A251" s="4" t="n"/>
      <c r="B251" s="4" t="n"/>
      <c r="C251" s="4" t="n"/>
      <c r="D251" s="4" t="n"/>
      <c r="E251" s="4" t="n"/>
      <c r="F251" s="4" t="n"/>
      <c r="G251" s="4" t="n"/>
      <c r="H251" s="4" t="n"/>
      <c r="I251" s="4" t="n"/>
      <c r="J251" s="4" t="n"/>
    </row>
    <row r="252" ht="15.75" customHeight="1" s="189">
      <c r="A252" s="4" t="n"/>
      <c r="B252" s="4" t="n"/>
      <c r="C252" s="4" t="n"/>
      <c r="D252" s="4" t="n"/>
      <c r="E252" s="4" t="n"/>
      <c r="F252" s="4" t="n"/>
      <c r="G252" s="4" t="n"/>
      <c r="H252" s="4" t="n"/>
      <c r="I252" s="4" t="n"/>
      <c r="J252" s="4" t="n"/>
    </row>
    <row r="253" ht="15.75" customHeight="1" s="189">
      <c r="A253" s="4" t="n"/>
      <c r="B253" s="4" t="n"/>
      <c r="C253" s="4" t="n"/>
      <c r="D253" s="4" t="n"/>
      <c r="E253" s="4" t="n"/>
      <c r="F253" s="4" t="n"/>
      <c r="G253" s="4" t="n"/>
      <c r="H253" s="4" t="n"/>
      <c r="I253" s="4" t="n"/>
      <c r="J253" s="4" t="n"/>
    </row>
    <row r="254" ht="15.75" customHeight="1" s="189">
      <c r="A254" s="4" t="n"/>
      <c r="B254" s="4" t="n"/>
      <c r="C254" s="4" t="n"/>
      <c r="D254" s="4" t="n"/>
      <c r="E254" s="4" t="n"/>
      <c r="F254" s="4" t="n"/>
      <c r="G254" s="4" t="n"/>
      <c r="H254" s="4" t="n"/>
      <c r="I254" s="4" t="n"/>
      <c r="J254" s="4" t="n"/>
    </row>
    <row r="255" ht="15.75" customHeight="1" s="189">
      <c r="A255" s="4" t="n"/>
      <c r="B255" s="4" t="n"/>
      <c r="C255" s="4" t="n"/>
      <c r="D255" s="4" t="n"/>
      <c r="E255" s="4" t="n"/>
      <c r="F255" s="4" t="n"/>
      <c r="G255" s="4" t="n"/>
      <c r="H255" s="4" t="n"/>
      <c r="I255" s="4" t="n"/>
      <c r="J255" s="4" t="n"/>
    </row>
    <row r="256" ht="15.75" customHeight="1" s="189">
      <c r="A256" s="4" t="n"/>
      <c r="B256" s="4" t="n"/>
      <c r="C256" s="4" t="n"/>
      <c r="D256" s="4" t="n"/>
      <c r="E256" s="4" t="n"/>
      <c r="F256" s="4" t="n"/>
      <c r="G256" s="4" t="n"/>
      <c r="H256" s="4" t="n"/>
      <c r="I256" s="4" t="n"/>
      <c r="J256" s="4" t="n"/>
    </row>
    <row r="257" ht="15.75" customHeight="1" s="189">
      <c r="A257" s="4" t="n"/>
      <c r="B257" s="4" t="n"/>
      <c r="C257" s="4" t="n"/>
      <c r="D257" s="4" t="n"/>
      <c r="E257" s="4" t="n"/>
      <c r="F257" s="4" t="n"/>
      <c r="G257" s="4" t="n"/>
      <c r="H257" s="4" t="n"/>
      <c r="I257" s="4" t="n"/>
      <c r="J257" s="4" t="n"/>
    </row>
    <row r="258" ht="15.75" customHeight="1" s="189">
      <c r="A258" s="4" t="n"/>
      <c r="B258" s="4" t="n"/>
      <c r="C258" s="4" t="n"/>
      <c r="D258" s="4" t="n"/>
      <c r="E258" s="4" t="n"/>
      <c r="F258" s="4" t="n"/>
      <c r="G258" s="4" t="n"/>
      <c r="H258" s="4" t="n"/>
      <c r="I258" s="4" t="n"/>
      <c r="J258" s="4" t="n"/>
    </row>
    <row r="259" ht="15.75" customHeight="1" s="189">
      <c r="A259" s="4" t="n"/>
      <c r="B259" s="4" t="n"/>
      <c r="C259" s="4" t="n"/>
      <c r="D259" s="4" t="n"/>
      <c r="E259" s="4" t="n"/>
      <c r="F259" s="4" t="n"/>
      <c r="G259" s="4" t="n"/>
      <c r="H259" s="4" t="n"/>
      <c r="I259" s="4" t="n"/>
      <c r="J259" s="4" t="n"/>
    </row>
    <row r="260" ht="15.75" customHeight="1" s="189">
      <c r="A260" s="4" t="n"/>
      <c r="B260" s="4" t="n"/>
      <c r="C260" s="4" t="n"/>
      <c r="D260" s="4" t="n"/>
      <c r="E260" s="4" t="n"/>
      <c r="F260" s="4" t="n"/>
      <c r="G260" s="4" t="n"/>
      <c r="H260" s="4" t="n"/>
      <c r="I260" s="4" t="n"/>
      <c r="J260" s="4" t="n"/>
    </row>
    <row r="261" ht="15.75" customHeight="1" s="189">
      <c r="A261" s="4" t="n"/>
      <c r="B261" s="4" t="n"/>
      <c r="C261" s="4" t="n"/>
      <c r="D261" s="4" t="n"/>
      <c r="E261" s="4" t="n"/>
      <c r="F261" s="4" t="n"/>
      <c r="G261" s="4" t="n"/>
      <c r="H261" s="4" t="n"/>
      <c r="I261" s="4" t="n"/>
      <c r="J261" s="4" t="n"/>
    </row>
    <row r="262" ht="15.75" customHeight="1" s="189">
      <c r="A262" s="4" t="n"/>
      <c r="B262" s="4" t="n"/>
      <c r="C262" s="4" t="n"/>
      <c r="D262" s="4" t="n"/>
      <c r="E262" s="4" t="n"/>
      <c r="F262" s="4" t="n"/>
      <c r="G262" s="4" t="n"/>
      <c r="H262" s="4" t="n"/>
      <c r="I262" s="4" t="n"/>
      <c r="J262" s="4" t="n"/>
    </row>
    <row r="263" ht="15.75" customHeight="1" s="189">
      <c r="A263" s="4" t="n"/>
      <c r="B263" s="4" t="n"/>
      <c r="C263" s="4" t="n"/>
      <c r="D263" s="4" t="n"/>
      <c r="E263" s="4" t="n"/>
      <c r="F263" s="4" t="n"/>
      <c r="G263" s="4" t="n"/>
      <c r="H263" s="4" t="n"/>
      <c r="I263" s="4" t="n"/>
      <c r="J263" s="4" t="n"/>
    </row>
    <row r="264" ht="15.75" customHeight="1" s="189">
      <c r="A264" s="4" t="n"/>
      <c r="B264" s="4" t="n"/>
      <c r="C264" s="4" t="n"/>
      <c r="D264" s="4" t="n"/>
      <c r="E264" s="4" t="n"/>
      <c r="F264" s="4" t="n"/>
      <c r="G264" s="4" t="n"/>
      <c r="H264" s="4" t="n"/>
      <c r="I264" s="4" t="n"/>
      <c r="J264" s="4" t="n"/>
    </row>
    <row r="265" ht="15.75" customHeight="1" s="189">
      <c r="A265" s="4" t="n"/>
      <c r="B265" s="4" t="n"/>
      <c r="C265" s="4" t="n"/>
      <c r="D265" s="4" t="n"/>
      <c r="E265" s="4" t="n"/>
      <c r="F265" s="4" t="n"/>
      <c r="G265" s="4" t="n"/>
      <c r="H265" s="4" t="n"/>
      <c r="I265" s="4" t="n"/>
      <c r="J265" s="4" t="n"/>
    </row>
    <row r="266" ht="15.75" customHeight="1" s="189">
      <c r="A266" s="4" t="n"/>
      <c r="B266" s="4" t="n"/>
      <c r="C266" s="4" t="n"/>
      <c r="D266" s="4" t="n"/>
      <c r="E266" s="4" t="n"/>
      <c r="F266" s="4" t="n"/>
      <c r="G266" s="4" t="n"/>
      <c r="H266" s="4" t="n"/>
      <c r="I266" s="4" t="n"/>
      <c r="J266" s="4" t="n"/>
    </row>
    <row r="267" ht="15.75" customHeight="1" s="189">
      <c r="A267" s="4" t="n"/>
      <c r="B267" s="4" t="n"/>
      <c r="C267" s="4" t="n"/>
      <c r="D267" s="4" t="n"/>
      <c r="E267" s="4" t="n"/>
      <c r="F267" s="4" t="n"/>
      <c r="G267" s="4" t="n"/>
      <c r="H267" s="4" t="n"/>
      <c r="I267" s="4" t="n"/>
      <c r="J267" s="4" t="n"/>
    </row>
    <row r="268" ht="15.75" customHeight="1" s="189">
      <c r="A268" s="4" t="n"/>
      <c r="B268" s="4" t="n"/>
      <c r="C268" s="4" t="n"/>
      <c r="D268" s="4" t="n"/>
      <c r="E268" s="4" t="n"/>
      <c r="F268" s="4" t="n"/>
      <c r="G268" s="4" t="n"/>
      <c r="H268" s="4" t="n"/>
      <c r="I268" s="4" t="n"/>
      <c r="J268" s="4" t="n"/>
    </row>
    <row r="269" ht="15.75" customHeight="1" s="189">
      <c r="A269" s="4" t="n"/>
      <c r="B269" s="4" t="n"/>
      <c r="C269" s="4" t="n"/>
      <c r="D269" s="4" t="n"/>
      <c r="E269" s="4" t="n"/>
      <c r="F269" s="4" t="n"/>
      <c r="G269" s="4" t="n"/>
      <c r="H269" s="4" t="n"/>
      <c r="I269" s="4" t="n"/>
      <c r="J269" s="4" t="n"/>
    </row>
    <row r="270" ht="15.75" customHeight="1" s="189">
      <c r="A270" s="4" t="n"/>
      <c r="B270" s="4" t="n"/>
      <c r="C270" s="4" t="n"/>
      <c r="D270" s="4" t="n"/>
      <c r="E270" s="4" t="n"/>
      <c r="F270" s="4" t="n"/>
      <c r="G270" s="4" t="n"/>
      <c r="H270" s="4" t="n"/>
      <c r="I270" s="4" t="n"/>
      <c r="J270" s="4" t="n"/>
    </row>
    <row r="271" ht="15.75" customHeight="1" s="189">
      <c r="A271" s="4" t="n"/>
      <c r="B271" s="4" t="n"/>
      <c r="C271" s="4" t="n"/>
      <c r="D271" s="4" t="n"/>
      <c r="E271" s="4" t="n"/>
      <c r="F271" s="4" t="n"/>
      <c r="G271" s="4" t="n"/>
      <c r="H271" s="4" t="n"/>
      <c r="I271" s="4" t="n"/>
      <c r="J271" s="4" t="n"/>
    </row>
    <row r="272" ht="15.75" customHeight="1" s="189">
      <c r="A272" s="4" t="n"/>
      <c r="B272" s="4" t="n"/>
      <c r="C272" s="4" t="n"/>
      <c r="D272" s="4" t="n"/>
      <c r="E272" s="4" t="n"/>
      <c r="F272" s="4" t="n"/>
      <c r="G272" s="4" t="n"/>
      <c r="H272" s="4" t="n"/>
      <c r="I272" s="4" t="n"/>
      <c r="J272" s="4" t="n"/>
    </row>
    <row r="273" ht="15.75" customHeight="1" s="189">
      <c r="A273" s="4" t="n"/>
      <c r="B273" s="4" t="n"/>
      <c r="C273" s="4" t="n"/>
      <c r="D273" s="4" t="n"/>
      <c r="E273" s="4" t="n"/>
      <c r="F273" s="4" t="n"/>
      <c r="G273" s="4" t="n"/>
      <c r="H273" s="4" t="n"/>
      <c r="I273" s="4" t="n"/>
      <c r="J273" s="4" t="n"/>
    </row>
    <row r="274" ht="15.75" customHeight="1" s="189">
      <c r="A274" s="4" t="n"/>
      <c r="B274" s="4" t="n"/>
      <c r="C274" s="4" t="n"/>
      <c r="D274" s="4" t="n"/>
      <c r="E274" s="4" t="n"/>
      <c r="F274" s="4" t="n"/>
      <c r="G274" s="4" t="n"/>
      <c r="H274" s="4" t="n"/>
      <c r="I274" s="4" t="n"/>
      <c r="J274" s="4" t="n"/>
    </row>
    <row r="275" ht="15.75" customHeight="1" s="189">
      <c r="A275" s="4" t="n"/>
      <c r="B275" s="4" t="n"/>
      <c r="C275" s="4" t="n"/>
      <c r="D275" s="4" t="n"/>
      <c r="E275" s="4" t="n"/>
      <c r="F275" s="4" t="n"/>
      <c r="G275" s="4" t="n"/>
      <c r="H275" s="4" t="n"/>
      <c r="I275" s="4" t="n"/>
      <c r="J275" s="4" t="n"/>
    </row>
    <row r="276" ht="15.75" customHeight="1" s="189">
      <c r="A276" s="4" t="n"/>
      <c r="B276" s="4" t="n"/>
      <c r="C276" s="4" t="n"/>
      <c r="D276" s="4" t="n"/>
      <c r="E276" s="4" t="n"/>
      <c r="F276" s="4" t="n"/>
      <c r="G276" s="4" t="n"/>
      <c r="H276" s="4" t="n"/>
      <c r="I276" s="4" t="n"/>
      <c r="J276" s="4" t="n"/>
    </row>
    <row r="277" ht="15.75" customHeight="1" s="189">
      <c r="A277" s="4" t="n"/>
      <c r="B277" s="4" t="n"/>
      <c r="C277" s="4" t="n"/>
      <c r="D277" s="4" t="n"/>
      <c r="E277" s="4" t="n"/>
      <c r="F277" s="4" t="n"/>
      <c r="G277" s="4" t="n"/>
      <c r="H277" s="4" t="n"/>
      <c r="I277" s="4" t="n"/>
      <c r="J277" s="4" t="n"/>
    </row>
    <row r="278" ht="15.75" customHeight="1" s="189">
      <c r="A278" s="4" t="n"/>
      <c r="B278" s="4" t="n"/>
      <c r="C278" s="4" t="n"/>
      <c r="D278" s="4" t="n"/>
      <c r="E278" s="4" t="n"/>
      <c r="F278" s="4" t="n"/>
      <c r="G278" s="4" t="n"/>
      <c r="H278" s="4" t="n"/>
      <c r="I278" s="4" t="n"/>
      <c r="J278" s="4" t="n"/>
    </row>
    <row r="279" ht="15.75" customHeight="1" s="189">
      <c r="A279" s="4" t="n"/>
      <c r="B279" s="4" t="n"/>
      <c r="C279" s="4" t="n"/>
      <c r="D279" s="4" t="n"/>
      <c r="E279" s="4" t="n"/>
      <c r="F279" s="4" t="n"/>
      <c r="G279" s="4" t="n"/>
      <c r="H279" s="4" t="n"/>
      <c r="I279" s="4" t="n"/>
      <c r="J279" s="4" t="n"/>
    </row>
    <row r="280" ht="15.75" customHeight="1" s="189">
      <c r="A280" s="4" t="n"/>
      <c r="B280" s="4" t="n"/>
      <c r="C280" s="4" t="n"/>
      <c r="D280" s="4" t="n"/>
      <c r="E280" s="4" t="n"/>
      <c r="F280" s="4" t="n"/>
      <c r="G280" s="4" t="n"/>
      <c r="H280" s="4" t="n"/>
      <c r="I280" s="4" t="n"/>
      <c r="J280" s="4" t="n"/>
    </row>
    <row r="281" ht="15.75" customHeight="1" s="189">
      <c r="A281" s="4" t="n"/>
      <c r="B281" s="4" t="n"/>
      <c r="C281" s="4" t="n"/>
      <c r="D281" s="4" t="n"/>
      <c r="E281" s="4" t="n"/>
      <c r="F281" s="4" t="n"/>
      <c r="G281" s="4" t="n"/>
      <c r="H281" s="4" t="n"/>
      <c r="I281" s="4" t="n"/>
      <c r="J281" s="4" t="n"/>
    </row>
    <row r="282" ht="15.75" customHeight="1" s="189">
      <c r="A282" s="4" t="n"/>
      <c r="B282" s="4" t="n"/>
      <c r="C282" s="4" t="n"/>
      <c r="D282" s="4" t="n"/>
      <c r="E282" s="4" t="n"/>
      <c r="F282" s="4" t="n"/>
      <c r="G282" s="4" t="n"/>
      <c r="H282" s="4" t="n"/>
      <c r="I282" s="4" t="n"/>
      <c r="J282" s="4" t="n"/>
    </row>
    <row r="283" ht="15.75" customHeight="1" s="189">
      <c r="A283" s="4" t="n"/>
      <c r="B283" s="4" t="n"/>
      <c r="C283" s="4" t="n"/>
      <c r="D283" s="4" t="n"/>
      <c r="E283" s="4" t="n"/>
      <c r="F283" s="4" t="n"/>
      <c r="G283" s="4" t="n"/>
      <c r="H283" s="4" t="n"/>
      <c r="I283" s="4" t="n"/>
      <c r="J283" s="4" t="n"/>
    </row>
    <row r="284" ht="15.75" customHeight="1" s="189">
      <c r="A284" s="4" t="n"/>
      <c r="B284" s="4" t="n"/>
      <c r="C284" s="4" t="n"/>
      <c r="D284" s="4" t="n"/>
      <c r="E284" s="4" t="n"/>
      <c r="F284" s="4" t="n"/>
      <c r="G284" s="4" t="n"/>
      <c r="H284" s="4" t="n"/>
      <c r="I284" s="4" t="n"/>
      <c r="J284" s="4" t="n"/>
    </row>
    <row r="285" ht="15.75" customHeight="1" s="189">
      <c r="A285" s="4" t="n"/>
      <c r="B285" s="4" t="n"/>
      <c r="C285" s="4" t="n"/>
      <c r="D285" s="4" t="n"/>
      <c r="E285" s="4" t="n"/>
      <c r="F285" s="4" t="n"/>
      <c r="G285" s="4" t="n"/>
      <c r="H285" s="4" t="n"/>
      <c r="I285" s="4" t="n"/>
      <c r="J285" s="4" t="n"/>
    </row>
    <row r="286" ht="15.75" customHeight="1" s="189">
      <c r="A286" s="4" t="n"/>
      <c r="B286" s="4" t="n"/>
      <c r="C286" s="4" t="n"/>
      <c r="D286" s="4" t="n"/>
      <c r="E286" s="4" t="n"/>
      <c r="F286" s="4" t="n"/>
      <c r="G286" s="4" t="n"/>
      <c r="H286" s="4" t="n"/>
      <c r="I286" s="4" t="n"/>
      <c r="J286" s="4" t="n"/>
    </row>
    <row r="287" ht="15.75" customHeight="1" s="189">
      <c r="A287" s="4" t="n"/>
      <c r="B287" s="4" t="n"/>
      <c r="C287" s="4" t="n"/>
      <c r="D287" s="4" t="n"/>
      <c r="E287" s="4" t="n"/>
      <c r="F287" s="4" t="n"/>
      <c r="G287" s="4" t="n"/>
      <c r="H287" s="4" t="n"/>
      <c r="I287" s="4" t="n"/>
      <c r="J287" s="4" t="n"/>
    </row>
    <row r="288" ht="15.75" customHeight="1" s="189">
      <c r="A288" s="4" t="n"/>
      <c r="B288" s="4" t="n"/>
      <c r="C288" s="4" t="n"/>
      <c r="D288" s="4" t="n"/>
      <c r="E288" s="4" t="n"/>
      <c r="F288" s="4" t="n"/>
      <c r="G288" s="4" t="n"/>
      <c r="H288" s="4" t="n"/>
      <c r="I288" s="4" t="n"/>
      <c r="J288" s="4" t="n"/>
    </row>
    <row r="289" ht="15.75" customHeight="1" s="189">
      <c r="A289" s="4" t="n"/>
      <c r="B289" s="4" t="n"/>
      <c r="C289" s="4" t="n"/>
      <c r="D289" s="4" t="n"/>
      <c r="E289" s="4" t="n"/>
      <c r="F289" s="4" t="n"/>
      <c r="G289" s="4" t="n"/>
      <c r="H289" s="4" t="n"/>
      <c r="I289" s="4" t="n"/>
      <c r="J289" s="4" t="n"/>
    </row>
    <row r="290" ht="15.75" customHeight="1" s="189">
      <c r="A290" s="4" t="n"/>
      <c r="B290" s="4" t="n"/>
      <c r="C290" s="4" t="n"/>
      <c r="D290" s="4" t="n"/>
      <c r="E290" s="4" t="n"/>
      <c r="F290" s="4" t="n"/>
      <c r="G290" s="4" t="n"/>
      <c r="H290" s="4" t="n"/>
      <c r="I290" s="4" t="n"/>
      <c r="J290" s="4" t="n"/>
    </row>
    <row r="291" ht="15.75" customHeight="1" s="189">
      <c r="A291" s="4" t="n"/>
      <c r="B291" s="4" t="n"/>
      <c r="C291" s="4" t="n"/>
      <c r="D291" s="4" t="n"/>
      <c r="E291" s="4" t="n"/>
      <c r="F291" s="4" t="n"/>
      <c r="G291" s="4" t="n"/>
      <c r="H291" s="4" t="n"/>
      <c r="I291" s="4" t="n"/>
      <c r="J291" s="4" t="n"/>
    </row>
    <row r="292" ht="15.75" customHeight="1" s="189">
      <c r="A292" s="4" t="n"/>
      <c r="B292" s="4" t="n"/>
      <c r="C292" s="4" t="n"/>
      <c r="D292" s="4" t="n"/>
      <c r="E292" s="4" t="n"/>
      <c r="F292" s="4" t="n"/>
      <c r="G292" s="4" t="n"/>
      <c r="H292" s="4" t="n"/>
      <c r="I292" s="4" t="n"/>
      <c r="J292" s="4" t="n"/>
    </row>
    <row r="293" ht="15.75" customHeight="1" s="189">
      <c r="A293" s="4" t="n"/>
      <c r="B293" s="4" t="n"/>
      <c r="C293" s="4" t="n"/>
      <c r="D293" s="4" t="n"/>
      <c r="E293" s="4" t="n"/>
      <c r="F293" s="4" t="n"/>
      <c r="G293" s="4" t="n"/>
      <c r="H293" s="4" t="n"/>
      <c r="I293" s="4" t="n"/>
      <c r="J293" s="4" t="n"/>
    </row>
    <row r="294" ht="15.75" customHeight="1" s="189">
      <c r="A294" s="4" t="n"/>
      <c r="B294" s="4" t="n"/>
      <c r="C294" s="4" t="n"/>
      <c r="D294" s="4" t="n"/>
      <c r="E294" s="4" t="n"/>
      <c r="F294" s="4" t="n"/>
      <c r="G294" s="4" t="n"/>
      <c r="H294" s="4" t="n"/>
      <c r="I294" s="4" t="n"/>
      <c r="J294" s="4" t="n"/>
    </row>
    <row r="295" ht="15.75" customHeight="1" s="189">
      <c r="A295" s="4" t="n"/>
      <c r="B295" s="4" t="n"/>
      <c r="C295" s="4" t="n"/>
      <c r="D295" s="4" t="n"/>
      <c r="E295" s="4" t="n"/>
      <c r="F295" s="4" t="n"/>
      <c r="G295" s="4" t="n"/>
      <c r="H295" s="4" t="n"/>
      <c r="I295" s="4" t="n"/>
      <c r="J295" s="4" t="n"/>
    </row>
    <row r="296" ht="15.75" customHeight="1" s="189">
      <c r="A296" s="4" t="n"/>
      <c r="B296" s="4" t="n"/>
      <c r="C296" s="4" t="n"/>
      <c r="D296" s="4" t="n"/>
      <c r="E296" s="4" t="n"/>
      <c r="F296" s="4" t="n"/>
      <c r="G296" s="4" t="n"/>
      <c r="H296" s="4" t="n"/>
      <c r="I296" s="4" t="n"/>
      <c r="J296" s="4" t="n"/>
    </row>
    <row r="297" ht="15.75" customHeight="1" s="189">
      <c r="A297" s="4" t="n"/>
      <c r="B297" s="4" t="n"/>
      <c r="C297" s="4" t="n"/>
      <c r="D297" s="4" t="n"/>
      <c r="E297" s="4" t="n"/>
      <c r="F297" s="4" t="n"/>
      <c r="G297" s="4" t="n"/>
      <c r="H297" s="4" t="n"/>
      <c r="I297" s="4" t="n"/>
      <c r="J297" s="4" t="n"/>
    </row>
    <row r="298" ht="15.75" customHeight="1" s="189">
      <c r="A298" s="4" t="n"/>
      <c r="B298" s="4" t="n"/>
      <c r="C298" s="4" t="n"/>
      <c r="D298" s="4" t="n"/>
      <c r="E298" s="4" t="n"/>
      <c r="F298" s="4" t="n"/>
      <c r="G298" s="4" t="n"/>
      <c r="H298" s="4" t="n"/>
      <c r="I298" s="4" t="n"/>
      <c r="J298" s="4" t="n"/>
    </row>
    <row r="299" ht="15.75" customHeight="1" s="189">
      <c r="A299" s="4" t="n"/>
      <c r="B299" s="4" t="n"/>
      <c r="C299" s="4" t="n"/>
      <c r="D299" s="4" t="n"/>
      <c r="E299" s="4" t="n"/>
      <c r="F299" s="4" t="n"/>
      <c r="G299" s="4" t="n"/>
      <c r="H299" s="4" t="n"/>
      <c r="I299" s="4" t="n"/>
      <c r="J299" s="4" t="n"/>
    </row>
    <row r="300" ht="15.75" customHeight="1" s="189">
      <c r="A300" s="4" t="n"/>
      <c r="B300" s="4" t="n"/>
      <c r="C300" s="4" t="n"/>
      <c r="D300" s="4" t="n"/>
      <c r="E300" s="4" t="n"/>
      <c r="F300" s="4" t="n"/>
      <c r="G300" s="4" t="n"/>
      <c r="H300" s="4" t="n"/>
      <c r="I300" s="4" t="n"/>
      <c r="J300" s="4" t="n"/>
    </row>
    <row r="301" ht="15.75" customHeight="1" s="189">
      <c r="A301" s="4" t="n"/>
      <c r="B301" s="4" t="n"/>
      <c r="C301" s="4" t="n"/>
      <c r="D301" s="4" t="n"/>
      <c r="E301" s="4" t="n"/>
      <c r="F301" s="4" t="n"/>
      <c r="G301" s="4" t="n"/>
      <c r="H301" s="4" t="n"/>
      <c r="I301" s="4" t="n"/>
      <c r="J301" s="4" t="n"/>
    </row>
    <row r="302" ht="15.75" customHeight="1" s="189">
      <c r="A302" s="4" t="n"/>
      <c r="B302" s="4" t="n"/>
      <c r="C302" s="4" t="n"/>
      <c r="D302" s="4" t="n"/>
      <c r="E302" s="4" t="n"/>
      <c r="F302" s="4" t="n"/>
      <c r="G302" s="4" t="n"/>
      <c r="H302" s="4" t="n"/>
      <c r="I302" s="4" t="n"/>
      <c r="J302" s="4" t="n"/>
    </row>
    <row r="303" ht="15.75" customHeight="1" s="189">
      <c r="A303" s="4" t="n"/>
      <c r="B303" s="4" t="n"/>
      <c r="C303" s="4" t="n"/>
      <c r="D303" s="4" t="n"/>
      <c r="E303" s="4" t="n"/>
      <c r="F303" s="4" t="n"/>
      <c r="G303" s="4" t="n"/>
      <c r="H303" s="4" t="n"/>
      <c r="I303" s="4" t="n"/>
      <c r="J303" s="4" t="n"/>
    </row>
    <row r="304" ht="15.75" customHeight="1" s="189">
      <c r="A304" s="4" t="n"/>
      <c r="B304" s="4" t="n"/>
      <c r="C304" s="4" t="n"/>
      <c r="D304" s="4" t="n"/>
      <c r="E304" s="4" t="n"/>
      <c r="F304" s="4" t="n"/>
      <c r="G304" s="4" t="n"/>
      <c r="H304" s="4" t="n"/>
      <c r="I304" s="4" t="n"/>
      <c r="J304" s="4" t="n"/>
    </row>
    <row r="305" ht="15.75" customHeight="1" s="189">
      <c r="A305" s="4" t="n"/>
      <c r="B305" s="4" t="n"/>
      <c r="C305" s="4" t="n"/>
      <c r="D305" s="4" t="n"/>
      <c r="E305" s="4" t="n"/>
      <c r="F305" s="4" t="n"/>
      <c r="G305" s="4" t="n"/>
      <c r="H305" s="4" t="n"/>
      <c r="I305" s="4" t="n"/>
      <c r="J305" s="4" t="n"/>
    </row>
    <row r="306" ht="15.75" customHeight="1" s="189">
      <c r="A306" s="4" t="n"/>
      <c r="B306" s="4" t="n"/>
      <c r="C306" s="4" t="n"/>
      <c r="D306" s="4" t="n"/>
      <c r="E306" s="4" t="n"/>
      <c r="F306" s="4" t="n"/>
      <c r="G306" s="4" t="n"/>
      <c r="H306" s="4" t="n"/>
      <c r="I306" s="4" t="n"/>
      <c r="J306" s="4" t="n"/>
    </row>
    <row r="307" ht="15.75" customHeight="1" s="189">
      <c r="A307" s="4" t="n"/>
      <c r="B307" s="4" t="n"/>
      <c r="C307" s="4" t="n"/>
      <c r="D307" s="4" t="n"/>
      <c r="E307" s="4" t="n"/>
      <c r="F307" s="4" t="n"/>
      <c r="G307" s="4" t="n"/>
      <c r="H307" s="4" t="n"/>
      <c r="I307" s="4" t="n"/>
      <c r="J307" s="4" t="n"/>
    </row>
    <row r="308" ht="15.75" customHeight="1" s="189">
      <c r="A308" s="4" t="n"/>
      <c r="B308" s="4" t="n"/>
      <c r="C308" s="4" t="n"/>
      <c r="D308" s="4" t="n"/>
      <c r="E308" s="4" t="n"/>
      <c r="F308" s="4" t="n"/>
      <c r="G308" s="4" t="n"/>
      <c r="H308" s="4" t="n"/>
      <c r="I308" s="4" t="n"/>
      <c r="J308" s="4" t="n"/>
    </row>
    <row r="309" ht="15.75" customHeight="1" s="189">
      <c r="A309" s="4" t="n"/>
      <c r="B309" s="4" t="n"/>
      <c r="C309" s="4" t="n"/>
      <c r="D309" s="4" t="n"/>
      <c r="E309" s="4" t="n"/>
      <c r="F309" s="4" t="n"/>
      <c r="G309" s="4" t="n"/>
      <c r="H309" s="4" t="n"/>
      <c r="I309" s="4" t="n"/>
      <c r="J309" s="4" t="n"/>
    </row>
    <row r="310" ht="15.75" customHeight="1" s="189">
      <c r="A310" s="4" t="n"/>
      <c r="B310" s="4" t="n"/>
      <c r="C310" s="4" t="n"/>
      <c r="D310" s="4" t="n"/>
      <c r="E310" s="4" t="n"/>
      <c r="F310" s="4" t="n"/>
      <c r="G310" s="4" t="n"/>
      <c r="H310" s="4" t="n"/>
      <c r="I310" s="4" t="n"/>
      <c r="J310" s="4" t="n"/>
    </row>
    <row r="311" ht="15.75" customHeight="1" s="189">
      <c r="A311" s="4" t="n"/>
      <c r="B311" s="4" t="n"/>
      <c r="C311" s="4" t="n"/>
      <c r="D311" s="4" t="n"/>
      <c r="E311" s="4" t="n"/>
      <c r="F311" s="4" t="n"/>
      <c r="G311" s="4" t="n"/>
      <c r="H311" s="4" t="n"/>
      <c r="I311" s="4" t="n"/>
      <c r="J311" s="4" t="n"/>
    </row>
    <row r="312" ht="15.75" customHeight="1" s="189">
      <c r="A312" s="4" t="n"/>
      <c r="B312" s="4" t="n"/>
      <c r="C312" s="4" t="n"/>
      <c r="D312" s="4" t="n"/>
      <c r="E312" s="4" t="n"/>
      <c r="F312" s="4" t="n"/>
      <c r="G312" s="4" t="n"/>
      <c r="H312" s="4" t="n"/>
      <c r="I312" s="4" t="n"/>
      <c r="J312" s="4" t="n"/>
    </row>
    <row r="313" ht="15.75" customHeight="1" s="189">
      <c r="A313" s="4" t="n"/>
      <c r="B313" s="4" t="n"/>
      <c r="C313" s="4" t="n"/>
      <c r="D313" s="4" t="n"/>
      <c r="E313" s="4" t="n"/>
      <c r="F313" s="4" t="n"/>
      <c r="G313" s="4" t="n"/>
      <c r="H313" s="4" t="n"/>
      <c r="I313" s="4" t="n"/>
      <c r="J313" s="4" t="n"/>
    </row>
    <row r="314" ht="15.75" customHeight="1" s="189">
      <c r="A314" s="4" t="n"/>
      <c r="B314" s="4" t="n"/>
      <c r="C314" s="4" t="n"/>
      <c r="D314" s="4" t="n"/>
      <c r="E314" s="4" t="n"/>
      <c r="F314" s="4" t="n"/>
      <c r="G314" s="4" t="n"/>
      <c r="H314" s="4" t="n"/>
      <c r="I314" s="4" t="n"/>
      <c r="J314" s="4" t="n"/>
    </row>
    <row r="315" ht="15.75" customHeight="1" s="189">
      <c r="A315" s="4" t="n"/>
      <c r="B315" s="4" t="n"/>
      <c r="C315" s="4" t="n"/>
      <c r="D315" s="4" t="n"/>
      <c r="E315" s="4" t="n"/>
      <c r="F315" s="4" t="n"/>
      <c r="G315" s="4" t="n"/>
      <c r="H315" s="4" t="n"/>
      <c r="I315" s="4" t="n"/>
      <c r="J315" s="4" t="n"/>
    </row>
    <row r="316" ht="15.75" customHeight="1" s="189">
      <c r="A316" s="4" t="n"/>
      <c r="B316" s="4" t="n"/>
      <c r="C316" s="4" t="n"/>
      <c r="D316" s="4" t="n"/>
      <c r="E316" s="4" t="n"/>
      <c r="F316" s="4" t="n"/>
      <c r="G316" s="4" t="n"/>
      <c r="H316" s="4" t="n"/>
      <c r="I316" s="4" t="n"/>
      <c r="J316" s="4" t="n"/>
    </row>
    <row r="317" ht="15.75" customHeight="1" s="189">
      <c r="A317" s="4" t="n"/>
      <c r="B317" s="4" t="n"/>
      <c r="C317" s="4" t="n"/>
      <c r="D317" s="4" t="n"/>
      <c r="E317" s="4" t="n"/>
      <c r="F317" s="4" t="n"/>
      <c r="G317" s="4" t="n"/>
      <c r="H317" s="4" t="n"/>
      <c r="I317" s="4" t="n"/>
      <c r="J317" s="4" t="n"/>
    </row>
    <row r="318" ht="15.75" customHeight="1" s="189">
      <c r="A318" s="4" t="n"/>
      <c r="B318" s="4" t="n"/>
      <c r="C318" s="4" t="n"/>
      <c r="D318" s="4" t="n"/>
      <c r="E318" s="4" t="n"/>
      <c r="F318" s="4" t="n"/>
      <c r="G318" s="4" t="n"/>
      <c r="H318" s="4" t="n"/>
      <c r="I318" s="4" t="n"/>
      <c r="J318" s="4" t="n"/>
    </row>
    <row r="319" ht="15.75" customHeight="1" s="189">
      <c r="A319" s="4" t="n"/>
      <c r="B319" s="4" t="n"/>
      <c r="C319" s="4" t="n"/>
      <c r="D319" s="4" t="n"/>
      <c r="E319" s="4" t="n"/>
      <c r="F319" s="4" t="n"/>
      <c r="G319" s="4" t="n"/>
      <c r="H319" s="4" t="n"/>
      <c r="I319" s="4" t="n"/>
      <c r="J319" s="4" t="n"/>
    </row>
    <row r="320" ht="15.75" customHeight="1" s="189">
      <c r="A320" s="4" t="n"/>
      <c r="B320" s="4" t="n"/>
      <c r="C320" s="4" t="n"/>
      <c r="D320" s="4" t="n"/>
      <c r="E320" s="4" t="n"/>
      <c r="F320" s="4" t="n"/>
      <c r="G320" s="4" t="n"/>
      <c r="H320" s="4" t="n"/>
      <c r="I320" s="4" t="n"/>
      <c r="J320" s="4" t="n"/>
    </row>
    <row r="321" ht="15.75" customHeight="1" s="189">
      <c r="A321" s="4" t="n"/>
      <c r="B321" s="4" t="n"/>
      <c r="C321" s="4" t="n"/>
      <c r="D321" s="4" t="n"/>
      <c r="E321" s="4" t="n"/>
      <c r="F321" s="4" t="n"/>
      <c r="G321" s="4" t="n"/>
      <c r="H321" s="4" t="n"/>
      <c r="I321" s="4" t="n"/>
      <c r="J321" s="4" t="n"/>
    </row>
    <row r="322" ht="15.75" customHeight="1" s="189">
      <c r="A322" s="4" t="n"/>
      <c r="B322" s="4" t="n"/>
      <c r="C322" s="4" t="n"/>
      <c r="D322" s="4" t="n"/>
      <c r="E322" s="4" t="n"/>
      <c r="F322" s="4" t="n"/>
      <c r="G322" s="4" t="n"/>
      <c r="H322" s="4" t="n"/>
      <c r="I322" s="4" t="n"/>
      <c r="J322" s="4" t="n"/>
    </row>
    <row r="323" ht="15.75" customHeight="1" s="189">
      <c r="A323" s="4" t="n"/>
      <c r="B323" s="4" t="n"/>
      <c r="C323" s="4" t="n"/>
      <c r="D323" s="4" t="n"/>
      <c r="E323" s="4" t="n"/>
      <c r="F323" s="4" t="n"/>
      <c r="G323" s="4" t="n"/>
      <c r="H323" s="4" t="n"/>
      <c r="I323" s="4" t="n"/>
      <c r="J323" s="4" t="n"/>
    </row>
    <row r="324" ht="15.75" customHeight="1" s="189">
      <c r="A324" s="4" t="n"/>
      <c r="B324" s="4" t="n"/>
      <c r="C324" s="4" t="n"/>
      <c r="D324" s="4" t="n"/>
      <c r="E324" s="4" t="n"/>
      <c r="F324" s="4" t="n"/>
      <c r="G324" s="4" t="n"/>
      <c r="H324" s="4" t="n"/>
      <c r="I324" s="4" t="n"/>
      <c r="J324" s="4" t="n"/>
    </row>
    <row r="325" ht="15.75" customHeight="1" s="189">
      <c r="A325" s="4" t="n"/>
      <c r="B325" s="4" t="n"/>
      <c r="C325" s="4" t="n"/>
      <c r="D325" s="4" t="n"/>
      <c r="E325" s="4" t="n"/>
      <c r="F325" s="4" t="n"/>
      <c r="G325" s="4" t="n"/>
      <c r="H325" s="4" t="n"/>
      <c r="I325" s="4" t="n"/>
      <c r="J325" s="4" t="n"/>
    </row>
    <row r="326" ht="15.75" customHeight="1" s="189">
      <c r="A326" s="4" t="n"/>
      <c r="B326" s="4" t="n"/>
      <c r="C326" s="4" t="n"/>
      <c r="D326" s="4" t="n"/>
      <c r="E326" s="4" t="n"/>
      <c r="F326" s="4" t="n"/>
      <c r="G326" s="4" t="n"/>
      <c r="H326" s="4" t="n"/>
      <c r="I326" s="4" t="n"/>
      <c r="J326" s="4" t="n"/>
    </row>
    <row r="327" ht="15.75" customHeight="1" s="189">
      <c r="A327" s="4" t="n"/>
      <c r="B327" s="4" t="n"/>
      <c r="C327" s="4" t="n"/>
      <c r="D327" s="4" t="n"/>
      <c r="E327" s="4" t="n"/>
      <c r="F327" s="4" t="n"/>
      <c r="G327" s="4" t="n"/>
      <c r="H327" s="4" t="n"/>
      <c r="I327" s="4" t="n"/>
      <c r="J327" s="4" t="n"/>
    </row>
    <row r="328" ht="15.75" customHeight="1" s="189">
      <c r="A328" s="4" t="n"/>
      <c r="B328" s="4" t="n"/>
      <c r="C328" s="4" t="n"/>
      <c r="D328" s="4" t="n"/>
      <c r="E328" s="4" t="n"/>
      <c r="F328" s="4" t="n"/>
      <c r="G328" s="4" t="n"/>
      <c r="H328" s="4" t="n"/>
      <c r="I328" s="4" t="n"/>
      <c r="J328" s="4" t="n"/>
    </row>
    <row r="329" ht="15.75" customHeight="1" s="189">
      <c r="A329" s="4" t="n"/>
      <c r="B329" s="4" t="n"/>
      <c r="C329" s="4" t="n"/>
      <c r="D329" s="4" t="n"/>
      <c r="E329" s="4" t="n"/>
      <c r="F329" s="4" t="n"/>
      <c r="G329" s="4" t="n"/>
      <c r="H329" s="4" t="n"/>
      <c r="I329" s="4" t="n"/>
      <c r="J329" s="4" t="n"/>
    </row>
    <row r="330" ht="15.75" customHeight="1" s="189">
      <c r="A330" s="4" t="n"/>
      <c r="B330" s="4" t="n"/>
      <c r="C330" s="4" t="n"/>
      <c r="D330" s="4" t="n"/>
      <c r="E330" s="4" t="n"/>
      <c r="F330" s="4" t="n"/>
      <c r="G330" s="4" t="n"/>
      <c r="H330" s="4" t="n"/>
      <c r="I330" s="4" t="n"/>
      <c r="J330" s="4" t="n"/>
    </row>
    <row r="331" ht="15.75" customHeight="1" s="189">
      <c r="A331" s="4" t="n"/>
      <c r="B331" s="4" t="n"/>
      <c r="C331" s="4" t="n"/>
      <c r="D331" s="4" t="n"/>
      <c r="E331" s="4" t="n"/>
      <c r="F331" s="4" t="n"/>
      <c r="G331" s="4" t="n"/>
      <c r="H331" s="4" t="n"/>
      <c r="I331" s="4" t="n"/>
      <c r="J331" s="4" t="n"/>
    </row>
    <row r="332" ht="15.75" customHeight="1" s="189">
      <c r="A332" s="4" t="n"/>
      <c r="B332" s="4" t="n"/>
      <c r="C332" s="4" t="n"/>
      <c r="D332" s="4" t="n"/>
      <c r="E332" s="4" t="n"/>
      <c r="F332" s="4" t="n"/>
      <c r="G332" s="4" t="n"/>
      <c r="H332" s="4" t="n"/>
      <c r="I332" s="4" t="n"/>
      <c r="J332" s="4" t="n"/>
    </row>
    <row r="333" ht="15.75" customHeight="1" s="189">
      <c r="A333" s="4" t="n"/>
      <c r="B333" s="4" t="n"/>
      <c r="C333" s="4" t="n"/>
      <c r="D333" s="4" t="n"/>
      <c r="E333" s="4" t="n"/>
      <c r="F333" s="4" t="n"/>
      <c r="G333" s="4" t="n"/>
      <c r="H333" s="4" t="n"/>
      <c r="I333" s="4" t="n"/>
      <c r="J333" s="4" t="n"/>
    </row>
    <row r="334" ht="15.75" customHeight="1" s="189">
      <c r="A334" s="4" t="n"/>
      <c r="B334" s="4" t="n"/>
      <c r="C334" s="4" t="n"/>
      <c r="D334" s="4" t="n"/>
      <c r="E334" s="4" t="n"/>
      <c r="F334" s="4" t="n"/>
      <c r="G334" s="4" t="n"/>
      <c r="H334" s="4" t="n"/>
      <c r="I334" s="4" t="n"/>
      <c r="J334" s="4" t="n"/>
    </row>
    <row r="335" ht="15.75" customHeight="1" s="189">
      <c r="A335" s="4" t="n"/>
      <c r="B335" s="4" t="n"/>
      <c r="C335" s="4" t="n"/>
      <c r="D335" s="4" t="n"/>
      <c r="E335" s="4" t="n"/>
      <c r="F335" s="4" t="n"/>
      <c r="G335" s="4" t="n"/>
      <c r="H335" s="4" t="n"/>
      <c r="I335" s="4" t="n"/>
      <c r="J335" s="4" t="n"/>
    </row>
    <row r="336" ht="15.75" customHeight="1" s="189">
      <c r="A336" s="4" t="n"/>
      <c r="B336" s="4" t="n"/>
      <c r="C336" s="4" t="n"/>
      <c r="D336" s="4" t="n"/>
      <c r="E336" s="4" t="n"/>
      <c r="F336" s="4" t="n"/>
      <c r="G336" s="4" t="n"/>
      <c r="H336" s="4" t="n"/>
      <c r="I336" s="4" t="n"/>
      <c r="J336" s="4" t="n"/>
    </row>
    <row r="337" ht="15.75" customHeight="1" s="189">
      <c r="A337" s="4" t="n"/>
      <c r="B337" s="4" t="n"/>
      <c r="C337" s="4" t="n"/>
      <c r="D337" s="4" t="n"/>
      <c r="E337" s="4" t="n"/>
      <c r="F337" s="4" t="n"/>
      <c r="G337" s="4" t="n"/>
      <c r="H337" s="4" t="n"/>
      <c r="I337" s="4" t="n"/>
      <c r="J337" s="4" t="n"/>
    </row>
    <row r="338" ht="15.75" customHeight="1" s="189">
      <c r="A338" s="4" t="n"/>
      <c r="B338" s="4" t="n"/>
      <c r="C338" s="4" t="n"/>
      <c r="D338" s="4" t="n"/>
      <c r="E338" s="4" t="n"/>
      <c r="F338" s="4" t="n"/>
      <c r="G338" s="4" t="n"/>
      <c r="H338" s="4" t="n"/>
      <c r="I338" s="4" t="n"/>
      <c r="J338" s="4" t="n"/>
    </row>
    <row r="339" ht="15.75" customHeight="1" s="189">
      <c r="A339" s="4" t="n"/>
      <c r="B339" s="4" t="n"/>
      <c r="C339" s="4" t="n"/>
      <c r="D339" s="4" t="n"/>
      <c r="E339" s="4" t="n"/>
      <c r="F339" s="4" t="n"/>
      <c r="G339" s="4" t="n"/>
      <c r="H339" s="4" t="n"/>
      <c r="I339" s="4" t="n"/>
      <c r="J339" s="4" t="n"/>
    </row>
    <row r="340" ht="15.75" customHeight="1" s="189">
      <c r="A340" s="4" t="n"/>
      <c r="B340" s="4" t="n"/>
      <c r="C340" s="4" t="n"/>
      <c r="D340" s="4" t="n"/>
      <c r="E340" s="4" t="n"/>
      <c r="F340" s="4" t="n"/>
      <c r="G340" s="4" t="n"/>
      <c r="H340" s="4" t="n"/>
      <c r="I340" s="4" t="n"/>
      <c r="J340" s="4" t="n"/>
    </row>
    <row r="341" ht="15.75" customHeight="1" s="189">
      <c r="A341" s="4" t="n"/>
      <c r="B341" s="4" t="n"/>
      <c r="C341" s="4" t="n"/>
      <c r="D341" s="4" t="n"/>
      <c r="E341" s="4" t="n"/>
      <c r="F341" s="4" t="n"/>
      <c r="G341" s="4" t="n"/>
      <c r="H341" s="4" t="n"/>
      <c r="I341" s="4" t="n"/>
      <c r="J341" s="4" t="n"/>
    </row>
    <row r="342" ht="15.75" customHeight="1" s="189">
      <c r="A342" s="4" t="n"/>
      <c r="B342" s="4" t="n"/>
      <c r="C342" s="4" t="n"/>
      <c r="D342" s="4" t="n"/>
      <c r="E342" s="4" t="n"/>
      <c r="F342" s="4" t="n"/>
      <c r="G342" s="4" t="n"/>
      <c r="H342" s="4" t="n"/>
      <c r="I342" s="4" t="n"/>
      <c r="J342" s="4" t="n"/>
    </row>
    <row r="343" ht="15.75" customHeight="1" s="189">
      <c r="A343" s="4" t="n"/>
      <c r="B343" s="4" t="n"/>
      <c r="C343" s="4" t="n"/>
      <c r="D343" s="4" t="n"/>
      <c r="E343" s="4" t="n"/>
      <c r="F343" s="4" t="n"/>
      <c r="G343" s="4" t="n"/>
      <c r="H343" s="4" t="n"/>
      <c r="I343" s="4" t="n"/>
      <c r="J343" s="4" t="n"/>
    </row>
    <row r="344" ht="15.75" customHeight="1" s="189">
      <c r="A344" s="4" t="n"/>
      <c r="B344" s="4" t="n"/>
      <c r="C344" s="4" t="n"/>
      <c r="D344" s="4" t="n"/>
      <c r="E344" s="4" t="n"/>
      <c r="F344" s="4" t="n"/>
      <c r="G344" s="4" t="n"/>
      <c r="H344" s="4" t="n"/>
      <c r="I344" s="4" t="n"/>
      <c r="J344" s="4" t="n"/>
    </row>
    <row r="345" ht="15.75" customHeight="1" s="189">
      <c r="A345" s="4" t="n"/>
      <c r="B345" s="4" t="n"/>
      <c r="C345" s="4" t="n"/>
      <c r="D345" s="4" t="n"/>
      <c r="E345" s="4" t="n"/>
      <c r="F345" s="4" t="n"/>
      <c r="G345" s="4" t="n"/>
      <c r="H345" s="4" t="n"/>
      <c r="I345" s="4" t="n"/>
      <c r="J345" s="4" t="n"/>
    </row>
    <row r="346" ht="15.75" customHeight="1" s="189">
      <c r="A346" s="4" t="n"/>
      <c r="B346" s="4" t="n"/>
      <c r="C346" s="4" t="n"/>
      <c r="D346" s="4" t="n"/>
      <c r="E346" s="4" t="n"/>
      <c r="F346" s="4" t="n"/>
      <c r="G346" s="4" t="n"/>
      <c r="H346" s="4" t="n"/>
      <c r="I346" s="4" t="n"/>
      <c r="J346" s="4" t="n"/>
    </row>
    <row r="347" ht="15.75" customHeight="1" s="189">
      <c r="A347" s="4" t="n"/>
      <c r="B347" s="4" t="n"/>
      <c r="C347" s="4" t="n"/>
      <c r="D347" s="4" t="n"/>
      <c r="E347" s="4" t="n"/>
      <c r="F347" s="4" t="n"/>
      <c r="G347" s="4" t="n"/>
      <c r="H347" s="4" t="n"/>
      <c r="I347" s="4" t="n"/>
      <c r="J347" s="4" t="n"/>
    </row>
    <row r="348" ht="15.75" customHeight="1" s="189">
      <c r="A348" s="4" t="n"/>
      <c r="B348" s="4" t="n"/>
      <c r="C348" s="4" t="n"/>
      <c r="D348" s="4" t="n"/>
      <c r="E348" s="4" t="n"/>
      <c r="F348" s="4" t="n"/>
      <c r="G348" s="4" t="n"/>
      <c r="H348" s="4" t="n"/>
      <c r="I348" s="4" t="n"/>
      <c r="J348" s="4" t="n"/>
    </row>
    <row r="349" ht="15.75" customHeight="1" s="189">
      <c r="A349" s="4" t="n"/>
      <c r="B349" s="4" t="n"/>
      <c r="C349" s="4" t="n"/>
      <c r="D349" s="4" t="n"/>
      <c r="E349" s="4" t="n"/>
      <c r="F349" s="4" t="n"/>
      <c r="G349" s="4" t="n"/>
      <c r="H349" s="4" t="n"/>
      <c r="I349" s="4" t="n"/>
      <c r="J349" s="4" t="n"/>
    </row>
    <row r="350" ht="15.75" customHeight="1" s="189">
      <c r="A350" s="4" t="n"/>
      <c r="B350" s="4" t="n"/>
      <c r="C350" s="4" t="n"/>
      <c r="D350" s="4" t="n"/>
      <c r="E350" s="4" t="n"/>
      <c r="F350" s="4" t="n"/>
      <c r="G350" s="4" t="n"/>
      <c r="H350" s="4" t="n"/>
      <c r="I350" s="4" t="n"/>
      <c r="J350" s="4" t="n"/>
    </row>
    <row r="351" ht="15.75" customHeight="1" s="189">
      <c r="A351" s="4" t="n"/>
      <c r="B351" s="4" t="n"/>
      <c r="C351" s="4" t="n"/>
      <c r="D351" s="4" t="n"/>
      <c r="E351" s="4" t="n"/>
      <c r="F351" s="4" t="n"/>
      <c r="G351" s="4" t="n"/>
      <c r="H351" s="4" t="n"/>
      <c r="I351" s="4" t="n"/>
      <c r="J351" s="4" t="n"/>
    </row>
    <row r="352" ht="15.75" customHeight="1" s="189">
      <c r="A352" s="4" t="n"/>
      <c r="B352" s="4" t="n"/>
      <c r="C352" s="4" t="n"/>
      <c r="D352" s="4" t="n"/>
      <c r="E352" s="4" t="n"/>
      <c r="F352" s="4" t="n"/>
      <c r="G352" s="4" t="n"/>
      <c r="H352" s="4" t="n"/>
      <c r="I352" s="4" t="n"/>
      <c r="J352" s="4" t="n"/>
    </row>
    <row r="353" ht="15.75" customHeight="1" s="189">
      <c r="A353" s="4" t="n"/>
      <c r="B353" s="4" t="n"/>
      <c r="C353" s="4" t="n"/>
      <c r="D353" s="4" t="n"/>
      <c r="E353" s="4" t="n"/>
      <c r="F353" s="4" t="n"/>
      <c r="G353" s="4" t="n"/>
      <c r="H353" s="4" t="n"/>
      <c r="I353" s="4" t="n"/>
      <c r="J353" s="4" t="n"/>
    </row>
    <row r="354" ht="15.75" customHeight="1" s="189">
      <c r="A354" s="4" t="n"/>
      <c r="B354" s="4" t="n"/>
      <c r="C354" s="4" t="n"/>
      <c r="D354" s="4" t="n"/>
      <c r="E354" s="4" t="n"/>
      <c r="F354" s="4" t="n"/>
      <c r="G354" s="4" t="n"/>
      <c r="H354" s="4" t="n"/>
      <c r="I354" s="4" t="n"/>
      <c r="J354" s="4" t="n"/>
    </row>
    <row r="355" ht="15.75" customHeight="1" s="189">
      <c r="A355" s="4" t="n"/>
      <c r="B355" s="4" t="n"/>
      <c r="C355" s="4" t="n"/>
      <c r="D355" s="4" t="n"/>
      <c r="E355" s="4" t="n"/>
      <c r="F355" s="4" t="n"/>
      <c r="G355" s="4" t="n"/>
      <c r="H355" s="4" t="n"/>
      <c r="I355" s="4" t="n"/>
      <c r="J355" s="4" t="n"/>
    </row>
    <row r="356" ht="15.75" customHeight="1" s="189">
      <c r="A356" s="4" t="n"/>
      <c r="B356" s="4" t="n"/>
      <c r="C356" s="4" t="n"/>
      <c r="D356" s="4" t="n"/>
      <c r="E356" s="4" t="n"/>
      <c r="F356" s="4" t="n"/>
      <c r="G356" s="4" t="n"/>
      <c r="H356" s="4" t="n"/>
      <c r="I356" s="4" t="n"/>
      <c r="J356" s="4" t="n"/>
    </row>
    <row r="357" ht="15.75" customHeight="1" s="189">
      <c r="A357" s="4" t="n"/>
      <c r="B357" s="4" t="n"/>
      <c r="C357" s="4" t="n"/>
      <c r="D357" s="4" t="n"/>
      <c r="E357" s="4" t="n"/>
      <c r="F357" s="4" t="n"/>
      <c r="G357" s="4" t="n"/>
      <c r="H357" s="4" t="n"/>
      <c r="I357" s="4" t="n"/>
      <c r="J357" s="4" t="n"/>
    </row>
    <row r="358" ht="15.75" customHeight="1" s="189">
      <c r="A358" s="4" t="n"/>
      <c r="B358" s="4" t="n"/>
      <c r="C358" s="4" t="n"/>
      <c r="D358" s="4" t="n"/>
      <c r="E358" s="4" t="n"/>
      <c r="F358" s="4" t="n"/>
      <c r="G358" s="4" t="n"/>
      <c r="H358" s="4" t="n"/>
      <c r="I358" s="4" t="n"/>
      <c r="J358" s="4" t="n"/>
    </row>
    <row r="359" ht="15.75" customHeight="1" s="189">
      <c r="A359" s="4" t="n"/>
      <c r="B359" s="4" t="n"/>
      <c r="C359" s="4" t="n"/>
      <c r="D359" s="4" t="n"/>
      <c r="E359" s="4" t="n"/>
      <c r="F359" s="4" t="n"/>
      <c r="G359" s="4" t="n"/>
      <c r="H359" s="4" t="n"/>
      <c r="I359" s="4" t="n"/>
      <c r="J359" s="4" t="n"/>
    </row>
    <row r="360" ht="15.75" customHeight="1" s="189">
      <c r="A360" s="4" t="n"/>
      <c r="B360" s="4" t="n"/>
      <c r="C360" s="4" t="n"/>
      <c r="D360" s="4" t="n"/>
      <c r="E360" s="4" t="n"/>
      <c r="F360" s="4" t="n"/>
      <c r="G360" s="4" t="n"/>
      <c r="H360" s="4" t="n"/>
      <c r="I360" s="4" t="n"/>
      <c r="J360" s="4" t="n"/>
    </row>
    <row r="361" ht="15.75" customHeight="1" s="189">
      <c r="A361" s="4" t="n"/>
      <c r="B361" s="4" t="n"/>
      <c r="C361" s="4" t="n"/>
      <c r="D361" s="4" t="n"/>
      <c r="E361" s="4" t="n"/>
      <c r="F361" s="4" t="n"/>
      <c r="G361" s="4" t="n"/>
      <c r="H361" s="4" t="n"/>
      <c r="I361" s="4" t="n"/>
      <c r="J361" s="4" t="n"/>
    </row>
    <row r="362" ht="15.75" customHeight="1" s="189">
      <c r="A362" s="4" t="n"/>
      <c r="B362" s="4" t="n"/>
      <c r="C362" s="4" t="n"/>
      <c r="D362" s="4" t="n"/>
      <c r="E362" s="4" t="n"/>
      <c r="F362" s="4" t="n"/>
      <c r="G362" s="4" t="n"/>
      <c r="H362" s="4" t="n"/>
      <c r="I362" s="4" t="n"/>
      <c r="J362" s="4" t="n"/>
    </row>
    <row r="363" ht="15.75" customHeight="1" s="189">
      <c r="A363" s="4" t="n"/>
      <c r="B363" s="4" t="n"/>
      <c r="C363" s="4" t="n"/>
      <c r="D363" s="4" t="n"/>
      <c r="E363" s="4" t="n"/>
      <c r="F363" s="4" t="n"/>
      <c r="G363" s="4" t="n"/>
      <c r="H363" s="4" t="n"/>
      <c r="I363" s="4" t="n"/>
      <c r="J363" s="4" t="n"/>
    </row>
    <row r="364" ht="15.75" customHeight="1" s="189">
      <c r="A364" s="4" t="n"/>
      <c r="B364" s="4" t="n"/>
      <c r="C364" s="4" t="n"/>
      <c r="D364" s="4" t="n"/>
      <c r="E364" s="4" t="n"/>
      <c r="F364" s="4" t="n"/>
      <c r="G364" s="4" t="n"/>
      <c r="H364" s="4" t="n"/>
      <c r="I364" s="4" t="n"/>
      <c r="J364" s="4" t="n"/>
    </row>
    <row r="365" ht="15.75" customHeight="1" s="189">
      <c r="A365" s="4" t="n"/>
      <c r="B365" s="4" t="n"/>
      <c r="C365" s="4" t="n"/>
      <c r="D365" s="4" t="n"/>
      <c r="E365" s="4" t="n"/>
      <c r="F365" s="4" t="n"/>
      <c r="G365" s="4" t="n"/>
      <c r="H365" s="4" t="n"/>
      <c r="I365" s="4" t="n"/>
      <c r="J365" s="4" t="n"/>
    </row>
    <row r="366" ht="15.75" customHeight="1" s="189">
      <c r="A366" s="4" t="n"/>
      <c r="B366" s="4" t="n"/>
      <c r="C366" s="4" t="n"/>
      <c r="D366" s="4" t="n"/>
      <c r="E366" s="4" t="n"/>
      <c r="F366" s="4" t="n"/>
      <c r="G366" s="4" t="n"/>
      <c r="H366" s="4" t="n"/>
      <c r="I366" s="4" t="n"/>
      <c r="J366" s="4" t="n"/>
    </row>
    <row r="367" ht="15.75" customHeight="1" s="189">
      <c r="A367" s="4" t="n"/>
      <c r="B367" s="4" t="n"/>
      <c r="C367" s="4" t="n"/>
      <c r="D367" s="4" t="n"/>
      <c r="E367" s="4" t="n"/>
      <c r="F367" s="4" t="n"/>
      <c r="G367" s="4" t="n"/>
      <c r="H367" s="4" t="n"/>
      <c r="I367" s="4" t="n"/>
      <c r="J367" s="4" t="n"/>
    </row>
    <row r="368" ht="15.75" customHeight="1" s="189">
      <c r="A368" s="4" t="n"/>
      <c r="B368" s="4" t="n"/>
      <c r="C368" s="4" t="n"/>
      <c r="D368" s="4" t="n"/>
      <c r="E368" s="4" t="n"/>
      <c r="F368" s="4" t="n"/>
      <c r="G368" s="4" t="n"/>
      <c r="H368" s="4" t="n"/>
      <c r="I368" s="4" t="n"/>
      <c r="J368" s="4" t="n"/>
    </row>
    <row r="369" ht="15.75" customHeight="1" s="189">
      <c r="A369" s="4" t="n"/>
      <c r="B369" s="4" t="n"/>
      <c r="C369" s="4" t="n"/>
      <c r="D369" s="4" t="n"/>
      <c r="E369" s="4" t="n"/>
      <c r="F369" s="4" t="n"/>
      <c r="G369" s="4" t="n"/>
      <c r="H369" s="4" t="n"/>
      <c r="I369" s="4" t="n"/>
      <c r="J369" s="4" t="n"/>
    </row>
    <row r="370" ht="15.75" customHeight="1" s="189">
      <c r="A370" s="4" t="n"/>
      <c r="B370" s="4" t="n"/>
      <c r="C370" s="4" t="n"/>
      <c r="D370" s="4" t="n"/>
      <c r="E370" s="4" t="n"/>
      <c r="F370" s="4" t="n"/>
      <c r="G370" s="4" t="n"/>
      <c r="H370" s="4" t="n"/>
      <c r="I370" s="4" t="n"/>
      <c r="J370" s="4" t="n"/>
    </row>
    <row r="371" ht="15.75" customHeight="1" s="189">
      <c r="A371" s="4" t="n"/>
      <c r="B371" s="4" t="n"/>
      <c r="C371" s="4" t="n"/>
      <c r="D371" s="4" t="n"/>
      <c r="E371" s="4" t="n"/>
      <c r="F371" s="4" t="n"/>
      <c r="G371" s="4" t="n"/>
      <c r="H371" s="4" t="n"/>
      <c r="I371" s="4" t="n"/>
      <c r="J371" s="4" t="n"/>
    </row>
    <row r="372" ht="15.75" customHeight="1" s="189">
      <c r="A372" s="4" t="n"/>
      <c r="B372" s="4" t="n"/>
      <c r="C372" s="4" t="n"/>
      <c r="D372" s="4" t="n"/>
      <c r="E372" s="4" t="n"/>
      <c r="F372" s="4" t="n"/>
      <c r="G372" s="4" t="n"/>
      <c r="H372" s="4" t="n"/>
      <c r="I372" s="4" t="n"/>
      <c r="J372" s="4" t="n"/>
    </row>
    <row r="373" ht="15.75" customHeight="1" s="189">
      <c r="A373" s="4" t="n"/>
      <c r="B373" s="4" t="n"/>
      <c r="C373" s="4" t="n"/>
      <c r="D373" s="4" t="n"/>
      <c r="E373" s="4" t="n"/>
      <c r="F373" s="4" t="n"/>
      <c r="G373" s="4" t="n"/>
      <c r="H373" s="4" t="n"/>
      <c r="I373" s="4" t="n"/>
      <c r="J373" s="4" t="n"/>
    </row>
    <row r="374" ht="15.75" customHeight="1" s="189">
      <c r="A374" s="4" t="n"/>
      <c r="B374" s="4" t="n"/>
      <c r="C374" s="4" t="n"/>
      <c r="D374" s="4" t="n"/>
      <c r="E374" s="4" t="n"/>
      <c r="F374" s="4" t="n"/>
      <c r="G374" s="4" t="n"/>
      <c r="H374" s="4" t="n"/>
      <c r="I374" s="4" t="n"/>
      <c r="J374" s="4" t="n"/>
    </row>
    <row r="375" ht="15.75" customHeight="1" s="189">
      <c r="A375" s="4" t="n"/>
      <c r="B375" s="4" t="n"/>
      <c r="C375" s="4" t="n"/>
      <c r="D375" s="4" t="n"/>
      <c r="E375" s="4" t="n"/>
      <c r="F375" s="4" t="n"/>
      <c r="G375" s="4" t="n"/>
      <c r="H375" s="4" t="n"/>
      <c r="I375" s="4" t="n"/>
      <c r="J375" s="4" t="n"/>
    </row>
    <row r="376" ht="15.75" customHeight="1" s="189">
      <c r="A376" s="4" t="n"/>
      <c r="B376" s="4" t="n"/>
      <c r="C376" s="4" t="n"/>
      <c r="D376" s="4" t="n"/>
      <c r="E376" s="4" t="n"/>
      <c r="F376" s="4" t="n"/>
      <c r="G376" s="4" t="n"/>
      <c r="H376" s="4" t="n"/>
      <c r="I376" s="4" t="n"/>
      <c r="J376" s="4" t="n"/>
    </row>
    <row r="377" ht="15.75" customHeight="1" s="189">
      <c r="A377" s="4" t="n"/>
      <c r="B377" s="4" t="n"/>
      <c r="C377" s="4" t="n"/>
      <c r="D377" s="4" t="n"/>
      <c r="E377" s="4" t="n"/>
      <c r="F377" s="4" t="n"/>
      <c r="G377" s="4" t="n"/>
      <c r="H377" s="4" t="n"/>
      <c r="I377" s="4" t="n"/>
      <c r="J377" s="4" t="n"/>
    </row>
    <row r="378" ht="15.75" customHeight="1" s="189">
      <c r="A378" s="4" t="n"/>
      <c r="B378" s="4" t="n"/>
      <c r="C378" s="4" t="n"/>
      <c r="D378" s="4" t="n"/>
      <c r="E378" s="4" t="n"/>
      <c r="F378" s="4" t="n"/>
      <c r="G378" s="4" t="n"/>
      <c r="H378" s="4" t="n"/>
      <c r="I378" s="4" t="n"/>
      <c r="J378" s="4" t="n"/>
    </row>
    <row r="379" ht="15.75" customHeight="1" s="189">
      <c r="A379" s="4" t="n"/>
      <c r="B379" s="4" t="n"/>
      <c r="C379" s="4" t="n"/>
      <c r="D379" s="4" t="n"/>
      <c r="E379" s="4" t="n"/>
      <c r="F379" s="4" t="n"/>
      <c r="G379" s="4" t="n"/>
      <c r="H379" s="4" t="n"/>
      <c r="I379" s="4" t="n"/>
      <c r="J379" s="4" t="n"/>
    </row>
    <row r="380" ht="15.75" customHeight="1" s="189">
      <c r="A380" s="4" t="n"/>
      <c r="B380" s="4" t="n"/>
      <c r="C380" s="4" t="n"/>
      <c r="D380" s="4" t="n"/>
      <c r="E380" s="4" t="n"/>
      <c r="F380" s="4" t="n"/>
      <c r="G380" s="4" t="n"/>
      <c r="H380" s="4" t="n"/>
      <c r="I380" s="4" t="n"/>
      <c r="J380" s="4" t="n"/>
    </row>
    <row r="381" ht="15.75" customHeight="1" s="189">
      <c r="A381" s="4" t="n"/>
      <c r="B381" s="4" t="n"/>
      <c r="C381" s="4" t="n"/>
      <c r="D381" s="4" t="n"/>
      <c r="E381" s="4" t="n"/>
      <c r="F381" s="4" t="n"/>
      <c r="G381" s="4" t="n"/>
      <c r="H381" s="4" t="n"/>
      <c r="I381" s="4" t="n"/>
      <c r="J381" s="4" t="n"/>
    </row>
    <row r="382" ht="15.75" customHeight="1" s="189">
      <c r="A382" s="4" t="n"/>
      <c r="B382" s="4" t="n"/>
      <c r="C382" s="4" t="n"/>
      <c r="D382" s="4" t="n"/>
      <c r="E382" s="4" t="n"/>
      <c r="F382" s="4" t="n"/>
      <c r="G382" s="4" t="n"/>
      <c r="H382" s="4" t="n"/>
      <c r="I382" s="4" t="n"/>
      <c r="J382" s="4" t="n"/>
    </row>
    <row r="383" ht="15.75" customHeight="1" s="189">
      <c r="A383" s="4" t="n"/>
      <c r="B383" s="4" t="n"/>
      <c r="C383" s="4" t="n"/>
      <c r="D383" s="4" t="n"/>
      <c r="E383" s="4" t="n"/>
      <c r="F383" s="4" t="n"/>
      <c r="G383" s="4" t="n"/>
      <c r="H383" s="4" t="n"/>
      <c r="I383" s="4" t="n"/>
      <c r="J383" s="4" t="n"/>
    </row>
    <row r="384" ht="15.75" customHeight="1" s="189">
      <c r="A384" s="4" t="n"/>
      <c r="B384" s="4" t="n"/>
      <c r="C384" s="4" t="n"/>
      <c r="D384" s="4" t="n"/>
      <c r="E384" s="4" t="n"/>
      <c r="F384" s="4" t="n"/>
      <c r="G384" s="4" t="n"/>
      <c r="H384" s="4" t="n"/>
      <c r="I384" s="4" t="n"/>
      <c r="J384" s="4" t="n"/>
    </row>
    <row r="385" ht="15.75" customHeight="1" s="189">
      <c r="A385" s="4" t="n"/>
      <c r="B385" s="4" t="n"/>
      <c r="C385" s="4" t="n"/>
      <c r="D385" s="4" t="n"/>
      <c r="E385" s="4" t="n"/>
      <c r="F385" s="4" t="n"/>
      <c r="G385" s="4" t="n"/>
      <c r="H385" s="4" t="n"/>
      <c r="I385" s="4" t="n"/>
      <c r="J385" s="4" t="n"/>
    </row>
    <row r="386" ht="15.75" customHeight="1" s="189">
      <c r="A386" s="4" t="n"/>
      <c r="B386" s="4" t="n"/>
      <c r="C386" s="4" t="n"/>
      <c r="D386" s="4" t="n"/>
      <c r="E386" s="4" t="n"/>
      <c r="F386" s="4" t="n"/>
      <c r="G386" s="4" t="n"/>
      <c r="H386" s="4" t="n"/>
      <c r="I386" s="4" t="n"/>
      <c r="J386" s="4" t="n"/>
    </row>
    <row r="387" ht="15.75" customHeight="1" s="189">
      <c r="A387" s="4" t="n"/>
      <c r="B387" s="4" t="n"/>
      <c r="C387" s="4" t="n"/>
      <c r="D387" s="4" t="n"/>
      <c r="E387" s="4" t="n"/>
      <c r="F387" s="4" t="n"/>
      <c r="G387" s="4" t="n"/>
      <c r="H387" s="4" t="n"/>
      <c r="I387" s="4" t="n"/>
      <c r="J387" s="4" t="n"/>
    </row>
    <row r="388" ht="15.75" customHeight="1" s="189">
      <c r="A388" s="4" t="n"/>
      <c r="B388" s="4" t="n"/>
      <c r="C388" s="4" t="n"/>
      <c r="D388" s="4" t="n"/>
      <c r="E388" s="4" t="n"/>
      <c r="F388" s="4" t="n"/>
      <c r="G388" s="4" t="n"/>
      <c r="H388" s="4" t="n"/>
      <c r="I388" s="4" t="n"/>
      <c r="J388" s="4" t="n"/>
    </row>
    <row r="389" ht="15.75" customHeight="1" s="189">
      <c r="A389" s="4" t="n"/>
      <c r="B389" s="4" t="n"/>
      <c r="C389" s="4" t="n"/>
      <c r="D389" s="4" t="n"/>
      <c r="E389" s="4" t="n"/>
      <c r="F389" s="4" t="n"/>
      <c r="G389" s="4" t="n"/>
      <c r="H389" s="4" t="n"/>
      <c r="I389" s="4" t="n"/>
      <c r="J389" s="4" t="n"/>
    </row>
    <row r="390" ht="15.75" customHeight="1" s="189">
      <c r="A390" s="4" t="n"/>
      <c r="B390" s="4" t="n"/>
      <c r="C390" s="4" t="n"/>
      <c r="D390" s="4" t="n"/>
      <c r="E390" s="4" t="n"/>
      <c r="F390" s="4" t="n"/>
      <c r="G390" s="4" t="n"/>
      <c r="H390" s="4" t="n"/>
      <c r="I390" s="4" t="n"/>
      <c r="J390" s="4" t="n"/>
    </row>
    <row r="391" ht="15.75" customHeight="1" s="189">
      <c r="A391" s="4" t="n"/>
      <c r="B391" s="4" t="n"/>
      <c r="C391" s="4" t="n"/>
      <c r="D391" s="4" t="n"/>
      <c r="E391" s="4" t="n"/>
      <c r="F391" s="4" t="n"/>
      <c r="G391" s="4" t="n"/>
      <c r="H391" s="4" t="n"/>
      <c r="I391" s="4" t="n"/>
      <c r="J391" s="4" t="n"/>
    </row>
    <row r="392" ht="15.75" customHeight="1" s="189">
      <c r="A392" s="4" t="n"/>
      <c r="B392" s="4" t="n"/>
      <c r="C392" s="4" t="n"/>
      <c r="D392" s="4" t="n"/>
      <c r="E392" s="4" t="n"/>
      <c r="F392" s="4" t="n"/>
      <c r="G392" s="4" t="n"/>
      <c r="H392" s="4" t="n"/>
      <c r="I392" s="4" t="n"/>
      <c r="J392" s="4" t="n"/>
    </row>
    <row r="393" ht="15.75" customHeight="1" s="189">
      <c r="A393" s="4" t="n"/>
      <c r="B393" s="4" t="n"/>
      <c r="C393" s="4" t="n"/>
      <c r="D393" s="4" t="n"/>
      <c r="E393" s="4" t="n"/>
      <c r="F393" s="4" t="n"/>
      <c r="G393" s="4" t="n"/>
      <c r="H393" s="4" t="n"/>
      <c r="I393" s="4" t="n"/>
      <c r="J393" s="4" t="n"/>
    </row>
    <row r="394" ht="15.75" customHeight="1" s="189">
      <c r="A394" s="4" t="n"/>
      <c r="B394" s="4" t="n"/>
      <c r="C394" s="4" t="n"/>
      <c r="D394" s="4" t="n"/>
      <c r="E394" s="4" t="n"/>
      <c r="F394" s="4" t="n"/>
      <c r="G394" s="4" t="n"/>
      <c r="H394" s="4" t="n"/>
      <c r="I394" s="4" t="n"/>
      <c r="J394" s="4" t="n"/>
    </row>
    <row r="395" ht="15.75" customHeight="1" s="189">
      <c r="A395" s="4" t="n"/>
      <c r="B395" s="4" t="n"/>
      <c r="C395" s="4" t="n"/>
      <c r="D395" s="4" t="n"/>
      <c r="E395" s="4" t="n"/>
      <c r="F395" s="4" t="n"/>
      <c r="G395" s="4" t="n"/>
      <c r="H395" s="4" t="n"/>
      <c r="I395" s="4" t="n"/>
      <c r="J395" s="4" t="n"/>
    </row>
    <row r="396" ht="15.75" customHeight="1" s="189">
      <c r="A396" s="4" t="n"/>
      <c r="B396" s="4" t="n"/>
      <c r="C396" s="4" t="n"/>
      <c r="D396" s="4" t="n"/>
      <c r="E396" s="4" t="n"/>
      <c r="F396" s="4" t="n"/>
      <c r="G396" s="4" t="n"/>
      <c r="H396" s="4" t="n"/>
      <c r="I396" s="4" t="n"/>
      <c r="J396" s="4" t="n"/>
    </row>
    <row r="397" ht="15.75" customHeight="1" s="189">
      <c r="A397" s="4" t="n"/>
      <c r="B397" s="4" t="n"/>
      <c r="C397" s="4" t="n"/>
      <c r="D397" s="4" t="n"/>
      <c r="E397" s="4" t="n"/>
      <c r="F397" s="4" t="n"/>
      <c r="G397" s="4" t="n"/>
      <c r="H397" s="4" t="n"/>
      <c r="I397" s="4" t="n"/>
      <c r="J397" s="4" t="n"/>
    </row>
    <row r="398" ht="15.75" customHeight="1" s="189">
      <c r="A398" s="4" t="n"/>
      <c r="B398" s="4" t="n"/>
      <c r="C398" s="4" t="n"/>
      <c r="D398" s="4" t="n"/>
      <c r="E398" s="4" t="n"/>
      <c r="F398" s="4" t="n"/>
      <c r="G398" s="4" t="n"/>
      <c r="H398" s="4" t="n"/>
      <c r="I398" s="4" t="n"/>
      <c r="J398" s="4" t="n"/>
    </row>
    <row r="399" ht="15.75" customHeight="1" s="189">
      <c r="A399" s="4" t="n"/>
      <c r="B399" s="4" t="n"/>
      <c r="C399" s="4" t="n"/>
      <c r="D399" s="4" t="n"/>
      <c r="E399" s="4" t="n"/>
      <c r="F399" s="4" t="n"/>
      <c r="G399" s="4" t="n"/>
      <c r="H399" s="4" t="n"/>
      <c r="I399" s="4" t="n"/>
      <c r="J399" s="4" t="n"/>
    </row>
    <row r="400" ht="15.75" customHeight="1" s="189">
      <c r="A400" s="4" t="n"/>
      <c r="B400" s="4" t="n"/>
      <c r="C400" s="4" t="n"/>
      <c r="D400" s="4" t="n"/>
      <c r="E400" s="4" t="n"/>
      <c r="F400" s="4" t="n"/>
      <c r="G400" s="4" t="n"/>
      <c r="H400" s="4" t="n"/>
      <c r="I400" s="4" t="n"/>
      <c r="J400" s="4" t="n"/>
    </row>
    <row r="401" ht="15.75" customHeight="1" s="189">
      <c r="A401" s="4" t="n"/>
      <c r="B401" s="4" t="n"/>
      <c r="C401" s="4" t="n"/>
      <c r="D401" s="4" t="n"/>
      <c r="E401" s="4" t="n"/>
      <c r="F401" s="4" t="n"/>
      <c r="G401" s="4" t="n"/>
      <c r="H401" s="4" t="n"/>
      <c r="I401" s="4" t="n"/>
      <c r="J401" s="4" t="n"/>
    </row>
    <row r="402" ht="15.75" customHeight="1" s="189">
      <c r="A402" s="4" t="n"/>
      <c r="B402" s="4" t="n"/>
      <c r="C402" s="4" t="n"/>
      <c r="D402" s="4" t="n"/>
      <c r="E402" s="4" t="n"/>
      <c r="F402" s="4" t="n"/>
      <c r="G402" s="4" t="n"/>
      <c r="H402" s="4" t="n"/>
      <c r="I402" s="4" t="n"/>
      <c r="J402" s="4" t="n"/>
    </row>
    <row r="403" ht="15.75" customHeight="1" s="189">
      <c r="A403" s="4" t="n"/>
      <c r="B403" s="4" t="n"/>
      <c r="C403" s="4" t="n"/>
      <c r="D403" s="4" t="n"/>
      <c r="E403" s="4" t="n"/>
      <c r="F403" s="4" t="n"/>
      <c r="G403" s="4" t="n"/>
      <c r="H403" s="4" t="n"/>
      <c r="I403" s="4" t="n"/>
      <c r="J403" s="4" t="n"/>
    </row>
    <row r="404" ht="15.75" customHeight="1" s="189">
      <c r="A404" s="4" t="n"/>
      <c r="B404" s="4" t="n"/>
      <c r="C404" s="4" t="n"/>
      <c r="D404" s="4" t="n"/>
      <c r="E404" s="4" t="n"/>
      <c r="F404" s="4" t="n"/>
      <c r="G404" s="4" t="n"/>
      <c r="H404" s="4" t="n"/>
      <c r="I404" s="4" t="n"/>
      <c r="J404" s="4" t="n"/>
    </row>
    <row r="405" ht="15.75" customHeight="1" s="189">
      <c r="A405" s="4" t="n"/>
      <c r="B405" s="4" t="n"/>
      <c r="C405" s="4" t="n"/>
      <c r="D405" s="4" t="n"/>
      <c r="E405" s="4" t="n"/>
      <c r="F405" s="4" t="n"/>
      <c r="G405" s="4" t="n"/>
      <c r="H405" s="4" t="n"/>
      <c r="I405" s="4" t="n"/>
      <c r="J405" s="4" t="n"/>
    </row>
    <row r="406" ht="15.75" customHeight="1" s="189">
      <c r="A406" s="4" t="n"/>
      <c r="B406" s="4" t="n"/>
      <c r="C406" s="4" t="n"/>
      <c r="D406" s="4" t="n"/>
      <c r="E406" s="4" t="n"/>
      <c r="F406" s="4" t="n"/>
      <c r="G406" s="4" t="n"/>
      <c r="H406" s="4" t="n"/>
      <c r="I406" s="4" t="n"/>
      <c r="J406" s="4" t="n"/>
    </row>
    <row r="407" ht="15.75" customHeight="1" s="189">
      <c r="A407" s="4" t="n"/>
      <c r="B407" s="4" t="n"/>
      <c r="C407" s="4" t="n"/>
      <c r="D407" s="4" t="n"/>
      <c r="E407" s="4" t="n"/>
      <c r="F407" s="4" t="n"/>
      <c r="G407" s="4" t="n"/>
      <c r="H407" s="4" t="n"/>
      <c r="I407" s="4" t="n"/>
      <c r="J407" s="4" t="n"/>
    </row>
    <row r="408" ht="15.75" customHeight="1" s="189">
      <c r="A408" s="4" t="n"/>
      <c r="B408" s="4" t="n"/>
      <c r="C408" s="4" t="n"/>
      <c r="D408" s="4" t="n"/>
      <c r="E408" s="4" t="n"/>
      <c r="F408" s="4" t="n"/>
      <c r="G408" s="4" t="n"/>
      <c r="H408" s="4" t="n"/>
      <c r="I408" s="4" t="n"/>
      <c r="J408" s="4" t="n"/>
    </row>
    <row r="409" ht="15.75" customHeight="1" s="189">
      <c r="A409" s="4" t="n"/>
      <c r="B409" s="4" t="n"/>
      <c r="C409" s="4" t="n"/>
      <c r="D409" s="4" t="n"/>
      <c r="E409" s="4" t="n"/>
      <c r="F409" s="4" t="n"/>
      <c r="G409" s="4" t="n"/>
      <c r="H409" s="4" t="n"/>
      <c r="I409" s="4" t="n"/>
      <c r="J409" s="4" t="n"/>
    </row>
    <row r="410" ht="15.75" customHeight="1" s="189">
      <c r="A410" s="4" t="n"/>
      <c r="B410" s="4" t="n"/>
      <c r="C410" s="4" t="n"/>
      <c r="D410" s="4" t="n"/>
      <c r="E410" s="4" t="n"/>
      <c r="F410" s="4" t="n"/>
      <c r="G410" s="4" t="n"/>
      <c r="H410" s="4" t="n"/>
      <c r="I410" s="4" t="n"/>
      <c r="J410" s="4" t="n"/>
    </row>
    <row r="411" ht="15.75" customHeight="1" s="189">
      <c r="A411" s="4" t="n"/>
      <c r="B411" s="4" t="n"/>
      <c r="C411" s="4" t="n"/>
      <c r="D411" s="4" t="n"/>
      <c r="E411" s="4" t="n"/>
      <c r="F411" s="4" t="n"/>
      <c r="G411" s="4" t="n"/>
      <c r="H411" s="4" t="n"/>
      <c r="I411" s="4" t="n"/>
      <c r="J411" s="4" t="n"/>
    </row>
    <row r="412" ht="15.75" customHeight="1" s="189">
      <c r="A412" s="4" t="n"/>
      <c r="B412" s="4" t="n"/>
      <c r="C412" s="4" t="n"/>
      <c r="D412" s="4" t="n"/>
      <c r="E412" s="4" t="n"/>
      <c r="F412" s="4" t="n"/>
      <c r="G412" s="4" t="n"/>
      <c r="H412" s="4" t="n"/>
      <c r="I412" s="4" t="n"/>
      <c r="J412" s="4" t="n"/>
    </row>
    <row r="413" ht="15.75" customHeight="1" s="189">
      <c r="A413" s="4" t="n"/>
      <c r="B413" s="4" t="n"/>
      <c r="C413" s="4" t="n"/>
      <c r="D413" s="4" t="n"/>
      <c r="E413" s="4" t="n"/>
      <c r="F413" s="4" t="n"/>
      <c r="G413" s="4" t="n"/>
      <c r="H413" s="4" t="n"/>
      <c r="I413" s="4" t="n"/>
      <c r="J413" s="4" t="n"/>
    </row>
    <row r="414" ht="15.75" customHeight="1" s="189">
      <c r="A414" s="4" t="n"/>
      <c r="B414" s="4" t="n"/>
      <c r="C414" s="4" t="n"/>
      <c r="D414" s="4" t="n"/>
      <c r="E414" s="4" t="n"/>
      <c r="F414" s="4" t="n"/>
      <c r="G414" s="4" t="n"/>
      <c r="H414" s="4" t="n"/>
      <c r="I414" s="4" t="n"/>
      <c r="J414" s="4" t="n"/>
    </row>
    <row r="415" ht="15.75" customHeight="1" s="189">
      <c r="A415" s="4" t="n"/>
      <c r="B415" s="4" t="n"/>
      <c r="C415" s="4" t="n"/>
      <c r="D415" s="4" t="n"/>
      <c r="E415" s="4" t="n"/>
      <c r="F415" s="4" t="n"/>
      <c r="G415" s="4" t="n"/>
      <c r="H415" s="4" t="n"/>
      <c r="I415" s="4" t="n"/>
      <c r="J415" s="4" t="n"/>
    </row>
    <row r="416" ht="15.75" customHeight="1" s="189">
      <c r="A416" s="4" t="n"/>
      <c r="B416" s="4" t="n"/>
      <c r="C416" s="4" t="n"/>
      <c r="D416" s="4" t="n"/>
      <c r="E416" s="4" t="n"/>
      <c r="F416" s="4" t="n"/>
      <c r="G416" s="4" t="n"/>
      <c r="H416" s="4" t="n"/>
      <c r="I416" s="4" t="n"/>
      <c r="J416" s="4" t="n"/>
    </row>
    <row r="417" ht="15.75" customHeight="1" s="189">
      <c r="A417" s="4" t="n"/>
      <c r="B417" s="4" t="n"/>
      <c r="C417" s="4" t="n"/>
      <c r="D417" s="4" t="n"/>
      <c r="E417" s="4" t="n"/>
      <c r="F417" s="4" t="n"/>
      <c r="G417" s="4" t="n"/>
      <c r="H417" s="4" t="n"/>
      <c r="I417" s="4" t="n"/>
      <c r="J417" s="4" t="n"/>
    </row>
    <row r="418" ht="15.75" customHeight="1" s="189">
      <c r="A418" s="4" t="n"/>
      <c r="B418" s="4" t="n"/>
      <c r="C418" s="4" t="n"/>
      <c r="D418" s="4" t="n"/>
      <c r="E418" s="4" t="n"/>
      <c r="F418" s="4" t="n"/>
      <c r="G418" s="4" t="n"/>
      <c r="H418" s="4" t="n"/>
      <c r="I418" s="4" t="n"/>
      <c r="J418" s="4" t="n"/>
    </row>
    <row r="419" ht="15.75" customHeight="1" s="189">
      <c r="A419" s="4" t="n"/>
      <c r="B419" s="4" t="n"/>
      <c r="C419" s="4" t="n"/>
      <c r="D419" s="4" t="n"/>
      <c r="E419" s="4" t="n"/>
      <c r="F419" s="4" t="n"/>
      <c r="G419" s="4" t="n"/>
      <c r="H419" s="4" t="n"/>
      <c r="I419" s="4" t="n"/>
      <c r="J419" s="4" t="n"/>
    </row>
    <row r="420" ht="15.75" customHeight="1" s="189">
      <c r="A420" s="4" t="n"/>
      <c r="B420" s="4" t="n"/>
      <c r="C420" s="4" t="n"/>
      <c r="D420" s="4" t="n"/>
      <c r="E420" s="4" t="n"/>
      <c r="F420" s="4" t="n"/>
      <c r="G420" s="4" t="n"/>
      <c r="H420" s="4" t="n"/>
      <c r="I420" s="4" t="n"/>
      <c r="J420" s="4" t="n"/>
    </row>
    <row r="421" ht="15.75" customHeight="1" s="189">
      <c r="A421" s="4" t="n"/>
      <c r="B421" s="4" t="n"/>
      <c r="C421" s="4" t="n"/>
      <c r="D421" s="4" t="n"/>
      <c r="E421" s="4" t="n"/>
      <c r="F421" s="4" t="n"/>
      <c r="G421" s="4" t="n"/>
      <c r="H421" s="4" t="n"/>
      <c r="I421" s="4" t="n"/>
      <c r="J421" s="4" t="n"/>
    </row>
    <row r="422" ht="15.75" customHeight="1" s="189">
      <c r="A422" s="4" t="n"/>
      <c r="B422" s="4" t="n"/>
      <c r="C422" s="4" t="n"/>
      <c r="D422" s="4" t="n"/>
      <c r="E422" s="4" t="n"/>
      <c r="F422" s="4" t="n"/>
      <c r="G422" s="4" t="n"/>
      <c r="H422" s="4" t="n"/>
      <c r="I422" s="4" t="n"/>
      <c r="J422" s="4" t="n"/>
    </row>
    <row r="423" ht="15.75" customHeight="1" s="189">
      <c r="A423" s="4" t="n"/>
      <c r="B423" s="4" t="n"/>
      <c r="C423" s="4" t="n"/>
      <c r="D423" s="4" t="n"/>
      <c r="E423" s="4" t="n"/>
      <c r="F423" s="4" t="n"/>
      <c r="G423" s="4" t="n"/>
      <c r="H423" s="4" t="n"/>
      <c r="I423" s="4" t="n"/>
      <c r="J423" s="4" t="n"/>
    </row>
    <row r="424" ht="15.75" customHeight="1" s="189">
      <c r="A424" s="4" t="n"/>
      <c r="B424" s="4" t="n"/>
      <c r="C424" s="4" t="n"/>
      <c r="D424" s="4" t="n"/>
      <c r="E424" s="4" t="n"/>
      <c r="F424" s="4" t="n"/>
      <c r="G424" s="4" t="n"/>
      <c r="H424" s="4" t="n"/>
      <c r="I424" s="4" t="n"/>
      <c r="J424" s="4" t="n"/>
    </row>
    <row r="425" ht="15.75" customHeight="1" s="189">
      <c r="A425" s="4" t="n"/>
      <c r="B425" s="4" t="n"/>
      <c r="C425" s="4" t="n"/>
      <c r="D425" s="4" t="n"/>
      <c r="E425" s="4" t="n"/>
      <c r="F425" s="4" t="n"/>
      <c r="G425" s="4" t="n"/>
      <c r="H425" s="4" t="n"/>
      <c r="I425" s="4" t="n"/>
      <c r="J425" s="4" t="n"/>
    </row>
    <row r="426" ht="15.75" customHeight="1" s="189">
      <c r="A426" s="4" t="n"/>
      <c r="B426" s="4" t="n"/>
      <c r="C426" s="4" t="n"/>
      <c r="D426" s="4" t="n"/>
      <c r="E426" s="4" t="n"/>
      <c r="F426" s="4" t="n"/>
      <c r="G426" s="4" t="n"/>
      <c r="H426" s="4" t="n"/>
      <c r="I426" s="4" t="n"/>
      <c r="J426" s="4" t="n"/>
    </row>
    <row r="427" ht="15.75" customHeight="1" s="189">
      <c r="A427" s="4" t="n"/>
      <c r="B427" s="4" t="n"/>
      <c r="C427" s="4" t="n"/>
      <c r="D427" s="4" t="n"/>
      <c r="E427" s="4" t="n"/>
      <c r="F427" s="4" t="n"/>
      <c r="G427" s="4" t="n"/>
      <c r="H427" s="4" t="n"/>
      <c r="I427" s="4" t="n"/>
      <c r="J427" s="4" t="n"/>
    </row>
    <row r="428" ht="15.75" customHeight="1" s="189">
      <c r="A428" s="4" t="n"/>
      <c r="B428" s="4" t="n"/>
      <c r="C428" s="4" t="n"/>
      <c r="D428" s="4" t="n"/>
      <c r="E428" s="4" t="n"/>
      <c r="F428" s="4" t="n"/>
      <c r="G428" s="4" t="n"/>
      <c r="H428" s="4" t="n"/>
      <c r="I428" s="4" t="n"/>
      <c r="J428" s="4" t="n"/>
    </row>
    <row r="429" ht="15.75" customHeight="1" s="189">
      <c r="A429" s="4" t="n"/>
      <c r="B429" s="4" t="n"/>
      <c r="C429" s="4" t="n"/>
      <c r="D429" s="4" t="n"/>
      <c r="E429" s="4" t="n"/>
      <c r="F429" s="4" t="n"/>
      <c r="G429" s="4" t="n"/>
      <c r="H429" s="4" t="n"/>
      <c r="I429" s="4" t="n"/>
      <c r="J429" s="4" t="n"/>
    </row>
    <row r="430" ht="15.75" customHeight="1" s="189">
      <c r="A430" s="4" t="n"/>
      <c r="B430" s="4" t="n"/>
      <c r="C430" s="4" t="n"/>
      <c r="D430" s="4" t="n"/>
      <c r="E430" s="4" t="n"/>
      <c r="F430" s="4" t="n"/>
      <c r="G430" s="4" t="n"/>
      <c r="H430" s="4" t="n"/>
      <c r="I430" s="4" t="n"/>
      <c r="J430" s="4" t="n"/>
    </row>
    <row r="431" ht="15.75" customHeight="1" s="189">
      <c r="A431" s="4" t="n"/>
      <c r="B431" s="4" t="n"/>
      <c r="C431" s="4" t="n"/>
      <c r="D431" s="4" t="n"/>
      <c r="E431" s="4" t="n"/>
      <c r="F431" s="4" t="n"/>
      <c r="G431" s="4" t="n"/>
      <c r="H431" s="4" t="n"/>
      <c r="I431" s="4" t="n"/>
      <c r="J431" s="4" t="n"/>
    </row>
    <row r="432" ht="15.75" customHeight="1" s="189">
      <c r="A432" s="4" t="n"/>
      <c r="B432" s="4" t="n"/>
      <c r="C432" s="4" t="n"/>
      <c r="D432" s="4" t="n"/>
      <c r="E432" s="4" t="n"/>
      <c r="F432" s="4" t="n"/>
      <c r="G432" s="4" t="n"/>
      <c r="H432" s="4" t="n"/>
      <c r="I432" s="4" t="n"/>
      <c r="J432" s="4" t="n"/>
    </row>
    <row r="433" ht="15.75" customHeight="1" s="189">
      <c r="A433" s="4" t="n"/>
      <c r="B433" s="4" t="n"/>
      <c r="C433" s="4" t="n"/>
      <c r="D433" s="4" t="n"/>
      <c r="E433" s="4" t="n"/>
      <c r="F433" s="4" t="n"/>
      <c r="G433" s="4" t="n"/>
      <c r="H433" s="4" t="n"/>
      <c r="I433" s="4" t="n"/>
      <c r="J433" s="4" t="n"/>
    </row>
    <row r="434" ht="15.75" customHeight="1" s="189">
      <c r="A434" s="4" t="n"/>
      <c r="B434" s="4" t="n"/>
      <c r="C434" s="4" t="n"/>
      <c r="D434" s="4" t="n"/>
      <c r="E434" s="4" t="n"/>
      <c r="F434" s="4" t="n"/>
      <c r="G434" s="4" t="n"/>
      <c r="H434" s="4" t="n"/>
      <c r="I434" s="4" t="n"/>
      <c r="J434" s="4" t="n"/>
    </row>
    <row r="435" ht="15.75" customHeight="1" s="189">
      <c r="A435" s="4" t="n"/>
      <c r="B435" s="4" t="n"/>
      <c r="C435" s="4" t="n"/>
      <c r="D435" s="4" t="n"/>
      <c r="E435" s="4" t="n"/>
      <c r="F435" s="4" t="n"/>
      <c r="G435" s="4" t="n"/>
      <c r="H435" s="4" t="n"/>
      <c r="I435" s="4" t="n"/>
      <c r="J435" s="4" t="n"/>
    </row>
    <row r="436" ht="15.75" customHeight="1" s="189">
      <c r="A436" s="4" t="n"/>
      <c r="B436" s="4" t="n"/>
      <c r="C436" s="4" t="n"/>
      <c r="D436" s="4" t="n"/>
      <c r="E436" s="4" t="n"/>
      <c r="F436" s="4" t="n"/>
      <c r="G436" s="4" t="n"/>
      <c r="H436" s="4" t="n"/>
      <c r="I436" s="4" t="n"/>
      <c r="J436" s="4" t="n"/>
    </row>
    <row r="437" ht="15.75" customHeight="1" s="189">
      <c r="A437" s="4" t="n"/>
      <c r="B437" s="4" t="n"/>
      <c r="C437" s="4" t="n"/>
      <c r="D437" s="4" t="n"/>
      <c r="E437" s="4" t="n"/>
      <c r="F437" s="4" t="n"/>
      <c r="G437" s="4" t="n"/>
      <c r="H437" s="4" t="n"/>
      <c r="I437" s="4" t="n"/>
      <c r="J437" s="4" t="n"/>
    </row>
    <row r="438" ht="15.75" customHeight="1" s="189">
      <c r="A438" s="4" t="n"/>
      <c r="B438" s="4" t="n"/>
      <c r="C438" s="4" t="n"/>
      <c r="D438" s="4" t="n"/>
      <c r="E438" s="4" t="n"/>
      <c r="F438" s="4" t="n"/>
      <c r="G438" s="4" t="n"/>
      <c r="H438" s="4" t="n"/>
      <c r="I438" s="4" t="n"/>
      <c r="J438" s="4" t="n"/>
    </row>
    <row r="439" ht="15.75" customHeight="1" s="189">
      <c r="A439" s="4" t="n"/>
      <c r="B439" s="4" t="n"/>
      <c r="C439" s="4" t="n"/>
      <c r="D439" s="4" t="n"/>
      <c r="E439" s="4" t="n"/>
      <c r="F439" s="4" t="n"/>
      <c r="G439" s="4" t="n"/>
      <c r="H439" s="4" t="n"/>
      <c r="I439" s="4" t="n"/>
      <c r="J439" s="4" t="n"/>
    </row>
    <row r="440" ht="15.75" customHeight="1" s="189">
      <c r="A440" s="4" t="n"/>
      <c r="B440" s="4" t="n"/>
      <c r="C440" s="4" t="n"/>
      <c r="D440" s="4" t="n"/>
      <c r="E440" s="4" t="n"/>
      <c r="F440" s="4" t="n"/>
      <c r="G440" s="4" t="n"/>
      <c r="H440" s="4" t="n"/>
      <c r="I440" s="4" t="n"/>
      <c r="J440" s="4" t="n"/>
    </row>
    <row r="441" ht="15.75" customHeight="1" s="189">
      <c r="A441" s="4" t="n"/>
      <c r="B441" s="4" t="n"/>
      <c r="C441" s="4" t="n"/>
      <c r="D441" s="4" t="n"/>
      <c r="E441" s="4" t="n"/>
      <c r="F441" s="4" t="n"/>
      <c r="G441" s="4" t="n"/>
      <c r="H441" s="4" t="n"/>
      <c r="I441" s="4" t="n"/>
      <c r="J441" s="4" t="n"/>
    </row>
    <row r="442" ht="15.75" customHeight="1" s="189">
      <c r="A442" s="4" t="n"/>
      <c r="B442" s="4" t="n"/>
      <c r="C442" s="4" t="n"/>
      <c r="D442" s="4" t="n"/>
      <c r="E442" s="4" t="n"/>
      <c r="F442" s="4" t="n"/>
      <c r="G442" s="4" t="n"/>
      <c r="H442" s="4" t="n"/>
      <c r="I442" s="4" t="n"/>
      <c r="J442" s="4" t="n"/>
    </row>
    <row r="443" ht="15.75" customHeight="1" s="189">
      <c r="A443" s="4" t="n"/>
      <c r="B443" s="4" t="n"/>
      <c r="C443" s="4" t="n"/>
      <c r="D443" s="4" t="n"/>
      <c r="E443" s="4" t="n"/>
      <c r="F443" s="4" t="n"/>
      <c r="G443" s="4" t="n"/>
      <c r="H443" s="4" t="n"/>
      <c r="I443" s="4" t="n"/>
      <c r="J443" s="4" t="n"/>
    </row>
    <row r="444" ht="15.75" customHeight="1" s="189">
      <c r="A444" s="4" t="n"/>
      <c r="B444" s="4" t="n"/>
      <c r="C444" s="4" t="n"/>
      <c r="D444" s="4" t="n"/>
      <c r="E444" s="4" t="n"/>
      <c r="F444" s="4" t="n"/>
      <c r="G444" s="4" t="n"/>
      <c r="H444" s="4" t="n"/>
      <c r="I444" s="4" t="n"/>
      <c r="J444" s="4" t="n"/>
    </row>
    <row r="445" ht="15.75" customHeight="1" s="189">
      <c r="A445" s="4" t="n"/>
      <c r="B445" s="4" t="n"/>
      <c r="C445" s="4" t="n"/>
      <c r="D445" s="4" t="n"/>
      <c r="E445" s="4" t="n"/>
      <c r="F445" s="4" t="n"/>
      <c r="G445" s="4" t="n"/>
      <c r="H445" s="4" t="n"/>
      <c r="I445" s="4" t="n"/>
      <c r="J445" s="4" t="n"/>
    </row>
    <row r="446" ht="15.75" customHeight="1" s="189">
      <c r="A446" s="4" t="n"/>
      <c r="B446" s="4" t="n"/>
      <c r="C446" s="4" t="n"/>
      <c r="D446" s="4" t="n"/>
      <c r="E446" s="4" t="n"/>
      <c r="F446" s="4" t="n"/>
      <c r="G446" s="4" t="n"/>
      <c r="H446" s="4" t="n"/>
      <c r="I446" s="4" t="n"/>
      <c r="J446" s="4" t="n"/>
    </row>
    <row r="447" ht="15.75" customHeight="1" s="189">
      <c r="A447" s="4" t="n"/>
      <c r="B447" s="4" t="n"/>
      <c r="C447" s="4" t="n"/>
      <c r="D447" s="4" t="n"/>
      <c r="E447" s="4" t="n"/>
      <c r="F447" s="4" t="n"/>
      <c r="G447" s="4" t="n"/>
      <c r="H447" s="4" t="n"/>
      <c r="I447" s="4" t="n"/>
      <c r="J447" s="4" t="n"/>
    </row>
    <row r="448" ht="15.75" customHeight="1" s="189">
      <c r="A448" s="4" t="n"/>
      <c r="B448" s="4" t="n"/>
      <c r="C448" s="4" t="n"/>
      <c r="D448" s="4" t="n"/>
      <c r="E448" s="4" t="n"/>
      <c r="F448" s="4" t="n"/>
      <c r="G448" s="4" t="n"/>
      <c r="H448" s="4" t="n"/>
      <c r="I448" s="4" t="n"/>
      <c r="J448" s="4" t="n"/>
    </row>
    <row r="449" ht="15.75" customHeight="1" s="189">
      <c r="A449" s="4" t="n"/>
      <c r="B449" s="4" t="n"/>
      <c r="C449" s="4" t="n"/>
      <c r="D449" s="4" t="n"/>
      <c r="E449" s="4" t="n"/>
      <c r="F449" s="4" t="n"/>
      <c r="G449" s="4" t="n"/>
      <c r="H449" s="4" t="n"/>
      <c r="I449" s="4" t="n"/>
      <c r="J449" s="4" t="n"/>
    </row>
    <row r="450" ht="15.75" customHeight="1" s="189">
      <c r="A450" s="4" t="n"/>
      <c r="B450" s="4" t="n"/>
      <c r="C450" s="4" t="n"/>
      <c r="D450" s="4" t="n"/>
      <c r="E450" s="4" t="n"/>
      <c r="F450" s="4" t="n"/>
      <c r="G450" s="4" t="n"/>
      <c r="H450" s="4" t="n"/>
      <c r="I450" s="4" t="n"/>
      <c r="J450" s="4" t="n"/>
    </row>
    <row r="451" ht="15.75" customHeight="1" s="189">
      <c r="A451" s="4" t="n"/>
      <c r="B451" s="4" t="n"/>
      <c r="C451" s="4" t="n"/>
      <c r="D451" s="4" t="n"/>
      <c r="E451" s="4" t="n"/>
      <c r="F451" s="4" t="n"/>
      <c r="G451" s="4" t="n"/>
      <c r="H451" s="4" t="n"/>
      <c r="I451" s="4" t="n"/>
      <c r="J451" s="4" t="n"/>
    </row>
    <row r="452" ht="15.75" customHeight="1" s="189">
      <c r="A452" s="4" t="n"/>
      <c r="B452" s="4" t="n"/>
      <c r="C452" s="4" t="n"/>
      <c r="D452" s="4" t="n"/>
      <c r="E452" s="4" t="n"/>
      <c r="F452" s="4" t="n"/>
      <c r="G452" s="4" t="n"/>
      <c r="H452" s="4" t="n"/>
      <c r="I452" s="4" t="n"/>
      <c r="J452" s="4" t="n"/>
    </row>
    <row r="453" ht="15.75" customHeight="1" s="189">
      <c r="A453" s="4" t="n"/>
      <c r="B453" s="4" t="n"/>
      <c r="C453" s="4" t="n"/>
      <c r="D453" s="4" t="n"/>
      <c r="E453" s="4" t="n"/>
      <c r="F453" s="4" t="n"/>
      <c r="G453" s="4" t="n"/>
      <c r="H453" s="4" t="n"/>
      <c r="I453" s="4" t="n"/>
      <c r="J453" s="4" t="n"/>
    </row>
    <row r="454" ht="15.75" customHeight="1" s="189">
      <c r="A454" s="4" t="n"/>
      <c r="B454" s="4" t="n"/>
      <c r="C454" s="4" t="n"/>
      <c r="D454" s="4" t="n"/>
      <c r="E454" s="4" t="n"/>
      <c r="F454" s="4" t="n"/>
      <c r="G454" s="4" t="n"/>
      <c r="H454" s="4" t="n"/>
      <c r="I454" s="4" t="n"/>
      <c r="J454" s="4" t="n"/>
    </row>
    <row r="455" ht="15.75" customHeight="1" s="189">
      <c r="A455" s="4" t="n"/>
      <c r="B455" s="4" t="n"/>
      <c r="C455" s="4" t="n"/>
      <c r="D455" s="4" t="n"/>
      <c r="E455" s="4" t="n"/>
      <c r="F455" s="4" t="n"/>
      <c r="G455" s="4" t="n"/>
      <c r="H455" s="4" t="n"/>
      <c r="I455" s="4" t="n"/>
      <c r="J455" s="4" t="n"/>
    </row>
    <row r="456" ht="15.75" customHeight="1" s="189">
      <c r="A456" s="4" t="n"/>
      <c r="B456" s="4" t="n"/>
      <c r="C456" s="4" t="n"/>
      <c r="D456" s="4" t="n"/>
      <c r="E456" s="4" t="n"/>
      <c r="F456" s="4" t="n"/>
      <c r="G456" s="4" t="n"/>
      <c r="H456" s="4" t="n"/>
      <c r="I456" s="4" t="n"/>
      <c r="J456" s="4" t="n"/>
    </row>
    <row r="457" ht="15.75" customHeight="1" s="189">
      <c r="A457" s="4" t="n"/>
      <c r="B457" s="4" t="n"/>
      <c r="C457" s="4" t="n"/>
      <c r="D457" s="4" t="n"/>
      <c r="E457" s="4" t="n"/>
      <c r="F457" s="4" t="n"/>
      <c r="G457" s="4" t="n"/>
      <c r="H457" s="4" t="n"/>
      <c r="I457" s="4" t="n"/>
      <c r="J457" s="4" t="n"/>
    </row>
    <row r="458" ht="15.75" customHeight="1" s="189">
      <c r="A458" s="4" t="n"/>
      <c r="B458" s="4" t="n"/>
      <c r="C458" s="4" t="n"/>
      <c r="D458" s="4" t="n"/>
      <c r="E458" s="4" t="n"/>
      <c r="F458" s="4" t="n"/>
      <c r="G458" s="4" t="n"/>
      <c r="H458" s="4" t="n"/>
      <c r="I458" s="4" t="n"/>
      <c r="J458" s="4" t="n"/>
    </row>
    <row r="459" ht="15.75" customHeight="1" s="189">
      <c r="A459" s="4" t="n"/>
      <c r="B459" s="4" t="n"/>
      <c r="C459" s="4" t="n"/>
      <c r="D459" s="4" t="n"/>
      <c r="E459" s="4" t="n"/>
      <c r="F459" s="4" t="n"/>
      <c r="G459" s="4" t="n"/>
      <c r="H459" s="4" t="n"/>
      <c r="I459" s="4" t="n"/>
      <c r="J459" s="4" t="n"/>
    </row>
    <row r="460" ht="15.75" customHeight="1" s="189">
      <c r="A460" s="4" t="n"/>
      <c r="B460" s="4" t="n"/>
      <c r="C460" s="4" t="n"/>
      <c r="D460" s="4" t="n"/>
      <c r="E460" s="4" t="n"/>
      <c r="F460" s="4" t="n"/>
      <c r="G460" s="4" t="n"/>
      <c r="H460" s="4" t="n"/>
      <c r="I460" s="4" t="n"/>
      <c r="J460" s="4" t="n"/>
    </row>
    <row r="461" ht="15.75" customHeight="1" s="189">
      <c r="A461" s="4" t="n"/>
      <c r="B461" s="4" t="n"/>
      <c r="C461" s="4" t="n"/>
      <c r="D461" s="4" t="n"/>
      <c r="E461" s="4" t="n"/>
      <c r="F461" s="4" t="n"/>
      <c r="G461" s="4" t="n"/>
      <c r="H461" s="4" t="n"/>
      <c r="I461" s="4" t="n"/>
      <c r="J461" s="4" t="n"/>
    </row>
    <row r="462" ht="15.75" customHeight="1" s="189">
      <c r="A462" s="4" t="n"/>
      <c r="B462" s="4" t="n"/>
      <c r="C462" s="4" t="n"/>
      <c r="D462" s="4" t="n"/>
      <c r="E462" s="4" t="n"/>
      <c r="F462" s="4" t="n"/>
      <c r="G462" s="4" t="n"/>
      <c r="H462" s="4" t="n"/>
      <c r="I462" s="4" t="n"/>
      <c r="J462" s="4" t="n"/>
    </row>
    <row r="463" ht="15.75" customHeight="1" s="189">
      <c r="A463" s="4" t="n"/>
      <c r="B463" s="4" t="n"/>
      <c r="C463" s="4" t="n"/>
      <c r="D463" s="4" t="n"/>
      <c r="E463" s="4" t="n"/>
      <c r="F463" s="4" t="n"/>
      <c r="G463" s="4" t="n"/>
      <c r="H463" s="4" t="n"/>
      <c r="I463" s="4" t="n"/>
      <c r="J463" s="4" t="n"/>
    </row>
    <row r="464" ht="15.75" customHeight="1" s="189">
      <c r="A464" s="4" t="n"/>
      <c r="B464" s="4" t="n"/>
      <c r="C464" s="4" t="n"/>
      <c r="D464" s="4" t="n"/>
      <c r="E464" s="4" t="n"/>
      <c r="F464" s="4" t="n"/>
      <c r="G464" s="4" t="n"/>
      <c r="H464" s="4" t="n"/>
      <c r="I464" s="4" t="n"/>
      <c r="J464" s="4" t="n"/>
    </row>
    <row r="465" ht="15.75" customHeight="1" s="189">
      <c r="A465" s="4" t="n"/>
      <c r="B465" s="4" t="n"/>
      <c r="C465" s="4" t="n"/>
      <c r="D465" s="4" t="n"/>
      <c r="E465" s="4" t="n"/>
      <c r="F465" s="4" t="n"/>
      <c r="G465" s="4" t="n"/>
      <c r="H465" s="4" t="n"/>
      <c r="I465" s="4" t="n"/>
      <c r="J465" s="4" t="n"/>
    </row>
    <row r="466" ht="15.75" customHeight="1" s="189">
      <c r="A466" s="4" t="n"/>
      <c r="B466" s="4" t="n"/>
      <c r="C466" s="4" t="n"/>
      <c r="D466" s="4" t="n"/>
      <c r="E466" s="4" t="n"/>
      <c r="F466" s="4" t="n"/>
      <c r="G466" s="4" t="n"/>
      <c r="H466" s="4" t="n"/>
      <c r="I466" s="4" t="n"/>
      <c r="J466" s="4" t="n"/>
    </row>
    <row r="467" ht="15.75" customHeight="1" s="189">
      <c r="A467" s="4" t="n"/>
      <c r="B467" s="4" t="n"/>
      <c r="C467" s="4" t="n"/>
      <c r="D467" s="4" t="n"/>
      <c r="E467" s="4" t="n"/>
      <c r="F467" s="4" t="n"/>
      <c r="G467" s="4" t="n"/>
      <c r="H467" s="4" t="n"/>
      <c r="I467" s="4" t="n"/>
      <c r="J467" s="4" t="n"/>
    </row>
    <row r="468" ht="15.75" customHeight="1" s="189">
      <c r="A468" s="4" t="n"/>
      <c r="B468" s="4" t="n"/>
      <c r="C468" s="4" t="n"/>
      <c r="D468" s="4" t="n"/>
      <c r="E468" s="4" t="n"/>
      <c r="F468" s="4" t="n"/>
      <c r="G468" s="4" t="n"/>
      <c r="H468" s="4" t="n"/>
      <c r="I468" s="4" t="n"/>
      <c r="J468" s="4" t="n"/>
    </row>
    <row r="469" ht="15.75" customHeight="1" s="189">
      <c r="A469" s="4" t="n"/>
      <c r="B469" s="4" t="n"/>
      <c r="C469" s="4" t="n"/>
      <c r="D469" s="4" t="n"/>
      <c r="E469" s="4" t="n"/>
      <c r="F469" s="4" t="n"/>
      <c r="G469" s="4" t="n"/>
      <c r="H469" s="4" t="n"/>
      <c r="I469" s="4" t="n"/>
      <c r="J469" s="4" t="n"/>
    </row>
    <row r="470" ht="15.75" customHeight="1" s="189">
      <c r="A470" s="4" t="n"/>
      <c r="B470" s="4" t="n"/>
      <c r="C470" s="4" t="n"/>
      <c r="D470" s="4" t="n"/>
      <c r="E470" s="4" t="n"/>
      <c r="F470" s="4" t="n"/>
      <c r="G470" s="4" t="n"/>
      <c r="H470" s="4" t="n"/>
      <c r="I470" s="4" t="n"/>
      <c r="J470" s="4" t="n"/>
    </row>
    <row r="471" ht="15.75" customHeight="1" s="189">
      <c r="A471" s="4" t="n"/>
      <c r="B471" s="4" t="n"/>
      <c r="C471" s="4" t="n"/>
      <c r="D471" s="4" t="n"/>
      <c r="E471" s="4" t="n"/>
      <c r="F471" s="4" t="n"/>
      <c r="G471" s="4" t="n"/>
      <c r="H471" s="4" t="n"/>
      <c r="I471" s="4" t="n"/>
      <c r="J471" s="4" t="n"/>
    </row>
    <row r="472" ht="15.75" customHeight="1" s="189">
      <c r="A472" s="4" t="n"/>
      <c r="B472" s="4" t="n"/>
      <c r="C472" s="4" t="n"/>
      <c r="D472" s="4" t="n"/>
      <c r="E472" s="4" t="n"/>
      <c r="F472" s="4" t="n"/>
      <c r="G472" s="4" t="n"/>
      <c r="H472" s="4" t="n"/>
      <c r="I472" s="4" t="n"/>
      <c r="J472" s="4" t="n"/>
    </row>
    <row r="473" ht="15.75" customHeight="1" s="189">
      <c r="A473" s="4" t="n"/>
      <c r="B473" s="4" t="n"/>
      <c r="C473" s="4" t="n"/>
      <c r="D473" s="4" t="n"/>
      <c r="E473" s="4" t="n"/>
      <c r="F473" s="4" t="n"/>
      <c r="G473" s="4" t="n"/>
      <c r="H473" s="4" t="n"/>
      <c r="I473" s="4" t="n"/>
      <c r="J473" s="4" t="n"/>
    </row>
    <row r="474" ht="15.75" customHeight="1" s="189">
      <c r="A474" s="4" t="n"/>
      <c r="B474" s="4" t="n"/>
      <c r="C474" s="4" t="n"/>
      <c r="D474" s="4" t="n"/>
      <c r="E474" s="4" t="n"/>
      <c r="F474" s="4" t="n"/>
      <c r="G474" s="4" t="n"/>
      <c r="H474" s="4" t="n"/>
      <c r="I474" s="4" t="n"/>
      <c r="J474" s="4" t="n"/>
    </row>
    <row r="475" ht="15.75" customHeight="1" s="189">
      <c r="A475" s="4" t="n"/>
      <c r="B475" s="4" t="n"/>
      <c r="C475" s="4" t="n"/>
      <c r="D475" s="4" t="n"/>
      <c r="E475" s="4" t="n"/>
      <c r="F475" s="4" t="n"/>
      <c r="G475" s="4" t="n"/>
      <c r="H475" s="4" t="n"/>
      <c r="I475" s="4" t="n"/>
      <c r="J475" s="4" t="n"/>
    </row>
    <row r="476" ht="15.75" customHeight="1" s="189">
      <c r="A476" s="4" t="n"/>
      <c r="B476" s="4" t="n"/>
      <c r="C476" s="4" t="n"/>
      <c r="D476" s="4" t="n"/>
      <c r="E476" s="4" t="n"/>
      <c r="F476" s="4" t="n"/>
      <c r="G476" s="4" t="n"/>
      <c r="H476" s="4" t="n"/>
      <c r="I476" s="4" t="n"/>
      <c r="J476" s="4" t="n"/>
    </row>
    <row r="477" ht="15.75" customHeight="1" s="189">
      <c r="A477" s="4" t="n"/>
      <c r="B477" s="4" t="n"/>
      <c r="C477" s="4" t="n"/>
      <c r="D477" s="4" t="n"/>
      <c r="E477" s="4" t="n"/>
      <c r="F477" s="4" t="n"/>
      <c r="G477" s="4" t="n"/>
      <c r="H477" s="4" t="n"/>
      <c r="I477" s="4" t="n"/>
      <c r="J477" s="4" t="n"/>
    </row>
    <row r="478" ht="15.75" customHeight="1" s="189">
      <c r="A478" s="4" t="n"/>
      <c r="B478" s="4" t="n"/>
      <c r="C478" s="4" t="n"/>
      <c r="D478" s="4" t="n"/>
      <c r="E478" s="4" t="n"/>
      <c r="F478" s="4" t="n"/>
      <c r="G478" s="4" t="n"/>
      <c r="H478" s="4" t="n"/>
      <c r="I478" s="4" t="n"/>
      <c r="J478" s="4" t="n"/>
    </row>
    <row r="479" ht="15.75" customHeight="1" s="189">
      <c r="A479" s="4" t="n"/>
      <c r="B479" s="4" t="n"/>
      <c r="C479" s="4" t="n"/>
      <c r="D479" s="4" t="n"/>
      <c r="E479" s="4" t="n"/>
      <c r="F479" s="4" t="n"/>
      <c r="G479" s="4" t="n"/>
      <c r="H479" s="4" t="n"/>
      <c r="I479" s="4" t="n"/>
      <c r="J479" s="4" t="n"/>
    </row>
    <row r="480" ht="15.75" customHeight="1" s="189">
      <c r="A480" s="4" t="n"/>
      <c r="B480" s="4" t="n"/>
      <c r="C480" s="4" t="n"/>
      <c r="D480" s="4" t="n"/>
      <c r="E480" s="4" t="n"/>
      <c r="F480" s="4" t="n"/>
      <c r="G480" s="4" t="n"/>
      <c r="H480" s="4" t="n"/>
      <c r="I480" s="4" t="n"/>
      <c r="J480" s="4" t="n"/>
    </row>
    <row r="481" ht="15.75" customHeight="1" s="189">
      <c r="A481" s="4" t="n"/>
      <c r="B481" s="4" t="n"/>
      <c r="C481" s="4" t="n"/>
      <c r="D481" s="4" t="n"/>
      <c r="E481" s="4" t="n"/>
      <c r="F481" s="4" t="n"/>
      <c r="G481" s="4" t="n"/>
      <c r="H481" s="4" t="n"/>
      <c r="I481" s="4" t="n"/>
      <c r="J481" s="4" t="n"/>
    </row>
    <row r="482" ht="15.75" customHeight="1" s="189">
      <c r="A482" s="4" t="n"/>
      <c r="B482" s="4" t="n"/>
      <c r="C482" s="4" t="n"/>
      <c r="D482" s="4" t="n"/>
      <c r="E482" s="4" t="n"/>
      <c r="F482" s="4" t="n"/>
      <c r="G482" s="4" t="n"/>
      <c r="H482" s="4" t="n"/>
      <c r="I482" s="4" t="n"/>
      <c r="J482" s="4" t="n"/>
    </row>
    <row r="483" ht="15.75" customHeight="1" s="189">
      <c r="A483" s="4" t="n"/>
      <c r="B483" s="4" t="n"/>
      <c r="C483" s="4" t="n"/>
      <c r="D483" s="4" t="n"/>
      <c r="E483" s="4" t="n"/>
      <c r="F483" s="4" t="n"/>
      <c r="G483" s="4" t="n"/>
      <c r="H483" s="4" t="n"/>
      <c r="I483" s="4" t="n"/>
      <c r="J483" s="4" t="n"/>
    </row>
    <row r="484" ht="15.75" customHeight="1" s="189">
      <c r="A484" s="4" t="n"/>
      <c r="B484" s="4" t="n"/>
      <c r="C484" s="4" t="n"/>
      <c r="D484" s="4" t="n"/>
      <c r="E484" s="4" t="n"/>
      <c r="F484" s="4" t="n"/>
      <c r="G484" s="4" t="n"/>
      <c r="H484" s="4" t="n"/>
      <c r="I484" s="4" t="n"/>
      <c r="J484" s="4" t="n"/>
    </row>
    <row r="485" ht="15.75" customHeight="1" s="189">
      <c r="A485" s="4" t="n"/>
      <c r="B485" s="4" t="n"/>
      <c r="C485" s="4" t="n"/>
      <c r="D485" s="4" t="n"/>
      <c r="E485" s="4" t="n"/>
      <c r="F485" s="4" t="n"/>
      <c r="G485" s="4" t="n"/>
      <c r="H485" s="4" t="n"/>
      <c r="I485" s="4" t="n"/>
      <c r="J485" s="4" t="n"/>
    </row>
    <row r="486" ht="15.75" customHeight="1" s="189">
      <c r="A486" s="4" t="n"/>
      <c r="B486" s="4" t="n"/>
      <c r="C486" s="4" t="n"/>
      <c r="D486" s="4" t="n"/>
      <c r="E486" s="4" t="n"/>
      <c r="F486" s="4" t="n"/>
      <c r="G486" s="4" t="n"/>
      <c r="H486" s="4" t="n"/>
      <c r="I486" s="4" t="n"/>
      <c r="J486" s="4" t="n"/>
    </row>
    <row r="487" ht="15.75" customHeight="1" s="189">
      <c r="A487" s="4" t="n"/>
      <c r="B487" s="4" t="n"/>
      <c r="C487" s="4" t="n"/>
      <c r="D487" s="4" t="n"/>
      <c r="E487" s="4" t="n"/>
      <c r="F487" s="4" t="n"/>
      <c r="G487" s="4" t="n"/>
      <c r="H487" s="4" t="n"/>
      <c r="I487" s="4" t="n"/>
      <c r="J487" s="4" t="n"/>
    </row>
    <row r="488" ht="15.75" customHeight="1" s="189">
      <c r="A488" s="4" t="n"/>
      <c r="B488" s="4" t="n"/>
      <c r="C488" s="4" t="n"/>
      <c r="D488" s="4" t="n"/>
      <c r="E488" s="4" t="n"/>
      <c r="F488" s="4" t="n"/>
      <c r="G488" s="4" t="n"/>
      <c r="H488" s="4" t="n"/>
      <c r="I488" s="4" t="n"/>
      <c r="J488" s="4" t="n"/>
    </row>
    <row r="489" ht="15.75" customHeight="1" s="189">
      <c r="A489" s="4" t="n"/>
      <c r="B489" s="4" t="n"/>
      <c r="C489" s="4" t="n"/>
      <c r="D489" s="4" t="n"/>
      <c r="E489" s="4" t="n"/>
      <c r="F489" s="4" t="n"/>
      <c r="G489" s="4" t="n"/>
      <c r="H489" s="4" t="n"/>
      <c r="I489" s="4" t="n"/>
      <c r="J489" s="4" t="n"/>
    </row>
    <row r="490" ht="15.75" customHeight="1" s="189">
      <c r="A490" s="4" t="n"/>
      <c r="B490" s="4" t="n"/>
      <c r="C490" s="4" t="n"/>
      <c r="D490" s="4" t="n"/>
      <c r="E490" s="4" t="n"/>
      <c r="F490" s="4" t="n"/>
      <c r="G490" s="4" t="n"/>
      <c r="H490" s="4" t="n"/>
      <c r="I490" s="4" t="n"/>
      <c r="J490" s="4" t="n"/>
    </row>
    <row r="491" ht="15.75" customHeight="1" s="189">
      <c r="A491" s="4" t="n"/>
      <c r="B491" s="4" t="n"/>
      <c r="C491" s="4" t="n"/>
      <c r="D491" s="4" t="n"/>
      <c r="E491" s="4" t="n"/>
      <c r="F491" s="4" t="n"/>
      <c r="G491" s="4" t="n"/>
      <c r="H491" s="4" t="n"/>
      <c r="I491" s="4" t="n"/>
      <c r="J491" s="4" t="n"/>
    </row>
    <row r="492" ht="15.75" customHeight="1" s="189">
      <c r="A492" s="4" t="n"/>
      <c r="B492" s="4" t="n"/>
      <c r="C492" s="4" t="n"/>
      <c r="D492" s="4" t="n"/>
      <c r="E492" s="4" t="n"/>
      <c r="F492" s="4" t="n"/>
      <c r="G492" s="4" t="n"/>
      <c r="H492" s="4" t="n"/>
      <c r="I492" s="4" t="n"/>
      <c r="J492" s="4" t="n"/>
    </row>
    <row r="493" ht="15.75" customHeight="1" s="189">
      <c r="A493" s="4" t="n"/>
      <c r="B493" s="4" t="n"/>
      <c r="C493" s="4" t="n"/>
      <c r="D493" s="4" t="n"/>
      <c r="E493" s="4" t="n"/>
      <c r="F493" s="4" t="n"/>
      <c r="G493" s="4" t="n"/>
      <c r="H493" s="4" t="n"/>
      <c r="I493" s="4" t="n"/>
      <c r="J493" s="4" t="n"/>
    </row>
    <row r="494" ht="15.75" customHeight="1" s="189">
      <c r="A494" s="4" t="n"/>
      <c r="B494" s="4" t="n"/>
      <c r="C494" s="4" t="n"/>
      <c r="D494" s="4" t="n"/>
      <c r="E494" s="4" t="n"/>
      <c r="F494" s="4" t="n"/>
      <c r="G494" s="4" t="n"/>
      <c r="H494" s="4" t="n"/>
      <c r="I494" s="4" t="n"/>
      <c r="J494" s="4" t="n"/>
    </row>
    <row r="495" ht="15.75" customHeight="1" s="189">
      <c r="A495" s="4" t="n"/>
      <c r="B495" s="4" t="n"/>
      <c r="C495" s="4" t="n"/>
      <c r="D495" s="4" t="n"/>
      <c r="E495" s="4" t="n"/>
      <c r="F495" s="4" t="n"/>
      <c r="G495" s="4" t="n"/>
      <c r="H495" s="4" t="n"/>
      <c r="I495" s="4" t="n"/>
      <c r="J495" s="4" t="n"/>
    </row>
    <row r="496" ht="15.75" customHeight="1" s="189">
      <c r="A496" s="4" t="n"/>
      <c r="B496" s="4" t="n"/>
      <c r="C496" s="4" t="n"/>
      <c r="D496" s="4" t="n"/>
      <c r="E496" s="4" t="n"/>
      <c r="F496" s="4" t="n"/>
      <c r="G496" s="4" t="n"/>
      <c r="H496" s="4" t="n"/>
      <c r="I496" s="4" t="n"/>
      <c r="J496" s="4" t="n"/>
    </row>
    <row r="497" ht="15.75" customHeight="1" s="189">
      <c r="A497" s="4" t="n"/>
      <c r="B497" s="4" t="n"/>
      <c r="C497" s="4" t="n"/>
      <c r="D497" s="4" t="n"/>
      <c r="E497" s="4" t="n"/>
      <c r="F497" s="4" t="n"/>
      <c r="G497" s="4" t="n"/>
      <c r="H497" s="4" t="n"/>
      <c r="I497" s="4" t="n"/>
      <c r="J497" s="4" t="n"/>
    </row>
    <row r="498" ht="15.75" customHeight="1" s="189">
      <c r="A498" s="4" t="n"/>
      <c r="B498" s="4" t="n"/>
      <c r="C498" s="4" t="n"/>
      <c r="D498" s="4" t="n"/>
      <c r="E498" s="4" t="n"/>
      <c r="F498" s="4" t="n"/>
      <c r="G498" s="4" t="n"/>
      <c r="H498" s="4" t="n"/>
      <c r="I498" s="4" t="n"/>
      <c r="J498" s="4" t="n"/>
    </row>
    <row r="499" ht="15.75" customHeight="1" s="189">
      <c r="A499" s="4" t="n"/>
      <c r="B499" s="4" t="n"/>
      <c r="C499" s="4" t="n"/>
      <c r="D499" s="4" t="n"/>
      <c r="E499" s="4" t="n"/>
      <c r="F499" s="4" t="n"/>
      <c r="G499" s="4" t="n"/>
      <c r="H499" s="4" t="n"/>
      <c r="I499" s="4" t="n"/>
      <c r="J499" s="4" t="n"/>
    </row>
    <row r="500" ht="15.75" customHeight="1" s="189">
      <c r="A500" s="4" t="n"/>
      <c r="B500" s="4" t="n"/>
      <c r="C500" s="4" t="n"/>
      <c r="D500" s="4" t="n"/>
      <c r="E500" s="4" t="n"/>
      <c r="F500" s="4" t="n"/>
      <c r="G500" s="4" t="n"/>
      <c r="H500" s="4" t="n"/>
      <c r="I500" s="4" t="n"/>
      <c r="J500" s="4" t="n"/>
    </row>
    <row r="501" ht="15.75" customHeight="1" s="189">
      <c r="A501" s="4" t="n"/>
      <c r="B501" s="4" t="n"/>
      <c r="C501" s="4" t="n"/>
      <c r="D501" s="4" t="n"/>
      <c r="E501" s="4" t="n"/>
      <c r="F501" s="4" t="n"/>
      <c r="G501" s="4" t="n"/>
      <c r="H501" s="4" t="n"/>
      <c r="I501" s="4" t="n"/>
      <c r="J501" s="4" t="n"/>
    </row>
    <row r="502" ht="15.75" customHeight="1" s="189">
      <c r="A502" s="4" t="n"/>
      <c r="B502" s="4" t="n"/>
      <c r="C502" s="4" t="n"/>
      <c r="D502" s="4" t="n"/>
      <c r="E502" s="4" t="n"/>
      <c r="F502" s="4" t="n"/>
      <c r="G502" s="4" t="n"/>
      <c r="H502" s="4" t="n"/>
      <c r="I502" s="4" t="n"/>
      <c r="J502" s="4" t="n"/>
    </row>
    <row r="503" ht="15.75" customHeight="1" s="189">
      <c r="A503" s="4" t="n"/>
      <c r="B503" s="4" t="n"/>
      <c r="C503" s="4" t="n"/>
      <c r="D503" s="4" t="n"/>
      <c r="E503" s="4" t="n"/>
      <c r="F503" s="4" t="n"/>
      <c r="G503" s="4" t="n"/>
      <c r="H503" s="4" t="n"/>
      <c r="I503" s="4" t="n"/>
      <c r="J503" s="4" t="n"/>
    </row>
    <row r="504" ht="15.75" customHeight="1" s="189">
      <c r="A504" s="4" t="n"/>
      <c r="B504" s="4" t="n"/>
      <c r="C504" s="4" t="n"/>
      <c r="D504" s="4" t="n"/>
      <c r="E504" s="4" t="n"/>
      <c r="F504" s="4" t="n"/>
      <c r="G504" s="4" t="n"/>
      <c r="H504" s="4" t="n"/>
      <c r="I504" s="4" t="n"/>
      <c r="J504" s="4" t="n"/>
    </row>
    <row r="505" ht="15.75" customHeight="1" s="189">
      <c r="A505" s="4" t="n"/>
      <c r="B505" s="4" t="n"/>
      <c r="C505" s="4" t="n"/>
      <c r="D505" s="4" t="n"/>
      <c r="E505" s="4" t="n"/>
      <c r="F505" s="4" t="n"/>
      <c r="G505" s="4" t="n"/>
      <c r="H505" s="4" t="n"/>
      <c r="I505" s="4" t="n"/>
      <c r="J505" s="4" t="n"/>
    </row>
    <row r="506" ht="15.75" customHeight="1" s="189">
      <c r="A506" s="4" t="n"/>
      <c r="B506" s="4" t="n"/>
      <c r="C506" s="4" t="n"/>
      <c r="D506" s="4" t="n"/>
      <c r="E506" s="4" t="n"/>
      <c r="F506" s="4" t="n"/>
      <c r="G506" s="4" t="n"/>
      <c r="H506" s="4" t="n"/>
      <c r="I506" s="4" t="n"/>
      <c r="J506" s="4" t="n"/>
    </row>
    <row r="507" ht="15.75" customHeight="1" s="189">
      <c r="A507" s="4" t="n"/>
      <c r="B507" s="4" t="n"/>
      <c r="C507" s="4" t="n"/>
      <c r="D507" s="4" t="n"/>
      <c r="E507" s="4" t="n"/>
      <c r="F507" s="4" t="n"/>
      <c r="G507" s="4" t="n"/>
      <c r="H507" s="4" t="n"/>
      <c r="I507" s="4" t="n"/>
      <c r="J507" s="4" t="n"/>
    </row>
    <row r="508" ht="15.75" customHeight="1" s="189">
      <c r="A508" s="4" t="n"/>
      <c r="B508" s="4" t="n"/>
      <c r="C508" s="4" t="n"/>
      <c r="D508" s="4" t="n"/>
      <c r="E508" s="4" t="n"/>
      <c r="F508" s="4" t="n"/>
      <c r="G508" s="4" t="n"/>
      <c r="H508" s="4" t="n"/>
      <c r="I508" s="4" t="n"/>
      <c r="J508" s="4" t="n"/>
    </row>
    <row r="509" ht="15.75" customHeight="1" s="189">
      <c r="A509" s="4" t="n"/>
      <c r="B509" s="4" t="n"/>
      <c r="C509" s="4" t="n"/>
      <c r="D509" s="4" t="n"/>
      <c r="E509" s="4" t="n"/>
      <c r="F509" s="4" t="n"/>
      <c r="G509" s="4" t="n"/>
      <c r="H509" s="4" t="n"/>
      <c r="I509" s="4" t="n"/>
      <c r="J509" s="4" t="n"/>
    </row>
    <row r="510" ht="15.75" customHeight="1" s="189">
      <c r="A510" s="4" t="n"/>
      <c r="B510" s="4" t="n"/>
      <c r="C510" s="4" t="n"/>
      <c r="D510" s="4" t="n"/>
      <c r="E510" s="4" t="n"/>
      <c r="F510" s="4" t="n"/>
      <c r="G510" s="4" t="n"/>
      <c r="H510" s="4" t="n"/>
      <c r="I510" s="4" t="n"/>
      <c r="J510" s="4" t="n"/>
    </row>
    <row r="511" ht="15.75" customHeight="1" s="189">
      <c r="A511" s="4" t="n"/>
      <c r="B511" s="4" t="n"/>
      <c r="C511" s="4" t="n"/>
      <c r="D511" s="4" t="n"/>
      <c r="E511" s="4" t="n"/>
      <c r="F511" s="4" t="n"/>
      <c r="G511" s="4" t="n"/>
      <c r="H511" s="4" t="n"/>
      <c r="I511" s="4" t="n"/>
      <c r="J511" s="4" t="n"/>
    </row>
    <row r="512" ht="15.75" customHeight="1" s="189">
      <c r="A512" s="4" t="n"/>
      <c r="B512" s="4" t="n"/>
      <c r="C512" s="4" t="n"/>
      <c r="D512" s="4" t="n"/>
      <c r="E512" s="4" t="n"/>
      <c r="F512" s="4" t="n"/>
      <c r="G512" s="4" t="n"/>
      <c r="H512" s="4" t="n"/>
      <c r="I512" s="4" t="n"/>
      <c r="J512" s="4" t="n"/>
    </row>
    <row r="513" ht="15.75" customHeight="1" s="189">
      <c r="A513" s="4" t="n"/>
      <c r="B513" s="4" t="n"/>
      <c r="C513" s="4" t="n"/>
      <c r="D513" s="4" t="n"/>
      <c r="E513" s="4" t="n"/>
      <c r="F513" s="4" t="n"/>
      <c r="G513" s="4" t="n"/>
      <c r="H513" s="4" t="n"/>
      <c r="I513" s="4" t="n"/>
      <c r="J513" s="4" t="n"/>
    </row>
    <row r="514" ht="15.75" customHeight="1" s="189">
      <c r="A514" s="4" t="n"/>
      <c r="B514" s="4" t="n"/>
      <c r="C514" s="4" t="n"/>
      <c r="D514" s="4" t="n"/>
      <c r="E514" s="4" t="n"/>
      <c r="F514" s="4" t="n"/>
      <c r="G514" s="4" t="n"/>
      <c r="H514" s="4" t="n"/>
      <c r="I514" s="4" t="n"/>
      <c r="J514" s="4" t="n"/>
    </row>
    <row r="515" ht="15.75" customHeight="1" s="189">
      <c r="A515" s="4" t="n"/>
      <c r="B515" s="4" t="n"/>
      <c r="C515" s="4" t="n"/>
      <c r="D515" s="4" t="n"/>
      <c r="E515" s="4" t="n"/>
      <c r="F515" s="4" t="n"/>
      <c r="G515" s="4" t="n"/>
      <c r="H515" s="4" t="n"/>
      <c r="I515" s="4" t="n"/>
      <c r="J515" s="4" t="n"/>
    </row>
    <row r="516" ht="15.75" customHeight="1" s="189">
      <c r="A516" s="4" t="n"/>
      <c r="B516" s="4" t="n"/>
      <c r="C516" s="4" t="n"/>
      <c r="D516" s="4" t="n"/>
      <c r="E516" s="4" t="n"/>
      <c r="F516" s="4" t="n"/>
      <c r="G516" s="4" t="n"/>
      <c r="H516" s="4" t="n"/>
      <c r="I516" s="4" t="n"/>
      <c r="J516" s="4" t="n"/>
    </row>
    <row r="517" ht="15.75" customHeight="1" s="189">
      <c r="A517" s="4" t="n"/>
      <c r="B517" s="4" t="n"/>
      <c r="C517" s="4" t="n"/>
      <c r="D517" s="4" t="n"/>
      <c r="E517" s="4" t="n"/>
      <c r="F517" s="4" t="n"/>
      <c r="G517" s="4" t="n"/>
      <c r="H517" s="4" t="n"/>
      <c r="I517" s="4" t="n"/>
      <c r="J517" s="4" t="n"/>
    </row>
    <row r="518" ht="15.75" customHeight="1" s="189">
      <c r="A518" s="4" t="n"/>
      <c r="B518" s="4" t="n"/>
      <c r="C518" s="4" t="n"/>
      <c r="D518" s="4" t="n"/>
      <c r="E518" s="4" t="n"/>
      <c r="F518" s="4" t="n"/>
      <c r="G518" s="4" t="n"/>
      <c r="H518" s="4" t="n"/>
      <c r="I518" s="4" t="n"/>
      <c r="J518" s="4" t="n"/>
    </row>
    <row r="519" ht="15.75" customHeight="1" s="189">
      <c r="A519" s="4" t="n"/>
      <c r="B519" s="4" t="n"/>
      <c r="C519" s="4" t="n"/>
      <c r="D519" s="4" t="n"/>
      <c r="E519" s="4" t="n"/>
      <c r="F519" s="4" t="n"/>
      <c r="G519" s="4" t="n"/>
      <c r="H519" s="4" t="n"/>
      <c r="I519" s="4" t="n"/>
      <c r="J519" s="4" t="n"/>
    </row>
    <row r="520" ht="15.75" customHeight="1" s="189">
      <c r="A520" s="4" t="n"/>
      <c r="B520" s="4" t="n"/>
      <c r="C520" s="4" t="n"/>
      <c r="D520" s="4" t="n"/>
      <c r="E520" s="4" t="n"/>
      <c r="F520" s="4" t="n"/>
      <c r="G520" s="4" t="n"/>
      <c r="H520" s="4" t="n"/>
      <c r="I520" s="4" t="n"/>
      <c r="J520" s="4" t="n"/>
    </row>
    <row r="521" ht="15.75" customHeight="1" s="189">
      <c r="A521" s="4" t="n"/>
      <c r="B521" s="4" t="n"/>
      <c r="C521" s="4" t="n"/>
      <c r="D521" s="4" t="n"/>
      <c r="E521" s="4" t="n"/>
      <c r="F521" s="4" t="n"/>
      <c r="G521" s="4" t="n"/>
      <c r="H521" s="4" t="n"/>
      <c r="I521" s="4" t="n"/>
      <c r="J521" s="4" t="n"/>
    </row>
    <row r="522" ht="15.75" customHeight="1" s="189">
      <c r="A522" s="4" t="n"/>
      <c r="B522" s="4" t="n"/>
      <c r="C522" s="4" t="n"/>
      <c r="D522" s="4" t="n"/>
      <c r="E522" s="4" t="n"/>
      <c r="F522" s="4" t="n"/>
      <c r="G522" s="4" t="n"/>
      <c r="H522" s="4" t="n"/>
      <c r="I522" s="4" t="n"/>
      <c r="J522" s="4" t="n"/>
    </row>
    <row r="523" ht="15.75" customHeight="1" s="189">
      <c r="A523" s="4" t="n"/>
      <c r="B523" s="4" t="n"/>
      <c r="C523" s="4" t="n"/>
      <c r="D523" s="4" t="n"/>
      <c r="E523" s="4" t="n"/>
      <c r="F523" s="4" t="n"/>
      <c r="G523" s="4" t="n"/>
      <c r="H523" s="4" t="n"/>
      <c r="I523" s="4" t="n"/>
      <c r="J523" s="4" t="n"/>
    </row>
    <row r="524" ht="15.75" customHeight="1" s="189">
      <c r="A524" s="4" t="n"/>
      <c r="B524" s="4" t="n"/>
      <c r="C524" s="4" t="n"/>
      <c r="D524" s="4" t="n"/>
      <c r="E524" s="4" t="n"/>
      <c r="F524" s="4" t="n"/>
      <c r="G524" s="4" t="n"/>
      <c r="H524" s="4" t="n"/>
      <c r="I524" s="4" t="n"/>
      <c r="J524" s="4" t="n"/>
    </row>
    <row r="525" ht="15.75" customHeight="1" s="189">
      <c r="A525" s="4" t="n"/>
      <c r="B525" s="4" t="n"/>
      <c r="C525" s="4" t="n"/>
      <c r="D525" s="4" t="n"/>
      <c r="E525" s="4" t="n"/>
      <c r="F525" s="4" t="n"/>
      <c r="G525" s="4" t="n"/>
      <c r="H525" s="4" t="n"/>
      <c r="I525" s="4" t="n"/>
      <c r="J525" s="4" t="n"/>
    </row>
    <row r="526" ht="15.75" customHeight="1" s="189">
      <c r="A526" s="4" t="n"/>
      <c r="B526" s="4" t="n"/>
      <c r="C526" s="4" t="n"/>
      <c r="D526" s="4" t="n"/>
      <c r="E526" s="4" t="n"/>
      <c r="F526" s="4" t="n"/>
      <c r="G526" s="4" t="n"/>
      <c r="H526" s="4" t="n"/>
      <c r="I526" s="4" t="n"/>
      <c r="J526" s="4" t="n"/>
    </row>
    <row r="527" ht="15.75" customHeight="1" s="189">
      <c r="A527" s="4" t="n"/>
      <c r="B527" s="4" t="n"/>
      <c r="C527" s="4" t="n"/>
      <c r="D527" s="4" t="n"/>
      <c r="E527" s="4" t="n"/>
      <c r="F527" s="4" t="n"/>
      <c r="G527" s="4" t="n"/>
      <c r="H527" s="4" t="n"/>
      <c r="I527" s="4" t="n"/>
      <c r="J527" s="4" t="n"/>
    </row>
    <row r="528" ht="15.75" customHeight="1" s="189">
      <c r="A528" s="4" t="n"/>
      <c r="B528" s="4" t="n"/>
      <c r="C528" s="4" t="n"/>
      <c r="D528" s="4" t="n"/>
      <c r="E528" s="4" t="n"/>
      <c r="F528" s="4" t="n"/>
      <c r="G528" s="4" t="n"/>
      <c r="H528" s="4" t="n"/>
      <c r="I528" s="4" t="n"/>
      <c r="J528" s="4" t="n"/>
    </row>
    <row r="529" ht="15.75" customHeight="1" s="189">
      <c r="A529" s="4" t="n"/>
      <c r="B529" s="4" t="n"/>
      <c r="C529" s="4" t="n"/>
      <c r="D529" s="4" t="n"/>
      <c r="E529" s="4" t="n"/>
      <c r="F529" s="4" t="n"/>
      <c r="G529" s="4" t="n"/>
      <c r="H529" s="4" t="n"/>
      <c r="I529" s="4" t="n"/>
      <c r="J529" s="4" t="n"/>
    </row>
    <row r="530" ht="15.75" customHeight="1" s="189">
      <c r="A530" s="4" t="n"/>
      <c r="B530" s="4" t="n"/>
      <c r="C530" s="4" t="n"/>
      <c r="D530" s="4" t="n"/>
      <c r="E530" s="4" t="n"/>
      <c r="F530" s="4" t="n"/>
      <c r="G530" s="4" t="n"/>
      <c r="H530" s="4" t="n"/>
      <c r="I530" s="4" t="n"/>
      <c r="J530" s="4" t="n"/>
    </row>
    <row r="531" ht="15.75" customHeight="1" s="189">
      <c r="A531" s="4" t="n"/>
      <c r="B531" s="4" t="n"/>
      <c r="C531" s="4" t="n"/>
      <c r="D531" s="4" t="n"/>
      <c r="E531" s="4" t="n"/>
      <c r="F531" s="4" t="n"/>
      <c r="G531" s="4" t="n"/>
      <c r="H531" s="4" t="n"/>
      <c r="I531" s="4" t="n"/>
      <c r="J531" s="4" t="n"/>
    </row>
    <row r="532" ht="15.75" customHeight="1" s="189">
      <c r="A532" s="4" t="n"/>
      <c r="B532" s="4" t="n"/>
      <c r="C532" s="4" t="n"/>
      <c r="D532" s="4" t="n"/>
      <c r="E532" s="4" t="n"/>
      <c r="F532" s="4" t="n"/>
      <c r="G532" s="4" t="n"/>
      <c r="H532" s="4" t="n"/>
      <c r="I532" s="4" t="n"/>
      <c r="J532" s="4" t="n"/>
    </row>
    <row r="533" ht="15.75" customHeight="1" s="189">
      <c r="A533" s="4" t="n"/>
      <c r="B533" s="4" t="n"/>
      <c r="C533" s="4" t="n"/>
      <c r="D533" s="4" t="n"/>
      <c r="E533" s="4" t="n"/>
      <c r="F533" s="4" t="n"/>
      <c r="G533" s="4" t="n"/>
      <c r="H533" s="4" t="n"/>
      <c r="I533" s="4" t="n"/>
      <c r="J533" s="4" t="n"/>
    </row>
    <row r="534" ht="15.75" customHeight="1" s="189">
      <c r="A534" s="4" t="n"/>
      <c r="B534" s="4" t="n"/>
      <c r="C534" s="4" t="n"/>
      <c r="D534" s="4" t="n"/>
      <c r="E534" s="4" t="n"/>
      <c r="F534" s="4" t="n"/>
      <c r="G534" s="4" t="n"/>
      <c r="H534" s="4" t="n"/>
      <c r="I534" s="4" t="n"/>
      <c r="J534" s="4" t="n"/>
    </row>
    <row r="535" ht="15.75" customHeight="1" s="189">
      <c r="A535" s="4" t="n"/>
      <c r="B535" s="4" t="n"/>
      <c r="C535" s="4" t="n"/>
      <c r="D535" s="4" t="n"/>
      <c r="E535" s="4" t="n"/>
      <c r="F535" s="4" t="n"/>
      <c r="G535" s="4" t="n"/>
      <c r="H535" s="4" t="n"/>
      <c r="I535" s="4" t="n"/>
      <c r="J535" s="4" t="n"/>
    </row>
    <row r="536" ht="15.75" customHeight="1" s="189">
      <c r="A536" s="4" t="n"/>
      <c r="B536" s="4" t="n"/>
      <c r="C536" s="4" t="n"/>
      <c r="D536" s="4" t="n"/>
      <c r="E536" s="4" t="n"/>
      <c r="F536" s="4" t="n"/>
      <c r="G536" s="4" t="n"/>
      <c r="H536" s="4" t="n"/>
      <c r="I536" s="4" t="n"/>
      <c r="J536" s="4" t="n"/>
    </row>
    <row r="537" ht="15.75" customHeight="1" s="189">
      <c r="A537" s="4" t="n"/>
      <c r="B537" s="4" t="n"/>
      <c r="C537" s="4" t="n"/>
      <c r="D537" s="4" t="n"/>
      <c r="E537" s="4" t="n"/>
      <c r="F537" s="4" t="n"/>
      <c r="G537" s="4" t="n"/>
      <c r="H537" s="4" t="n"/>
      <c r="I537" s="4" t="n"/>
      <c r="J537" s="4" t="n"/>
    </row>
    <row r="538" ht="15.75" customHeight="1" s="189">
      <c r="A538" s="4" t="n"/>
      <c r="B538" s="4" t="n"/>
      <c r="C538" s="4" t="n"/>
      <c r="D538" s="4" t="n"/>
      <c r="E538" s="4" t="n"/>
      <c r="F538" s="4" t="n"/>
      <c r="G538" s="4" t="n"/>
      <c r="H538" s="4" t="n"/>
      <c r="I538" s="4" t="n"/>
      <c r="J538" s="4" t="n"/>
    </row>
    <row r="539" ht="15.75" customHeight="1" s="189">
      <c r="A539" s="4" t="n"/>
      <c r="B539" s="4" t="n"/>
      <c r="C539" s="4" t="n"/>
      <c r="D539" s="4" t="n"/>
      <c r="E539" s="4" t="n"/>
      <c r="F539" s="4" t="n"/>
      <c r="G539" s="4" t="n"/>
      <c r="H539" s="4" t="n"/>
      <c r="I539" s="4" t="n"/>
      <c r="J539" s="4" t="n"/>
    </row>
    <row r="540" ht="15.75" customHeight="1" s="189">
      <c r="A540" s="4" t="n"/>
      <c r="B540" s="4" t="n"/>
      <c r="C540" s="4" t="n"/>
      <c r="D540" s="4" t="n"/>
      <c r="E540" s="4" t="n"/>
      <c r="F540" s="4" t="n"/>
      <c r="G540" s="4" t="n"/>
      <c r="H540" s="4" t="n"/>
      <c r="I540" s="4" t="n"/>
      <c r="J540" s="4" t="n"/>
    </row>
    <row r="541" ht="15.75" customHeight="1" s="189">
      <c r="A541" s="4" t="n"/>
      <c r="B541" s="4" t="n"/>
      <c r="C541" s="4" t="n"/>
      <c r="D541" s="4" t="n"/>
      <c r="E541" s="4" t="n"/>
      <c r="F541" s="4" t="n"/>
      <c r="G541" s="4" t="n"/>
      <c r="H541" s="4" t="n"/>
      <c r="I541" s="4" t="n"/>
      <c r="J541" s="4" t="n"/>
    </row>
    <row r="542" ht="15.75" customHeight="1" s="189">
      <c r="A542" s="4" t="n"/>
      <c r="B542" s="4" t="n"/>
      <c r="C542" s="4" t="n"/>
      <c r="D542" s="4" t="n"/>
      <c r="E542" s="4" t="n"/>
      <c r="F542" s="4" t="n"/>
      <c r="G542" s="4" t="n"/>
      <c r="H542" s="4" t="n"/>
      <c r="I542" s="4" t="n"/>
      <c r="J542" s="4" t="n"/>
    </row>
    <row r="543" ht="15.75" customHeight="1" s="189">
      <c r="A543" s="4" t="n"/>
      <c r="B543" s="4" t="n"/>
      <c r="C543" s="4" t="n"/>
      <c r="D543" s="4" t="n"/>
      <c r="E543" s="4" t="n"/>
      <c r="F543" s="4" t="n"/>
      <c r="G543" s="4" t="n"/>
      <c r="H543" s="4" t="n"/>
      <c r="I543" s="4" t="n"/>
      <c r="J543" s="4" t="n"/>
    </row>
    <row r="544" ht="15.75" customHeight="1" s="189">
      <c r="A544" s="4" t="n"/>
      <c r="B544" s="4" t="n"/>
      <c r="C544" s="4" t="n"/>
      <c r="D544" s="4" t="n"/>
      <c r="E544" s="4" t="n"/>
      <c r="F544" s="4" t="n"/>
      <c r="G544" s="4" t="n"/>
      <c r="H544" s="4" t="n"/>
      <c r="I544" s="4" t="n"/>
      <c r="J544" s="4" t="n"/>
    </row>
    <row r="545" ht="15.75" customHeight="1" s="189">
      <c r="A545" s="4" t="n"/>
      <c r="B545" s="4" t="n"/>
      <c r="C545" s="4" t="n"/>
      <c r="D545" s="4" t="n"/>
      <c r="E545" s="4" t="n"/>
      <c r="F545" s="4" t="n"/>
      <c r="G545" s="4" t="n"/>
      <c r="H545" s="4" t="n"/>
      <c r="I545" s="4" t="n"/>
      <c r="J545" s="4" t="n"/>
    </row>
    <row r="546" ht="15.75" customHeight="1" s="189">
      <c r="A546" s="4" t="n"/>
      <c r="B546" s="4" t="n"/>
      <c r="C546" s="4" t="n"/>
      <c r="D546" s="4" t="n"/>
      <c r="E546" s="4" t="n"/>
      <c r="F546" s="4" t="n"/>
      <c r="G546" s="4" t="n"/>
      <c r="H546" s="4" t="n"/>
      <c r="I546" s="4" t="n"/>
      <c r="J546" s="4" t="n"/>
    </row>
    <row r="547" ht="15.75" customHeight="1" s="189">
      <c r="A547" s="4" t="n"/>
      <c r="B547" s="4" t="n"/>
      <c r="C547" s="4" t="n"/>
      <c r="D547" s="4" t="n"/>
      <c r="E547" s="4" t="n"/>
      <c r="F547" s="4" t="n"/>
      <c r="G547" s="4" t="n"/>
      <c r="H547" s="4" t="n"/>
      <c r="I547" s="4" t="n"/>
      <c r="J547" s="4" t="n"/>
    </row>
    <row r="548" ht="15.75" customHeight="1" s="189">
      <c r="A548" s="4" t="n"/>
      <c r="B548" s="4" t="n"/>
      <c r="C548" s="4" t="n"/>
      <c r="D548" s="4" t="n"/>
      <c r="E548" s="4" t="n"/>
      <c r="F548" s="4" t="n"/>
      <c r="G548" s="4" t="n"/>
      <c r="H548" s="4" t="n"/>
      <c r="I548" s="4" t="n"/>
      <c r="J548" s="4" t="n"/>
    </row>
    <row r="549" ht="15.75" customHeight="1" s="189">
      <c r="A549" s="4" t="n"/>
      <c r="B549" s="4" t="n"/>
      <c r="C549" s="4" t="n"/>
      <c r="D549" s="4" t="n"/>
      <c r="E549" s="4" t="n"/>
      <c r="F549" s="4" t="n"/>
      <c r="G549" s="4" t="n"/>
      <c r="H549" s="4" t="n"/>
      <c r="I549" s="4" t="n"/>
      <c r="J549" s="4" t="n"/>
    </row>
    <row r="550" ht="15.75" customHeight="1" s="189">
      <c r="A550" s="4" t="n"/>
      <c r="B550" s="4" t="n"/>
      <c r="C550" s="4" t="n"/>
      <c r="D550" s="4" t="n"/>
      <c r="E550" s="4" t="n"/>
      <c r="F550" s="4" t="n"/>
      <c r="G550" s="4" t="n"/>
      <c r="H550" s="4" t="n"/>
      <c r="I550" s="4" t="n"/>
      <c r="J550" s="4" t="n"/>
    </row>
    <row r="551" ht="15.75" customHeight="1" s="189">
      <c r="A551" s="4" t="n"/>
      <c r="B551" s="4" t="n"/>
      <c r="C551" s="4" t="n"/>
      <c r="D551" s="4" t="n"/>
      <c r="E551" s="4" t="n"/>
      <c r="F551" s="4" t="n"/>
      <c r="G551" s="4" t="n"/>
      <c r="H551" s="4" t="n"/>
      <c r="I551" s="4" t="n"/>
      <c r="J551" s="4" t="n"/>
    </row>
    <row r="552" ht="15.75" customHeight="1" s="189">
      <c r="A552" s="4" t="n"/>
      <c r="B552" s="4" t="n"/>
      <c r="C552" s="4" t="n"/>
      <c r="D552" s="4" t="n"/>
      <c r="E552" s="4" t="n"/>
      <c r="F552" s="4" t="n"/>
      <c r="G552" s="4" t="n"/>
      <c r="H552" s="4" t="n"/>
      <c r="I552" s="4" t="n"/>
      <c r="J552" s="4" t="n"/>
    </row>
    <row r="553" ht="15.75" customHeight="1" s="189">
      <c r="A553" s="4" t="n"/>
      <c r="B553" s="4" t="n"/>
      <c r="C553" s="4" t="n"/>
      <c r="D553" s="4" t="n"/>
      <c r="E553" s="4" t="n"/>
      <c r="F553" s="4" t="n"/>
      <c r="G553" s="4" t="n"/>
      <c r="H553" s="4" t="n"/>
      <c r="I553" s="4" t="n"/>
      <c r="J553" s="4" t="n"/>
    </row>
    <row r="554" ht="15.75" customHeight="1" s="189">
      <c r="A554" s="4" t="n"/>
      <c r="B554" s="4" t="n"/>
      <c r="C554" s="4" t="n"/>
      <c r="D554" s="4" t="n"/>
      <c r="E554" s="4" t="n"/>
      <c r="F554" s="4" t="n"/>
      <c r="G554" s="4" t="n"/>
      <c r="H554" s="4" t="n"/>
      <c r="I554" s="4" t="n"/>
      <c r="J554" s="4" t="n"/>
    </row>
    <row r="555" ht="15.75" customHeight="1" s="189">
      <c r="A555" s="4" t="n"/>
      <c r="B555" s="4" t="n"/>
      <c r="C555" s="4" t="n"/>
      <c r="D555" s="4" t="n"/>
      <c r="E555" s="4" t="n"/>
      <c r="F555" s="4" t="n"/>
      <c r="G555" s="4" t="n"/>
      <c r="H555" s="4" t="n"/>
      <c r="I555" s="4" t="n"/>
      <c r="J555" s="4" t="n"/>
    </row>
    <row r="556" ht="15.75" customHeight="1" s="189">
      <c r="A556" s="4" t="n"/>
      <c r="B556" s="4" t="n"/>
      <c r="C556" s="4" t="n"/>
      <c r="D556" s="4" t="n"/>
      <c r="E556" s="4" t="n"/>
      <c r="F556" s="4" t="n"/>
      <c r="G556" s="4" t="n"/>
      <c r="H556" s="4" t="n"/>
      <c r="I556" s="4" t="n"/>
      <c r="J556" s="4" t="n"/>
    </row>
    <row r="557" ht="15.75" customHeight="1" s="189">
      <c r="A557" s="4" t="n"/>
      <c r="B557" s="4" t="n"/>
      <c r="C557" s="4" t="n"/>
      <c r="D557" s="4" t="n"/>
      <c r="E557" s="4" t="n"/>
      <c r="F557" s="4" t="n"/>
      <c r="G557" s="4" t="n"/>
      <c r="H557" s="4" t="n"/>
      <c r="I557" s="4" t="n"/>
      <c r="J557" s="4" t="n"/>
    </row>
    <row r="558" ht="15.75" customHeight="1" s="189">
      <c r="A558" s="4" t="n"/>
      <c r="B558" s="4" t="n"/>
      <c r="C558" s="4" t="n"/>
      <c r="D558" s="4" t="n"/>
      <c r="E558" s="4" t="n"/>
      <c r="F558" s="4" t="n"/>
      <c r="G558" s="4" t="n"/>
      <c r="H558" s="4" t="n"/>
      <c r="I558" s="4" t="n"/>
      <c r="J558" s="4" t="n"/>
    </row>
    <row r="559" ht="15.75" customHeight="1" s="189">
      <c r="A559" s="4" t="n"/>
      <c r="B559" s="4" t="n"/>
      <c r="C559" s="4" t="n"/>
      <c r="D559" s="4" t="n"/>
      <c r="E559" s="4" t="n"/>
      <c r="F559" s="4" t="n"/>
      <c r="G559" s="4" t="n"/>
      <c r="H559" s="4" t="n"/>
      <c r="I559" s="4" t="n"/>
      <c r="J559" s="4" t="n"/>
    </row>
    <row r="560" ht="15.75" customHeight="1" s="189">
      <c r="A560" s="4" t="n"/>
      <c r="B560" s="4" t="n"/>
      <c r="C560" s="4" t="n"/>
      <c r="D560" s="4" t="n"/>
      <c r="E560" s="4" t="n"/>
      <c r="F560" s="4" t="n"/>
      <c r="G560" s="4" t="n"/>
      <c r="H560" s="4" t="n"/>
      <c r="I560" s="4" t="n"/>
      <c r="J560" s="4" t="n"/>
    </row>
    <row r="561" ht="15.75" customHeight="1" s="189">
      <c r="A561" s="4" t="n"/>
      <c r="B561" s="4" t="n"/>
      <c r="C561" s="4" t="n"/>
      <c r="D561" s="4" t="n"/>
      <c r="E561" s="4" t="n"/>
      <c r="F561" s="4" t="n"/>
      <c r="G561" s="4" t="n"/>
      <c r="H561" s="4" t="n"/>
      <c r="I561" s="4" t="n"/>
      <c r="J561" s="4" t="n"/>
    </row>
    <row r="562" ht="15.75" customHeight="1" s="189">
      <c r="A562" s="4" t="n"/>
      <c r="B562" s="4" t="n"/>
      <c r="C562" s="4" t="n"/>
      <c r="D562" s="4" t="n"/>
      <c r="E562" s="4" t="n"/>
      <c r="F562" s="4" t="n"/>
      <c r="G562" s="4" t="n"/>
      <c r="H562" s="4" t="n"/>
      <c r="I562" s="4" t="n"/>
      <c r="J562" s="4" t="n"/>
    </row>
    <row r="563" ht="15.75" customHeight="1" s="189">
      <c r="A563" s="4" t="n"/>
      <c r="B563" s="4" t="n"/>
      <c r="C563" s="4" t="n"/>
      <c r="D563" s="4" t="n"/>
      <c r="E563" s="4" t="n"/>
      <c r="F563" s="4" t="n"/>
      <c r="G563" s="4" t="n"/>
      <c r="H563" s="4" t="n"/>
      <c r="I563" s="4" t="n"/>
      <c r="J563" s="4" t="n"/>
    </row>
    <row r="564" ht="15.75" customHeight="1" s="189">
      <c r="A564" s="4" t="n"/>
      <c r="B564" s="4" t="n"/>
      <c r="C564" s="4" t="n"/>
      <c r="D564" s="4" t="n"/>
      <c r="E564" s="4" t="n"/>
      <c r="F564" s="4" t="n"/>
      <c r="G564" s="4" t="n"/>
      <c r="H564" s="4" t="n"/>
      <c r="I564" s="4" t="n"/>
      <c r="J564" s="4" t="n"/>
    </row>
    <row r="565" ht="15.75" customHeight="1" s="189">
      <c r="A565" s="4" t="n"/>
      <c r="B565" s="4" t="n"/>
      <c r="C565" s="4" t="n"/>
      <c r="D565" s="4" t="n"/>
      <c r="E565" s="4" t="n"/>
      <c r="F565" s="4" t="n"/>
      <c r="G565" s="4" t="n"/>
      <c r="H565" s="4" t="n"/>
      <c r="I565" s="4" t="n"/>
      <c r="J565" s="4" t="n"/>
    </row>
    <row r="566" ht="15.75" customHeight="1" s="189">
      <c r="A566" s="4" t="n"/>
      <c r="B566" s="4" t="n"/>
      <c r="C566" s="4" t="n"/>
      <c r="D566" s="4" t="n"/>
      <c r="E566" s="4" t="n"/>
      <c r="F566" s="4" t="n"/>
      <c r="G566" s="4" t="n"/>
      <c r="H566" s="4" t="n"/>
      <c r="I566" s="4" t="n"/>
      <c r="J566" s="4" t="n"/>
    </row>
    <row r="567" ht="15.75" customHeight="1" s="189">
      <c r="A567" s="4" t="n"/>
      <c r="B567" s="4" t="n"/>
      <c r="C567" s="4" t="n"/>
      <c r="D567" s="4" t="n"/>
      <c r="E567" s="4" t="n"/>
      <c r="F567" s="4" t="n"/>
      <c r="G567" s="4" t="n"/>
      <c r="H567" s="4" t="n"/>
      <c r="I567" s="4" t="n"/>
      <c r="J567" s="4" t="n"/>
    </row>
    <row r="568" ht="15.75" customHeight="1" s="189">
      <c r="A568" s="4" t="n"/>
      <c r="B568" s="4" t="n"/>
      <c r="C568" s="4" t="n"/>
      <c r="D568" s="4" t="n"/>
      <c r="E568" s="4" t="n"/>
      <c r="F568" s="4" t="n"/>
      <c r="G568" s="4" t="n"/>
      <c r="H568" s="4" t="n"/>
      <c r="I568" s="4" t="n"/>
      <c r="J568" s="4" t="n"/>
    </row>
    <row r="569" ht="15.75" customHeight="1" s="189">
      <c r="A569" s="4" t="n"/>
      <c r="B569" s="4" t="n"/>
      <c r="C569" s="4" t="n"/>
      <c r="D569" s="4" t="n"/>
      <c r="E569" s="4" t="n"/>
      <c r="F569" s="4" t="n"/>
      <c r="G569" s="4" t="n"/>
      <c r="H569" s="4" t="n"/>
      <c r="I569" s="4" t="n"/>
      <c r="J569" s="4" t="n"/>
    </row>
    <row r="570" ht="15.75" customHeight="1" s="189">
      <c r="A570" s="4" t="n"/>
      <c r="B570" s="4" t="n"/>
      <c r="C570" s="4" t="n"/>
      <c r="D570" s="4" t="n"/>
      <c r="E570" s="4" t="n"/>
      <c r="F570" s="4" t="n"/>
      <c r="G570" s="4" t="n"/>
      <c r="H570" s="4" t="n"/>
      <c r="I570" s="4" t="n"/>
      <c r="J570" s="4" t="n"/>
    </row>
    <row r="571" ht="15.75" customHeight="1" s="189">
      <c r="A571" s="4" t="n"/>
      <c r="B571" s="4" t="n"/>
      <c r="C571" s="4" t="n"/>
      <c r="D571" s="4" t="n"/>
      <c r="E571" s="4" t="n"/>
      <c r="F571" s="4" t="n"/>
      <c r="G571" s="4" t="n"/>
      <c r="H571" s="4" t="n"/>
      <c r="I571" s="4" t="n"/>
      <c r="J571" s="4" t="n"/>
    </row>
    <row r="572" ht="15.75" customHeight="1" s="189">
      <c r="A572" s="4" t="n"/>
      <c r="B572" s="4" t="n"/>
      <c r="C572" s="4" t="n"/>
      <c r="D572" s="4" t="n"/>
      <c r="E572" s="4" t="n"/>
      <c r="F572" s="4" t="n"/>
      <c r="G572" s="4" t="n"/>
      <c r="H572" s="4" t="n"/>
      <c r="I572" s="4" t="n"/>
      <c r="J572" s="4" t="n"/>
    </row>
    <row r="573" ht="15.75" customHeight="1" s="189">
      <c r="A573" s="4" t="n"/>
      <c r="B573" s="4" t="n"/>
      <c r="C573" s="4" t="n"/>
      <c r="D573" s="4" t="n"/>
      <c r="E573" s="4" t="n"/>
      <c r="F573" s="4" t="n"/>
      <c r="G573" s="4" t="n"/>
      <c r="H573" s="4" t="n"/>
      <c r="I573" s="4" t="n"/>
      <c r="J573" s="4" t="n"/>
    </row>
    <row r="574" ht="15.75" customHeight="1" s="189">
      <c r="A574" s="4" t="n"/>
      <c r="B574" s="4" t="n"/>
      <c r="C574" s="4" t="n"/>
      <c r="D574" s="4" t="n"/>
      <c r="E574" s="4" t="n"/>
      <c r="F574" s="4" t="n"/>
      <c r="G574" s="4" t="n"/>
      <c r="H574" s="4" t="n"/>
      <c r="I574" s="4" t="n"/>
      <c r="J574" s="4" t="n"/>
    </row>
    <row r="575" ht="15.75" customHeight="1" s="189">
      <c r="A575" s="4" t="n"/>
      <c r="B575" s="4" t="n"/>
      <c r="C575" s="4" t="n"/>
      <c r="D575" s="4" t="n"/>
      <c r="E575" s="4" t="n"/>
      <c r="F575" s="4" t="n"/>
      <c r="G575" s="4" t="n"/>
      <c r="H575" s="4" t="n"/>
      <c r="I575" s="4" t="n"/>
      <c r="J575" s="4" t="n"/>
    </row>
    <row r="576" ht="15.75" customHeight="1" s="189">
      <c r="A576" s="4" t="n"/>
      <c r="B576" s="4" t="n"/>
      <c r="C576" s="4" t="n"/>
      <c r="D576" s="4" t="n"/>
      <c r="E576" s="4" t="n"/>
      <c r="F576" s="4" t="n"/>
      <c r="G576" s="4" t="n"/>
      <c r="H576" s="4" t="n"/>
      <c r="I576" s="4" t="n"/>
      <c r="J576" s="4" t="n"/>
    </row>
    <row r="577" ht="15.75" customHeight="1" s="189">
      <c r="A577" s="4" t="n"/>
      <c r="B577" s="4" t="n"/>
      <c r="C577" s="4" t="n"/>
      <c r="D577" s="4" t="n"/>
      <c r="E577" s="4" t="n"/>
      <c r="F577" s="4" t="n"/>
      <c r="G577" s="4" t="n"/>
      <c r="H577" s="4" t="n"/>
      <c r="I577" s="4" t="n"/>
      <c r="J577" s="4" t="n"/>
    </row>
    <row r="578" ht="15.75" customHeight="1" s="189">
      <c r="A578" s="4" t="n"/>
      <c r="B578" s="4" t="n"/>
      <c r="C578" s="4" t="n"/>
      <c r="D578" s="4" t="n"/>
      <c r="E578" s="4" t="n"/>
      <c r="F578" s="4" t="n"/>
      <c r="G578" s="4" t="n"/>
      <c r="H578" s="4" t="n"/>
      <c r="I578" s="4" t="n"/>
      <c r="J578" s="4" t="n"/>
    </row>
    <row r="579" ht="15.75" customHeight="1" s="189">
      <c r="A579" s="4" t="n"/>
      <c r="B579" s="4" t="n"/>
      <c r="C579" s="4" t="n"/>
      <c r="D579" s="4" t="n"/>
      <c r="E579" s="4" t="n"/>
      <c r="F579" s="4" t="n"/>
      <c r="G579" s="4" t="n"/>
      <c r="H579" s="4" t="n"/>
      <c r="I579" s="4" t="n"/>
      <c r="J579" s="4" t="n"/>
    </row>
    <row r="580" ht="15.75" customHeight="1" s="189">
      <c r="A580" s="4" t="n"/>
      <c r="B580" s="4" t="n"/>
      <c r="C580" s="4" t="n"/>
      <c r="D580" s="4" t="n"/>
      <c r="E580" s="4" t="n"/>
      <c r="F580" s="4" t="n"/>
      <c r="G580" s="4" t="n"/>
      <c r="H580" s="4" t="n"/>
      <c r="I580" s="4" t="n"/>
      <c r="J580" s="4" t="n"/>
    </row>
    <row r="581" ht="15.75" customHeight="1" s="189">
      <c r="A581" s="4" t="n"/>
      <c r="B581" s="4" t="n"/>
      <c r="C581" s="4" t="n"/>
      <c r="D581" s="4" t="n"/>
      <c r="E581" s="4" t="n"/>
      <c r="F581" s="4" t="n"/>
      <c r="G581" s="4" t="n"/>
      <c r="H581" s="4" t="n"/>
      <c r="I581" s="4" t="n"/>
      <c r="J581" s="4" t="n"/>
    </row>
    <row r="582" ht="15.75" customHeight="1" s="189">
      <c r="A582" s="4" t="n"/>
      <c r="B582" s="4" t="n"/>
      <c r="C582" s="4" t="n"/>
      <c r="D582" s="4" t="n"/>
      <c r="E582" s="4" t="n"/>
      <c r="F582" s="4" t="n"/>
      <c r="G582" s="4" t="n"/>
      <c r="H582" s="4" t="n"/>
      <c r="I582" s="4" t="n"/>
      <c r="J582" s="4" t="n"/>
    </row>
    <row r="583" ht="15.75" customHeight="1" s="189">
      <c r="A583" s="4" t="n"/>
      <c r="B583" s="4" t="n"/>
      <c r="C583" s="4" t="n"/>
      <c r="D583" s="4" t="n"/>
      <c r="E583" s="4" t="n"/>
      <c r="F583" s="4" t="n"/>
      <c r="G583" s="4" t="n"/>
      <c r="H583" s="4" t="n"/>
      <c r="I583" s="4" t="n"/>
      <c r="J583" s="4" t="n"/>
    </row>
    <row r="584" ht="15.75" customHeight="1" s="189">
      <c r="A584" s="4" t="n"/>
      <c r="B584" s="4" t="n"/>
      <c r="C584" s="4" t="n"/>
      <c r="D584" s="4" t="n"/>
      <c r="E584" s="4" t="n"/>
      <c r="F584" s="4" t="n"/>
      <c r="G584" s="4" t="n"/>
      <c r="H584" s="4" t="n"/>
      <c r="I584" s="4" t="n"/>
      <c r="J584" s="4" t="n"/>
    </row>
    <row r="585" ht="15.75" customHeight="1" s="189">
      <c r="A585" s="4" t="n"/>
      <c r="B585" s="4" t="n"/>
      <c r="C585" s="4" t="n"/>
      <c r="D585" s="4" t="n"/>
      <c r="E585" s="4" t="n"/>
      <c r="F585" s="4" t="n"/>
      <c r="G585" s="4" t="n"/>
      <c r="H585" s="4" t="n"/>
      <c r="I585" s="4" t="n"/>
      <c r="J585" s="4" t="n"/>
    </row>
    <row r="586" ht="15.75" customHeight="1" s="189">
      <c r="A586" s="4" t="n"/>
      <c r="B586" s="4" t="n"/>
      <c r="C586" s="4" t="n"/>
      <c r="D586" s="4" t="n"/>
      <c r="E586" s="4" t="n"/>
      <c r="F586" s="4" t="n"/>
      <c r="G586" s="4" t="n"/>
      <c r="H586" s="4" t="n"/>
      <c r="I586" s="4" t="n"/>
      <c r="J586" s="4" t="n"/>
    </row>
    <row r="587" ht="15.75" customHeight="1" s="189">
      <c r="A587" s="4" t="n"/>
      <c r="B587" s="4" t="n"/>
      <c r="C587" s="4" t="n"/>
      <c r="D587" s="4" t="n"/>
      <c r="E587" s="4" t="n"/>
      <c r="F587" s="4" t="n"/>
      <c r="G587" s="4" t="n"/>
      <c r="H587" s="4" t="n"/>
      <c r="I587" s="4" t="n"/>
      <c r="J587" s="4" t="n"/>
    </row>
    <row r="588" ht="15.75" customHeight="1" s="189">
      <c r="A588" s="4" t="n"/>
      <c r="B588" s="4" t="n"/>
      <c r="C588" s="4" t="n"/>
      <c r="D588" s="4" t="n"/>
      <c r="E588" s="4" t="n"/>
      <c r="F588" s="4" t="n"/>
      <c r="G588" s="4" t="n"/>
      <c r="H588" s="4" t="n"/>
      <c r="I588" s="4" t="n"/>
      <c r="J588" s="4" t="n"/>
    </row>
    <row r="589" ht="15.75" customHeight="1" s="189">
      <c r="A589" s="4" t="n"/>
      <c r="B589" s="4" t="n"/>
      <c r="C589" s="4" t="n"/>
      <c r="D589" s="4" t="n"/>
      <c r="E589" s="4" t="n"/>
      <c r="F589" s="4" t="n"/>
      <c r="G589" s="4" t="n"/>
      <c r="H589" s="4" t="n"/>
      <c r="I589" s="4" t="n"/>
      <c r="J589" s="4" t="n"/>
    </row>
    <row r="590" ht="15.75" customHeight="1" s="189">
      <c r="A590" s="4" t="n"/>
      <c r="B590" s="4" t="n"/>
      <c r="C590" s="4" t="n"/>
      <c r="D590" s="4" t="n"/>
      <c r="E590" s="4" t="n"/>
      <c r="F590" s="4" t="n"/>
      <c r="G590" s="4" t="n"/>
      <c r="H590" s="4" t="n"/>
      <c r="I590" s="4" t="n"/>
      <c r="J590" s="4" t="n"/>
    </row>
    <row r="591" ht="15.75" customHeight="1" s="189">
      <c r="A591" s="4" t="n"/>
      <c r="B591" s="4" t="n"/>
      <c r="C591" s="4" t="n"/>
      <c r="D591" s="4" t="n"/>
      <c r="E591" s="4" t="n"/>
      <c r="F591" s="4" t="n"/>
      <c r="G591" s="4" t="n"/>
      <c r="H591" s="4" t="n"/>
      <c r="I591" s="4" t="n"/>
      <c r="J591" s="4" t="n"/>
    </row>
    <row r="592" ht="15.75" customHeight="1" s="189">
      <c r="A592" s="4" t="n"/>
      <c r="B592" s="4" t="n"/>
      <c r="C592" s="4" t="n"/>
      <c r="D592" s="4" t="n"/>
      <c r="E592" s="4" t="n"/>
      <c r="F592" s="4" t="n"/>
      <c r="G592" s="4" t="n"/>
      <c r="H592" s="4" t="n"/>
      <c r="I592" s="4" t="n"/>
      <c r="J592" s="4" t="n"/>
    </row>
    <row r="593" ht="15.75" customHeight="1" s="189">
      <c r="A593" s="4" t="n"/>
      <c r="B593" s="4" t="n"/>
      <c r="C593" s="4" t="n"/>
      <c r="D593" s="4" t="n"/>
      <c r="E593" s="4" t="n"/>
      <c r="F593" s="4" t="n"/>
      <c r="G593" s="4" t="n"/>
      <c r="H593" s="4" t="n"/>
      <c r="I593" s="4" t="n"/>
      <c r="J593" s="4" t="n"/>
    </row>
    <row r="594" ht="15.75" customHeight="1" s="189">
      <c r="A594" s="4" t="n"/>
      <c r="B594" s="4" t="n"/>
      <c r="C594" s="4" t="n"/>
      <c r="D594" s="4" t="n"/>
      <c r="E594" s="4" t="n"/>
      <c r="F594" s="4" t="n"/>
      <c r="G594" s="4" t="n"/>
      <c r="H594" s="4" t="n"/>
      <c r="I594" s="4" t="n"/>
      <c r="J594" s="4" t="n"/>
    </row>
    <row r="595" ht="15.75" customHeight="1" s="189">
      <c r="A595" s="4" t="n"/>
      <c r="B595" s="4" t="n"/>
      <c r="C595" s="4" t="n"/>
      <c r="D595" s="4" t="n"/>
      <c r="E595" s="4" t="n"/>
      <c r="F595" s="4" t="n"/>
      <c r="G595" s="4" t="n"/>
      <c r="H595" s="4" t="n"/>
      <c r="I595" s="4" t="n"/>
      <c r="J595" s="4" t="n"/>
    </row>
    <row r="596" ht="15.75" customHeight="1" s="189">
      <c r="A596" s="4" t="n"/>
      <c r="B596" s="4" t="n"/>
      <c r="C596" s="4" t="n"/>
      <c r="D596" s="4" t="n"/>
      <c r="E596" s="4" t="n"/>
      <c r="F596" s="4" t="n"/>
      <c r="G596" s="4" t="n"/>
      <c r="H596" s="4" t="n"/>
      <c r="I596" s="4" t="n"/>
      <c r="J596" s="4" t="n"/>
    </row>
    <row r="597" ht="15.75" customHeight="1" s="189">
      <c r="A597" s="4" t="n"/>
      <c r="B597" s="4" t="n"/>
      <c r="C597" s="4" t="n"/>
      <c r="D597" s="4" t="n"/>
      <c r="E597" s="4" t="n"/>
      <c r="F597" s="4" t="n"/>
      <c r="G597" s="4" t="n"/>
      <c r="H597" s="4" t="n"/>
      <c r="I597" s="4" t="n"/>
      <c r="J597" s="4" t="n"/>
    </row>
    <row r="598" ht="15.75" customHeight="1" s="189">
      <c r="A598" s="4" t="n"/>
      <c r="B598" s="4" t="n"/>
      <c r="C598" s="4" t="n"/>
      <c r="D598" s="4" t="n"/>
      <c r="E598" s="4" t="n"/>
      <c r="F598" s="4" t="n"/>
      <c r="G598" s="4" t="n"/>
      <c r="H598" s="4" t="n"/>
      <c r="I598" s="4" t="n"/>
      <c r="J598" s="4" t="n"/>
    </row>
    <row r="599" ht="15.75" customHeight="1" s="189">
      <c r="A599" s="4" t="n"/>
      <c r="B599" s="4" t="n"/>
      <c r="C599" s="4" t="n"/>
      <c r="D599" s="4" t="n"/>
      <c r="E599" s="4" t="n"/>
      <c r="F599" s="4" t="n"/>
      <c r="G599" s="4" t="n"/>
      <c r="H599" s="4" t="n"/>
      <c r="I599" s="4" t="n"/>
      <c r="J599" s="4" t="n"/>
    </row>
    <row r="600" ht="15.75" customHeight="1" s="189">
      <c r="A600" s="4" t="n"/>
      <c r="B600" s="4" t="n"/>
      <c r="C600" s="4" t="n"/>
      <c r="D600" s="4" t="n"/>
      <c r="E600" s="4" t="n"/>
      <c r="F600" s="4" t="n"/>
      <c r="G600" s="4" t="n"/>
      <c r="H600" s="4" t="n"/>
      <c r="I600" s="4" t="n"/>
      <c r="J600" s="4" t="n"/>
    </row>
    <row r="601" ht="15.75" customHeight="1" s="189">
      <c r="A601" s="4" t="n"/>
      <c r="B601" s="4" t="n"/>
      <c r="C601" s="4" t="n"/>
      <c r="D601" s="4" t="n"/>
      <c r="E601" s="4" t="n"/>
      <c r="F601" s="4" t="n"/>
      <c r="G601" s="4" t="n"/>
      <c r="H601" s="4" t="n"/>
      <c r="I601" s="4" t="n"/>
      <c r="J601" s="4" t="n"/>
    </row>
    <row r="602" ht="15.75" customHeight="1" s="189">
      <c r="A602" s="4" t="n"/>
      <c r="B602" s="4" t="n"/>
      <c r="C602" s="4" t="n"/>
      <c r="D602" s="4" t="n"/>
      <c r="E602" s="4" t="n"/>
      <c r="F602" s="4" t="n"/>
      <c r="G602" s="4" t="n"/>
      <c r="H602" s="4" t="n"/>
      <c r="I602" s="4" t="n"/>
      <c r="J602" s="4" t="n"/>
    </row>
    <row r="603" ht="15.75" customHeight="1" s="189">
      <c r="A603" s="4" t="n"/>
      <c r="B603" s="4" t="n"/>
      <c r="C603" s="4" t="n"/>
      <c r="D603" s="4" t="n"/>
      <c r="E603" s="4" t="n"/>
      <c r="F603" s="4" t="n"/>
      <c r="G603" s="4" t="n"/>
      <c r="H603" s="4" t="n"/>
      <c r="I603" s="4" t="n"/>
      <c r="J603" s="4" t="n"/>
    </row>
    <row r="604" ht="15.75" customHeight="1" s="189">
      <c r="A604" s="4" t="n"/>
      <c r="B604" s="4" t="n"/>
      <c r="C604" s="4" t="n"/>
      <c r="D604" s="4" t="n"/>
      <c r="E604" s="4" t="n"/>
      <c r="F604" s="4" t="n"/>
      <c r="G604" s="4" t="n"/>
      <c r="H604" s="4" t="n"/>
      <c r="I604" s="4" t="n"/>
      <c r="J604" s="4" t="n"/>
    </row>
    <row r="605" ht="15.75" customHeight="1" s="189">
      <c r="A605" s="4" t="n"/>
      <c r="B605" s="4" t="n"/>
      <c r="C605" s="4" t="n"/>
      <c r="D605" s="4" t="n"/>
      <c r="E605" s="4" t="n"/>
      <c r="F605" s="4" t="n"/>
      <c r="G605" s="4" t="n"/>
      <c r="H605" s="4" t="n"/>
      <c r="I605" s="4" t="n"/>
      <c r="J605" s="4" t="n"/>
    </row>
    <row r="606" ht="15.75" customHeight="1" s="189">
      <c r="A606" s="4" t="n"/>
      <c r="B606" s="4" t="n"/>
      <c r="C606" s="4" t="n"/>
      <c r="D606" s="4" t="n"/>
      <c r="E606" s="4" t="n"/>
      <c r="F606" s="4" t="n"/>
      <c r="G606" s="4" t="n"/>
      <c r="H606" s="4" t="n"/>
      <c r="I606" s="4" t="n"/>
      <c r="J606" s="4" t="n"/>
    </row>
    <row r="607" ht="15.75" customHeight="1" s="189">
      <c r="A607" s="4" t="n"/>
      <c r="B607" s="4" t="n"/>
      <c r="C607" s="4" t="n"/>
      <c r="D607" s="4" t="n"/>
      <c r="E607" s="4" t="n"/>
      <c r="F607" s="4" t="n"/>
      <c r="G607" s="4" t="n"/>
      <c r="H607" s="4" t="n"/>
      <c r="I607" s="4" t="n"/>
      <c r="J607" s="4" t="n"/>
    </row>
    <row r="608" ht="15.75" customHeight="1" s="189">
      <c r="A608" s="4" t="n"/>
      <c r="B608" s="4" t="n"/>
      <c r="C608" s="4" t="n"/>
      <c r="D608" s="4" t="n"/>
      <c r="E608" s="4" t="n"/>
      <c r="F608" s="4" t="n"/>
      <c r="G608" s="4" t="n"/>
      <c r="H608" s="4" t="n"/>
      <c r="I608" s="4" t="n"/>
      <c r="J608" s="4" t="n"/>
    </row>
    <row r="609" ht="15.75" customHeight="1" s="189">
      <c r="A609" s="4" t="n"/>
      <c r="B609" s="4" t="n"/>
      <c r="C609" s="4" t="n"/>
      <c r="D609" s="4" t="n"/>
      <c r="E609" s="4" t="n"/>
      <c r="F609" s="4" t="n"/>
      <c r="G609" s="4" t="n"/>
      <c r="H609" s="4" t="n"/>
      <c r="I609" s="4" t="n"/>
      <c r="J609" s="4" t="n"/>
    </row>
    <row r="610" ht="15.75" customHeight="1" s="189">
      <c r="A610" s="4" t="n"/>
      <c r="B610" s="4" t="n"/>
      <c r="C610" s="4" t="n"/>
      <c r="D610" s="4" t="n"/>
      <c r="E610" s="4" t="n"/>
      <c r="F610" s="4" t="n"/>
      <c r="G610" s="4" t="n"/>
      <c r="H610" s="4" t="n"/>
      <c r="I610" s="4" t="n"/>
      <c r="J610" s="4" t="n"/>
    </row>
    <row r="611" ht="15.75" customHeight="1" s="189">
      <c r="A611" s="4" t="n"/>
      <c r="B611" s="4" t="n"/>
      <c r="C611" s="4" t="n"/>
      <c r="D611" s="4" t="n"/>
      <c r="E611" s="4" t="n"/>
      <c r="F611" s="4" t="n"/>
      <c r="G611" s="4" t="n"/>
      <c r="H611" s="4" t="n"/>
      <c r="I611" s="4" t="n"/>
      <c r="J611" s="4" t="n"/>
    </row>
    <row r="612" ht="15.75" customHeight="1" s="189">
      <c r="A612" s="4" t="n"/>
      <c r="B612" s="4" t="n"/>
      <c r="C612" s="4" t="n"/>
      <c r="D612" s="4" t="n"/>
      <c r="E612" s="4" t="n"/>
      <c r="F612" s="4" t="n"/>
      <c r="G612" s="4" t="n"/>
      <c r="H612" s="4" t="n"/>
      <c r="I612" s="4" t="n"/>
      <c r="J612" s="4" t="n"/>
    </row>
    <row r="613" ht="15.75" customHeight="1" s="189">
      <c r="A613" s="4" t="n"/>
      <c r="B613" s="4" t="n"/>
      <c r="C613" s="4" t="n"/>
      <c r="D613" s="4" t="n"/>
      <c r="E613" s="4" t="n"/>
      <c r="F613" s="4" t="n"/>
      <c r="G613" s="4" t="n"/>
      <c r="H613" s="4" t="n"/>
      <c r="I613" s="4" t="n"/>
      <c r="J613" s="4" t="n"/>
    </row>
    <row r="614" ht="15.75" customHeight="1" s="189">
      <c r="A614" s="4" t="n"/>
      <c r="B614" s="4" t="n"/>
      <c r="C614" s="4" t="n"/>
      <c r="D614" s="4" t="n"/>
      <c r="E614" s="4" t="n"/>
      <c r="F614" s="4" t="n"/>
      <c r="G614" s="4" t="n"/>
      <c r="H614" s="4" t="n"/>
      <c r="I614" s="4" t="n"/>
      <c r="J614" s="4" t="n"/>
    </row>
    <row r="615" ht="15.75" customHeight="1" s="189">
      <c r="A615" s="4" t="n"/>
      <c r="B615" s="4" t="n"/>
      <c r="C615" s="4" t="n"/>
      <c r="D615" s="4" t="n"/>
      <c r="E615" s="4" t="n"/>
      <c r="F615" s="4" t="n"/>
      <c r="G615" s="4" t="n"/>
      <c r="H615" s="4" t="n"/>
      <c r="I615" s="4" t="n"/>
      <c r="J615" s="4" t="n"/>
    </row>
    <row r="616" ht="15.75" customHeight="1" s="189">
      <c r="A616" s="4" t="n"/>
      <c r="B616" s="4" t="n"/>
      <c r="C616" s="4" t="n"/>
      <c r="D616" s="4" t="n"/>
      <c r="E616" s="4" t="n"/>
      <c r="F616" s="4" t="n"/>
      <c r="G616" s="4" t="n"/>
      <c r="H616" s="4" t="n"/>
      <c r="I616" s="4" t="n"/>
      <c r="J616" s="4" t="n"/>
    </row>
    <row r="617" ht="15.75" customHeight="1" s="189">
      <c r="A617" s="4" t="n"/>
      <c r="B617" s="4" t="n"/>
      <c r="C617" s="4" t="n"/>
      <c r="D617" s="4" t="n"/>
      <c r="E617" s="4" t="n"/>
      <c r="F617" s="4" t="n"/>
      <c r="G617" s="4" t="n"/>
      <c r="H617" s="4" t="n"/>
      <c r="I617" s="4" t="n"/>
      <c r="J617" s="4" t="n"/>
    </row>
    <row r="618" ht="15.75" customHeight="1" s="189">
      <c r="A618" s="4" t="n"/>
      <c r="B618" s="4" t="n"/>
      <c r="C618" s="4" t="n"/>
      <c r="D618" s="4" t="n"/>
      <c r="E618" s="4" t="n"/>
      <c r="F618" s="4" t="n"/>
      <c r="G618" s="4" t="n"/>
      <c r="H618" s="4" t="n"/>
      <c r="I618" s="4" t="n"/>
      <c r="J618" s="4" t="n"/>
    </row>
    <row r="619" ht="15.75" customHeight="1" s="189">
      <c r="A619" s="4" t="n"/>
      <c r="B619" s="4" t="n"/>
      <c r="C619" s="4" t="n"/>
      <c r="D619" s="4" t="n"/>
      <c r="E619" s="4" t="n"/>
      <c r="F619" s="4" t="n"/>
      <c r="G619" s="4" t="n"/>
      <c r="H619" s="4" t="n"/>
      <c r="I619" s="4" t="n"/>
      <c r="J619" s="4" t="n"/>
    </row>
    <row r="620" ht="15.75" customHeight="1" s="189">
      <c r="A620" s="4" t="n"/>
      <c r="B620" s="4" t="n"/>
      <c r="C620" s="4" t="n"/>
      <c r="D620" s="4" t="n"/>
      <c r="E620" s="4" t="n"/>
      <c r="F620" s="4" t="n"/>
      <c r="G620" s="4" t="n"/>
      <c r="H620" s="4" t="n"/>
      <c r="I620" s="4" t="n"/>
      <c r="J620" s="4" t="n"/>
    </row>
    <row r="621" ht="15.75" customHeight="1" s="189">
      <c r="A621" s="4" t="n"/>
      <c r="B621" s="4" t="n"/>
      <c r="C621" s="4" t="n"/>
      <c r="D621" s="4" t="n"/>
      <c r="E621" s="4" t="n"/>
      <c r="F621" s="4" t="n"/>
      <c r="G621" s="4" t="n"/>
      <c r="H621" s="4" t="n"/>
      <c r="I621" s="4" t="n"/>
      <c r="J621" s="4" t="n"/>
    </row>
    <row r="622" ht="15.75" customHeight="1" s="189">
      <c r="A622" s="4" t="n"/>
      <c r="B622" s="4" t="n"/>
      <c r="C622" s="4" t="n"/>
      <c r="D622" s="4" t="n"/>
      <c r="E622" s="4" t="n"/>
      <c r="F622" s="4" t="n"/>
      <c r="G622" s="4" t="n"/>
      <c r="H622" s="4" t="n"/>
      <c r="I622" s="4" t="n"/>
      <c r="J622" s="4" t="n"/>
    </row>
    <row r="623" ht="15.75" customHeight="1" s="189">
      <c r="A623" s="4" t="n"/>
      <c r="B623" s="4" t="n"/>
      <c r="C623" s="4" t="n"/>
      <c r="D623" s="4" t="n"/>
      <c r="E623" s="4" t="n"/>
      <c r="F623" s="4" t="n"/>
      <c r="G623" s="4" t="n"/>
      <c r="H623" s="4" t="n"/>
      <c r="I623" s="4" t="n"/>
      <c r="J623" s="4" t="n"/>
    </row>
    <row r="624" ht="15.75" customHeight="1" s="189">
      <c r="A624" s="4" t="n"/>
      <c r="B624" s="4" t="n"/>
      <c r="C624" s="4" t="n"/>
      <c r="D624" s="4" t="n"/>
      <c r="E624" s="4" t="n"/>
      <c r="F624" s="4" t="n"/>
      <c r="G624" s="4" t="n"/>
      <c r="H624" s="4" t="n"/>
      <c r="I624" s="4" t="n"/>
      <c r="J624" s="4" t="n"/>
    </row>
    <row r="625" ht="15.75" customHeight="1" s="189">
      <c r="A625" s="4" t="n"/>
      <c r="B625" s="4" t="n"/>
      <c r="C625" s="4" t="n"/>
      <c r="D625" s="4" t="n"/>
      <c r="E625" s="4" t="n"/>
      <c r="F625" s="4" t="n"/>
      <c r="G625" s="4" t="n"/>
      <c r="H625" s="4" t="n"/>
      <c r="I625" s="4" t="n"/>
      <c r="J625" s="4" t="n"/>
    </row>
    <row r="626" ht="15.75" customHeight="1" s="189">
      <c r="A626" s="4" t="n"/>
      <c r="B626" s="4" t="n"/>
      <c r="C626" s="4" t="n"/>
      <c r="D626" s="4" t="n"/>
      <c r="E626" s="4" t="n"/>
      <c r="F626" s="4" t="n"/>
      <c r="G626" s="4" t="n"/>
      <c r="H626" s="4" t="n"/>
      <c r="I626" s="4" t="n"/>
      <c r="J626" s="4" t="n"/>
    </row>
    <row r="627" ht="15.75" customHeight="1" s="189">
      <c r="A627" s="4" t="n"/>
      <c r="B627" s="4" t="n"/>
      <c r="C627" s="4" t="n"/>
      <c r="D627" s="4" t="n"/>
      <c r="E627" s="4" t="n"/>
      <c r="F627" s="4" t="n"/>
      <c r="G627" s="4" t="n"/>
      <c r="H627" s="4" t="n"/>
      <c r="I627" s="4" t="n"/>
      <c r="J627" s="4" t="n"/>
    </row>
    <row r="628" ht="15.75" customHeight="1" s="189">
      <c r="A628" s="4" t="n"/>
      <c r="B628" s="4" t="n"/>
      <c r="C628" s="4" t="n"/>
      <c r="D628" s="4" t="n"/>
      <c r="E628" s="4" t="n"/>
      <c r="F628" s="4" t="n"/>
      <c r="G628" s="4" t="n"/>
      <c r="H628" s="4" t="n"/>
      <c r="I628" s="4" t="n"/>
      <c r="J628" s="4" t="n"/>
    </row>
    <row r="629" ht="15.75" customHeight="1" s="189">
      <c r="A629" s="4" t="n"/>
      <c r="B629" s="4" t="n"/>
      <c r="C629" s="4" t="n"/>
      <c r="D629" s="4" t="n"/>
      <c r="E629" s="4" t="n"/>
      <c r="F629" s="4" t="n"/>
      <c r="G629" s="4" t="n"/>
      <c r="H629" s="4" t="n"/>
      <c r="I629" s="4" t="n"/>
      <c r="J629" s="4" t="n"/>
    </row>
    <row r="630" ht="15.75" customHeight="1" s="189">
      <c r="A630" s="4" t="n"/>
      <c r="B630" s="4" t="n"/>
      <c r="C630" s="4" t="n"/>
      <c r="D630" s="4" t="n"/>
      <c r="E630" s="4" t="n"/>
      <c r="F630" s="4" t="n"/>
      <c r="G630" s="4" t="n"/>
      <c r="H630" s="4" t="n"/>
      <c r="I630" s="4" t="n"/>
      <c r="J630" s="4" t="n"/>
    </row>
    <row r="631" ht="15.75" customHeight="1" s="189">
      <c r="A631" s="4" t="n"/>
      <c r="B631" s="4" t="n"/>
      <c r="C631" s="4" t="n"/>
      <c r="D631" s="4" t="n"/>
      <c r="E631" s="4" t="n"/>
      <c r="F631" s="4" t="n"/>
      <c r="G631" s="4" t="n"/>
      <c r="H631" s="4" t="n"/>
      <c r="I631" s="4" t="n"/>
      <c r="J631" s="4" t="n"/>
    </row>
    <row r="632" ht="15.75" customHeight="1" s="189">
      <c r="A632" s="4" t="n"/>
      <c r="B632" s="4" t="n"/>
      <c r="C632" s="4" t="n"/>
      <c r="D632" s="4" t="n"/>
      <c r="E632" s="4" t="n"/>
      <c r="F632" s="4" t="n"/>
      <c r="G632" s="4" t="n"/>
      <c r="H632" s="4" t="n"/>
      <c r="I632" s="4" t="n"/>
      <c r="J632" s="4" t="n"/>
    </row>
    <row r="633" ht="15.75" customHeight="1" s="189">
      <c r="A633" s="4" t="n"/>
      <c r="B633" s="4" t="n"/>
      <c r="C633" s="4" t="n"/>
      <c r="D633" s="4" t="n"/>
      <c r="E633" s="4" t="n"/>
      <c r="F633" s="4" t="n"/>
      <c r="G633" s="4" t="n"/>
      <c r="H633" s="4" t="n"/>
      <c r="I633" s="4" t="n"/>
      <c r="J633" s="4" t="n"/>
    </row>
    <row r="634" ht="15.75" customHeight="1" s="189">
      <c r="A634" s="4" t="n"/>
      <c r="B634" s="4" t="n"/>
      <c r="C634" s="4" t="n"/>
      <c r="D634" s="4" t="n"/>
      <c r="E634" s="4" t="n"/>
      <c r="F634" s="4" t="n"/>
      <c r="G634" s="4" t="n"/>
      <c r="H634" s="4" t="n"/>
      <c r="I634" s="4" t="n"/>
      <c r="J634" s="4" t="n"/>
    </row>
    <row r="635" ht="15.75" customHeight="1" s="189">
      <c r="A635" s="4" t="n"/>
      <c r="B635" s="4" t="n"/>
      <c r="C635" s="4" t="n"/>
      <c r="D635" s="4" t="n"/>
      <c r="E635" s="4" t="n"/>
      <c r="F635" s="4" t="n"/>
      <c r="G635" s="4" t="n"/>
      <c r="H635" s="4" t="n"/>
      <c r="I635" s="4" t="n"/>
      <c r="J635" s="4" t="n"/>
    </row>
    <row r="636" ht="15.75" customHeight="1" s="189">
      <c r="A636" s="4" t="n"/>
      <c r="B636" s="4" t="n"/>
      <c r="C636" s="4" t="n"/>
      <c r="D636" s="4" t="n"/>
      <c r="E636" s="4" t="n"/>
      <c r="F636" s="4" t="n"/>
      <c r="G636" s="4" t="n"/>
      <c r="H636" s="4" t="n"/>
      <c r="I636" s="4" t="n"/>
      <c r="J636" s="4" t="n"/>
    </row>
    <row r="637" ht="15.75" customHeight="1" s="189">
      <c r="A637" s="4" t="n"/>
      <c r="B637" s="4" t="n"/>
      <c r="C637" s="4" t="n"/>
      <c r="D637" s="4" t="n"/>
      <c r="E637" s="4" t="n"/>
      <c r="F637" s="4" t="n"/>
      <c r="G637" s="4" t="n"/>
      <c r="H637" s="4" t="n"/>
      <c r="I637" s="4" t="n"/>
      <c r="J637" s="4" t="n"/>
    </row>
    <row r="638" ht="15.75" customHeight="1" s="189">
      <c r="A638" s="4" t="n"/>
      <c r="B638" s="4" t="n"/>
      <c r="C638" s="4" t="n"/>
      <c r="D638" s="4" t="n"/>
      <c r="E638" s="4" t="n"/>
      <c r="F638" s="4" t="n"/>
      <c r="G638" s="4" t="n"/>
      <c r="H638" s="4" t="n"/>
      <c r="I638" s="4" t="n"/>
      <c r="J638" s="4" t="n"/>
    </row>
    <row r="639" ht="15.75" customHeight="1" s="189">
      <c r="A639" s="4" t="n"/>
      <c r="B639" s="4" t="n"/>
      <c r="C639" s="4" t="n"/>
      <c r="D639" s="4" t="n"/>
      <c r="E639" s="4" t="n"/>
      <c r="F639" s="4" t="n"/>
      <c r="G639" s="4" t="n"/>
      <c r="H639" s="4" t="n"/>
      <c r="I639" s="4" t="n"/>
      <c r="J639" s="4" t="n"/>
    </row>
    <row r="640" ht="15.75" customHeight="1" s="189">
      <c r="A640" s="4" t="n"/>
      <c r="B640" s="4" t="n"/>
      <c r="C640" s="4" t="n"/>
      <c r="D640" s="4" t="n"/>
      <c r="E640" s="4" t="n"/>
      <c r="F640" s="4" t="n"/>
      <c r="G640" s="4" t="n"/>
      <c r="H640" s="4" t="n"/>
      <c r="I640" s="4" t="n"/>
      <c r="J640" s="4" t="n"/>
    </row>
    <row r="641" ht="15.75" customHeight="1" s="189">
      <c r="A641" s="4" t="n"/>
      <c r="B641" s="4" t="n"/>
      <c r="C641" s="4" t="n"/>
      <c r="D641" s="4" t="n"/>
      <c r="E641" s="4" t="n"/>
      <c r="F641" s="4" t="n"/>
      <c r="G641" s="4" t="n"/>
      <c r="H641" s="4" t="n"/>
      <c r="I641" s="4" t="n"/>
      <c r="J641" s="4" t="n"/>
    </row>
    <row r="642" ht="15.75" customHeight="1" s="189">
      <c r="A642" s="4" t="n"/>
      <c r="B642" s="4" t="n"/>
      <c r="C642" s="4" t="n"/>
      <c r="D642" s="4" t="n"/>
      <c r="E642" s="4" t="n"/>
      <c r="F642" s="4" t="n"/>
      <c r="G642" s="4" t="n"/>
      <c r="H642" s="4" t="n"/>
      <c r="I642" s="4" t="n"/>
      <c r="J642" s="4" t="n"/>
    </row>
    <row r="643" ht="15.75" customHeight="1" s="189">
      <c r="A643" s="4" t="n"/>
      <c r="B643" s="4" t="n"/>
      <c r="C643" s="4" t="n"/>
      <c r="D643" s="4" t="n"/>
      <c r="E643" s="4" t="n"/>
      <c r="F643" s="4" t="n"/>
      <c r="G643" s="4" t="n"/>
      <c r="H643" s="4" t="n"/>
      <c r="I643" s="4" t="n"/>
      <c r="J643" s="4" t="n"/>
    </row>
    <row r="644" ht="15.75" customHeight="1" s="189">
      <c r="A644" s="4" t="n"/>
      <c r="B644" s="4" t="n"/>
      <c r="C644" s="4" t="n"/>
      <c r="D644" s="4" t="n"/>
      <c r="E644" s="4" t="n"/>
      <c r="F644" s="4" t="n"/>
      <c r="G644" s="4" t="n"/>
      <c r="H644" s="4" t="n"/>
      <c r="I644" s="4" t="n"/>
      <c r="J644" s="4" t="n"/>
    </row>
    <row r="645" ht="15.75" customHeight="1" s="189">
      <c r="A645" s="4" t="n"/>
      <c r="B645" s="4" t="n"/>
      <c r="C645" s="4" t="n"/>
      <c r="D645" s="4" t="n"/>
      <c r="E645" s="4" t="n"/>
      <c r="F645" s="4" t="n"/>
      <c r="G645" s="4" t="n"/>
      <c r="H645" s="4" t="n"/>
      <c r="I645" s="4" t="n"/>
      <c r="J645" s="4" t="n"/>
    </row>
    <row r="646" ht="15.75" customHeight="1" s="189">
      <c r="A646" s="4" t="n"/>
      <c r="B646" s="4" t="n"/>
      <c r="C646" s="4" t="n"/>
      <c r="D646" s="4" t="n"/>
      <c r="E646" s="4" t="n"/>
      <c r="F646" s="4" t="n"/>
      <c r="G646" s="4" t="n"/>
      <c r="H646" s="4" t="n"/>
      <c r="I646" s="4" t="n"/>
      <c r="J646" s="4" t="n"/>
    </row>
    <row r="647" ht="15.75" customHeight="1" s="189">
      <c r="A647" s="4" t="n"/>
      <c r="B647" s="4" t="n"/>
      <c r="C647" s="4" t="n"/>
      <c r="D647" s="4" t="n"/>
      <c r="E647" s="4" t="n"/>
      <c r="F647" s="4" t="n"/>
      <c r="G647" s="4" t="n"/>
      <c r="H647" s="4" t="n"/>
      <c r="I647" s="4" t="n"/>
      <c r="J647" s="4" t="n"/>
    </row>
    <row r="648" ht="15.75" customHeight="1" s="189">
      <c r="A648" s="4" t="n"/>
      <c r="B648" s="4" t="n"/>
      <c r="C648" s="4" t="n"/>
      <c r="D648" s="4" t="n"/>
      <c r="E648" s="4" t="n"/>
      <c r="F648" s="4" t="n"/>
      <c r="G648" s="4" t="n"/>
      <c r="H648" s="4" t="n"/>
      <c r="I648" s="4" t="n"/>
      <c r="J648" s="4" t="n"/>
    </row>
    <row r="649" ht="15.75" customHeight="1" s="189">
      <c r="A649" s="4" t="n"/>
      <c r="B649" s="4" t="n"/>
      <c r="C649" s="4" t="n"/>
      <c r="D649" s="4" t="n"/>
      <c r="E649" s="4" t="n"/>
      <c r="F649" s="4" t="n"/>
      <c r="G649" s="4" t="n"/>
      <c r="H649" s="4" t="n"/>
      <c r="I649" s="4" t="n"/>
      <c r="J649" s="4" t="n"/>
    </row>
    <row r="650" ht="15.75" customHeight="1" s="189">
      <c r="A650" s="4" t="n"/>
      <c r="B650" s="4" t="n"/>
      <c r="C650" s="4" t="n"/>
      <c r="D650" s="4" t="n"/>
      <c r="E650" s="4" t="n"/>
      <c r="F650" s="4" t="n"/>
      <c r="G650" s="4" t="n"/>
      <c r="H650" s="4" t="n"/>
      <c r="I650" s="4" t="n"/>
      <c r="J650" s="4" t="n"/>
    </row>
    <row r="651" ht="15.75" customHeight="1" s="189">
      <c r="A651" s="4" t="n"/>
      <c r="B651" s="4" t="n"/>
      <c r="C651" s="4" t="n"/>
      <c r="D651" s="4" t="n"/>
      <c r="E651" s="4" t="n"/>
      <c r="F651" s="4" t="n"/>
      <c r="G651" s="4" t="n"/>
      <c r="H651" s="4" t="n"/>
      <c r="I651" s="4" t="n"/>
      <c r="J651" s="4" t="n"/>
    </row>
    <row r="652" ht="15.75" customHeight="1" s="189">
      <c r="A652" s="4" t="n"/>
      <c r="B652" s="4" t="n"/>
      <c r="C652" s="4" t="n"/>
      <c r="D652" s="4" t="n"/>
      <c r="E652" s="4" t="n"/>
      <c r="F652" s="4" t="n"/>
      <c r="G652" s="4" t="n"/>
      <c r="H652" s="4" t="n"/>
      <c r="I652" s="4" t="n"/>
      <c r="J652" s="4" t="n"/>
    </row>
    <row r="653" ht="15.75" customHeight="1" s="189">
      <c r="A653" s="4" t="n"/>
      <c r="B653" s="4" t="n"/>
      <c r="C653" s="4" t="n"/>
      <c r="D653" s="4" t="n"/>
      <c r="E653" s="4" t="n"/>
      <c r="F653" s="4" t="n"/>
      <c r="G653" s="4" t="n"/>
      <c r="H653" s="4" t="n"/>
      <c r="I653" s="4" t="n"/>
      <c r="J653" s="4" t="n"/>
    </row>
    <row r="654" ht="15.75" customHeight="1" s="189">
      <c r="A654" s="4" t="n"/>
      <c r="B654" s="4" t="n"/>
      <c r="C654" s="4" t="n"/>
      <c r="D654" s="4" t="n"/>
      <c r="E654" s="4" t="n"/>
      <c r="F654" s="4" t="n"/>
      <c r="G654" s="4" t="n"/>
      <c r="H654" s="4" t="n"/>
      <c r="I654" s="4" t="n"/>
      <c r="J654" s="4" t="n"/>
    </row>
    <row r="655" ht="15.75" customHeight="1" s="189">
      <c r="A655" s="4" t="n"/>
      <c r="B655" s="4" t="n"/>
      <c r="C655" s="4" t="n"/>
      <c r="D655" s="4" t="n"/>
      <c r="E655" s="4" t="n"/>
      <c r="F655" s="4" t="n"/>
      <c r="G655" s="4" t="n"/>
      <c r="H655" s="4" t="n"/>
      <c r="I655" s="4" t="n"/>
      <c r="J655" s="4" t="n"/>
    </row>
    <row r="656" ht="15.75" customHeight="1" s="189">
      <c r="A656" s="4" t="n"/>
      <c r="B656" s="4" t="n"/>
      <c r="C656" s="4" t="n"/>
      <c r="D656" s="4" t="n"/>
      <c r="E656" s="4" t="n"/>
      <c r="F656" s="4" t="n"/>
      <c r="G656" s="4" t="n"/>
      <c r="H656" s="4" t="n"/>
      <c r="I656" s="4" t="n"/>
      <c r="J656" s="4" t="n"/>
    </row>
    <row r="657" ht="15.75" customHeight="1" s="189">
      <c r="A657" s="4" t="n"/>
      <c r="B657" s="4" t="n"/>
      <c r="C657" s="4" t="n"/>
      <c r="D657" s="4" t="n"/>
      <c r="E657" s="4" t="n"/>
      <c r="F657" s="4" t="n"/>
      <c r="G657" s="4" t="n"/>
      <c r="H657" s="4" t="n"/>
      <c r="I657" s="4" t="n"/>
      <c r="J657" s="4" t="n"/>
    </row>
    <row r="658" ht="15.75" customHeight="1" s="189">
      <c r="A658" s="4" t="n"/>
      <c r="B658" s="4" t="n"/>
      <c r="C658" s="4" t="n"/>
      <c r="D658" s="4" t="n"/>
      <c r="E658" s="4" t="n"/>
      <c r="F658" s="4" t="n"/>
      <c r="G658" s="4" t="n"/>
      <c r="H658" s="4" t="n"/>
      <c r="I658" s="4" t="n"/>
      <c r="J658" s="4" t="n"/>
    </row>
    <row r="659" ht="15.75" customHeight="1" s="189">
      <c r="A659" s="4" t="n"/>
      <c r="B659" s="4" t="n"/>
      <c r="C659" s="4" t="n"/>
      <c r="D659" s="4" t="n"/>
      <c r="E659" s="4" t="n"/>
      <c r="F659" s="4" t="n"/>
      <c r="G659" s="4" t="n"/>
      <c r="H659" s="4" t="n"/>
      <c r="I659" s="4" t="n"/>
      <c r="J659" s="4" t="n"/>
    </row>
    <row r="660" ht="15.75" customHeight="1" s="189">
      <c r="A660" s="4" t="n"/>
      <c r="B660" s="4" t="n"/>
      <c r="C660" s="4" t="n"/>
      <c r="D660" s="4" t="n"/>
      <c r="E660" s="4" t="n"/>
      <c r="F660" s="4" t="n"/>
      <c r="G660" s="4" t="n"/>
      <c r="H660" s="4" t="n"/>
      <c r="I660" s="4" t="n"/>
      <c r="J660" s="4" t="n"/>
    </row>
    <row r="661" ht="15.75" customHeight="1" s="189">
      <c r="A661" s="4" t="n"/>
      <c r="B661" s="4" t="n"/>
      <c r="C661" s="4" t="n"/>
      <c r="D661" s="4" t="n"/>
      <c r="E661" s="4" t="n"/>
      <c r="F661" s="4" t="n"/>
      <c r="G661" s="4" t="n"/>
      <c r="H661" s="4" t="n"/>
      <c r="I661" s="4" t="n"/>
      <c r="J661" s="4" t="n"/>
    </row>
    <row r="662" ht="15.75" customHeight="1" s="189">
      <c r="A662" s="4" t="n"/>
      <c r="B662" s="4" t="n"/>
      <c r="C662" s="4" t="n"/>
      <c r="D662" s="4" t="n"/>
      <c r="E662" s="4" t="n"/>
      <c r="F662" s="4" t="n"/>
      <c r="G662" s="4" t="n"/>
      <c r="H662" s="4" t="n"/>
      <c r="I662" s="4" t="n"/>
      <c r="J662" s="4" t="n"/>
    </row>
    <row r="663" ht="15.75" customHeight="1" s="189">
      <c r="A663" s="4" t="n"/>
      <c r="B663" s="4" t="n"/>
      <c r="C663" s="4" t="n"/>
      <c r="D663" s="4" t="n"/>
      <c r="E663" s="4" t="n"/>
      <c r="F663" s="4" t="n"/>
      <c r="G663" s="4" t="n"/>
      <c r="H663" s="4" t="n"/>
      <c r="I663" s="4" t="n"/>
      <c r="J663" s="4" t="n"/>
    </row>
    <row r="664" ht="15.75" customHeight="1" s="189">
      <c r="A664" s="4" t="n"/>
      <c r="B664" s="4" t="n"/>
      <c r="C664" s="4" t="n"/>
      <c r="D664" s="4" t="n"/>
      <c r="E664" s="4" t="n"/>
      <c r="F664" s="4" t="n"/>
      <c r="G664" s="4" t="n"/>
      <c r="H664" s="4" t="n"/>
      <c r="I664" s="4" t="n"/>
      <c r="J664" s="4" t="n"/>
    </row>
    <row r="665" ht="15.75" customHeight="1" s="189">
      <c r="A665" s="4" t="n"/>
      <c r="B665" s="4" t="n"/>
      <c r="C665" s="4" t="n"/>
      <c r="D665" s="4" t="n"/>
      <c r="E665" s="4" t="n"/>
      <c r="F665" s="4" t="n"/>
      <c r="G665" s="4" t="n"/>
      <c r="H665" s="4" t="n"/>
      <c r="I665" s="4" t="n"/>
      <c r="J665" s="4" t="n"/>
    </row>
    <row r="666" ht="15.75" customHeight="1" s="189">
      <c r="A666" s="4" t="n"/>
      <c r="B666" s="4" t="n"/>
      <c r="C666" s="4" t="n"/>
      <c r="D666" s="4" t="n"/>
      <c r="E666" s="4" t="n"/>
      <c r="F666" s="4" t="n"/>
      <c r="G666" s="4" t="n"/>
      <c r="H666" s="4" t="n"/>
      <c r="I666" s="4" t="n"/>
      <c r="J666" s="4" t="n"/>
    </row>
    <row r="667" ht="15.75" customHeight="1" s="189">
      <c r="A667" s="4" t="n"/>
      <c r="B667" s="4" t="n"/>
      <c r="C667" s="4" t="n"/>
      <c r="D667" s="4" t="n"/>
      <c r="E667" s="4" t="n"/>
      <c r="F667" s="4" t="n"/>
      <c r="G667" s="4" t="n"/>
      <c r="H667" s="4" t="n"/>
      <c r="I667" s="4" t="n"/>
      <c r="J667" s="4" t="n"/>
    </row>
    <row r="668" ht="15.75" customHeight="1" s="189">
      <c r="A668" s="4" t="n"/>
      <c r="B668" s="4" t="n"/>
      <c r="C668" s="4" t="n"/>
      <c r="D668" s="4" t="n"/>
      <c r="E668" s="4" t="n"/>
      <c r="F668" s="4" t="n"/>
      <c r="G668" s="4" t="n"/>
      <c r="H668" s="4" t="n"/>
      <c r="I668" s="4" t="n"/>
      <c r="J668" s="4" t="n"/>
    </row>
    <row r="669" ht="15.75" customHeight="1" s="189">
      <c r="A669" s="4" t="n"/>
      <c r="B669" s="4" t="n"/>
      <c r="C669" s="4" t="n"/>
      <c r="D669" s="4" t="n"/>
      <c r="E669" s="4" t="n"/>
      <c r="F669" s="4" t="n"/>
      <c r="G669" s="4" t="n"/>
      <c r="H669" s="4" t="n"/>
      <c r="I669" s="4" t="n"/>
      <c r="J669" s="4" t="n"/>
    </row>
    <row r="670" ht="15.75" customHeight="1" s="189">
      <c r="A670" s="4" t="n"/>
      <c r="B670" s="4" t="n"/>
      <c r="C670" s="4" t="n"/>
      <c r="D670" s="4" t="n"/>
      <c r="E670" s="4" t="n"/>
      <c r="F670" s="4" t="n"/>
      <c r="G670" s="4" t="n"/>
      <c r="H670" s="4" t="n"/>
      <c r="I670" s="4" t="n"/>
      <c r="J670" s="4" t="n"/>
    </row>
    <row r="671" ht="15.75" customHeight="1" s="189">
      <c r="A671" s="4" t="n"/>
      <c r="B671" s="4" t="n"/>
      <c r="C671" s="4" t="n"/>
      <c r="D671" s="4" t="n"/>
      <c r="E671" s="4" t="n"/>
      <c r="F671" s="4" t="n"/>
      <c r="G671" s="4" t="n"/>
      <c r="H671" s="4" t="n"/>
      <c r="I671" s="4" t="n"/>
      <c r="J671" s="4" t="n"/>
    </row>
    <row r="672" ht="15.75" customHeight="1" s="189">
      <c r="A672" s="4" t="n"/>
      <c r="B672" s="4" t="n"/>
      <c r="C672" s="4" t="n"/>
      <c r="D672" s="4" t="n"/>
      <c r="E672" s="4" t="n"/>
      <c r="F672" s="4" t="n"/>
      <c r="G672" s="4" t="n"/>
      <c r="H672" s="4" t="n"/>
      <c r="I672" s="4" t="n"/>
      <c r="J672" s="4" t="n"/>
    </row>
    <row r="673" ht="15.75" customHeight="1" s="189">
      <c r="A673" s="4" t="n"/>
      <c r="B673" s="4" t="n"/>
      <c r="C673" s="4" t="n"/>
      <c r="D673" s="4" t="n"/>
      <c r="E673" s="4" t="n"/>
      <c r="F673" s="4" t="n"/>
      <c r="G673" s="4" t="n"/>
      <c r="H673" s="4" t="n"/>
      <c r="I673" s="4" t="n"/>
      <c r="J673" s="4" t="n"/>
    </row>
    <row r="674" ht="15.75" customHeight="1" s="189">
      <c r="A674" s="4" t="n"/>
      <c r="B674" s="4" t="n"/>
      <c r="C674" s="4" t="n"/>
      <c r="D674" s="4" t="n"/>
      <c r="E674" s="4" t="n"/>
      <c r="F674" s="4" t="n"/>
      <c r="G674" s="4" t="n"/>
      <c r="H674" s="4" t="n"/>
      <c r="I674" s="4" t="n"/>
      <c r="J674" s="4" t="n"/>
    </row>
    <row r="675" ht="15.75" customHeight="1" s="189">
      <c r="A675" s="4" t="n"/>
      <c r="B675" s="4" t="n"/>
      <c r="C675" s="4" t="n"/>
      <c r="D675" s="4" t="n"/>
      <c r="E675" s="4" t="n"/>
      <c r="F675" s="4" t="n"/>
      <c r="G675" s="4" t="n"/>
      <c r="H675" s="4" t="n"/>
      <c r="I675" s="4" t="n"/>
      <c r="J675" s="4" t="n"/>
    </row>
    <row r="676" ht="15.75" customHeight="1" s="189">
      <c r="A676" s="4" t="n"/>
      <c r="B676" s="4" t="n"/>
      <c r="C676" s="4" t="n"/>
      <c r="D676" s="4" t="n"/>
      <c r="E676" s="4" t="n"/>
      <c r="F676" s="4" t="n"/>
      <c r="G676" s="4" t="n"/>
      <c r="H676" s="4" t="n"/>
      <c r="I676" s="4" t="n"/>
      <c r="J676" s="4" t="n"/>
    </row>
    <row r="677" ht="15.75" customHeight="1" s="189">
      <c r="A677" s="4" t="n"/>
      <c r="B677" s="4" t="n"/>
      <c r="C677" s="4" t="n"/>
      <c r="D677" s="4" t="n"/>
      <c r="E677" s="4" t="n"/>
      <c r="F677" s="4" t="n"/>
      <c r="G677" s="4" t="n"/>
      <c r="H677" s="4" t="n"/>
      <c r="I677" s="4" t="n"/>
      <c r="J677" s="4" t="n"/>
    </row>
    <row r="678" ht="15.75" customHeight="1" s="189">
      <c r="A678" s="4" t="n"/>
      <c r="B678" s="4" t="n"/>
      <c r="C678" s="4" t="n"/>
      <c r="D678" s="4" t="n"/>
      <c r="E678" s="4" t="n"/>
      <c r="F678" s="4" t="n"/>
      <c r="G678" s="4" t="n"/>
      <c r="H678" s="4" t="n"/>
      <c r="I678" s="4" t="n"/>
      <c r="J678" s="4" t="n"/>
    </row>
    <row r="679" ht="15.75" customHeight="1" s="189">
      <c r="A679" s="4" t="n"/>
      <c r="B679" s="4" t="n"/>
      <c r="C679" s="4" t="n"/>
      <c r="D679" s="4" t="n"/>
      <c r="E679" s="4" t="n"/>
      <c r="F679" s="4" t="n"/>
      <c r="G679" s="4" t="n"/>
      <c r="H679" s="4" t="n"/>
      <c r="I679" s="4" t="n"/>
      <c r="J679" s="4" t="n"/>
    </row>
    <row r="680" ht="15.75" customHeight="1" s="189">
      <c r="A680" s="4" t="n"/>
      <c r="B680" s="4" t="n"/>
      <c r="C680" s="4" t="n"/>
      <c r="D680" s="4" t="n"/>
      <c r="E680" s="4" t="n"/>
      <c r="F680" s="4" t="n"/>
      <c r="G680" s="4" t="n"/>
      <c r="H680" s="4" t="n"/>
      <c r="I680" s="4" t="n"/>
      <c r="J680" s="4" t="n"/>
    </row>
    <row r="681" ht="15.75" customHeight="1" s="189">
      <c r="A681" s="4" t="n"/>
      <c r="B681" s="4" t="n"/>
      <c r="C681" s="4" t="n"/>
      <c r="D681" s="4" t="n"/>
      <c r="E681" s="4" t="n"/>
      <c r="F681" s="4" t="n"/>
      <c r="G681" s="4" t="n"/>
      <c r="H681" s="4" t="n"/>
      <c r="I681" s="4" t="n"/>
      <c r="J681" s="4" t="n"/>
    </row>
    <row r="682" ht="15.75" customHeight="1" s="189">
      <c r="A682" s="4" t="n"/>
      <c r="B682" s="4" t="n"/>
      <c r="C682" s="4" t="n"/>
      <c r="D682" s="4" t="n"/>
      <c r="E682" s="4" t="n"/>
      <c r="F682" s="4" t="n"/>
      <c r="G682" s="4" t="n"/>
      <c r="H682" s="4" t="n"/>
      <c r="I682" s="4" t="n"/>
      <c r="J682" s="4" t="n"/>
    </row>
    <row r="683" ht="15.75" customHeight="1" s="189">
      <c r="A683" s="4" t="n"/>
      <c r="B683" s="4" t="n"/>
      <c r="C683" s="4" t="n"/>
      <c r="D683" s="4" t="n"/>
      <c r="E683" s="4" t="n"/>
      <c r="F683" s="4" t="n"/>
      <c r="G683" s="4" t="n"/>
      <c r="H683" s="4" t="n"/>
      <c r="I683" s="4" t="n"/>
      <c r="J683" s="4" t="n"/>
    </row>
    <row r="684" ht="15.75" customHeight="1" s="189">
      <c r="A684" s="4" t="n"/>
      <c r="B684" s="4" t="n"/>
      <c r="C684" s="4" t="n"/>
      <c r="D684" s="4" t="n"/>
      <c r="E684" s="4" t="n"/>
      <c r="F684" s="4" t="n"/>
      <c r="G684" s="4" t="n"/>
      <c r="H684" s="4" t="n"/>
      <c r="I684" s="4" t="n"/>
      <c r="J684" s="4" t="n"/>
    </row>
    <row r="685" ht="15.75" customHeight="1" s="189">
      <c r="A685" s="4" t="n"/>
      <c r="B685" s="4" t="n"/>
      <c r="C685" s="4" t="n"/>
      <c r="D685" s="4" t="n"/>
      <c r="E685" s="4" t="n"/>
      <c r="F685" s="4" t="n"/>
      <c r="G685" s="4" t="n"/>
      <c r="H685" s="4" t="n"/>
      <c r="I685" s="4" t="n"/>
      <c r="J685" s="4" t="n"/>
    </row>
    <row r="686" ht="15.75" customHeight="1" s="189">
      <c r="A686" s="4" t="n"/>
      <c r="B686" s="4" t="n"/>
      <c r="C686" s="4" t="n"/>
      <c r="D686" s="4" t="n"/>
      <c r="E686" s="4" t="n"/>
      <c r="F686" s="4" t="n"/>
      <c r="G686" s="4" t="n"/>
      <c r="H686" s="4" t="n"/>
      <c r="I686" s="4" t="n"/>
      <c r="J686" s="4" t="n"/>
    </row>
    <row r="687" ht="15.75" customHeight="1" s="189">
      <c r="A687" s="4" t="n"/>
      <c r="B687" s="4" t="n"/>
      <c r="C687" s="4" t="n"/>
      <c r="D687" s="4" t="n"/>
      <c r="E687" s="4" t="n"/>
      <c r="F687" s="4" t="n"/>
      <c r="G687" s="4" t="n"/>
      <c r="H687" s="4" t="n"/>
      <c r="I687" s="4" t="n"/>
      <c r="J687" s="4" t="n"/>
    </row>
    <row r="688" ht="15.75" customHeight="1" s="189">
      <c r="A688" s="4" t="n"/>
      <c r="B688" s="4" t="n"/>
      <c r="C688" s="4" t="n"/>
      <c r="D688" s="4" t="n"/>
      <c r="E688" s="4" t="n"/>
      <c r="F688" s="4" t="n"/>
      <c r="G688" s="4" t="n"/>
      <c r="H688" s="4" t="n"/>
      <c r="I688" s="4" t="n"/>
      <c r="J688" s="4" t="n"/>
    </row>
    <row r="689" ht="15.75" customHeight="1" s="189">
      <c r="A689" s="4" t="n"/>
      <c r="B689" s="4" t="n"/>
      <c r="C689" s="4" t="n"/>
      <c r="D689" s="4" t="n"/>
      <c r="E689" s="4" t="n"/>
      <c r="F689" s="4" t="n"/>
      <c r="G689" s="4" t="n"/>
      <c r="H689" s="4" t="n"/>
      <c r="I689" s="4" t="n"/>
      <c r="J689" s="4" t="n"/>
    </row>
    <row r="690" ht="15.75" customHeight="1" s="189">
      <c r="A690" s="4" t="n"/>
      <c r="B690" s="4" t="n"/>
      <c r="C690" s="4" t="n"/>
      <c r="D690" s="4" t="n"/>
      <c r="E690" s="4" t="n"/>
      <c r="F690" s="4" t="n"/>
      <c r="G690" s="4" t="n"/>
      <c r="H690" s="4" t="n"/>
      <c r="I690" s="4" t="n"/>
      <c r="J690" s="4" t="n"/>
    </row>
    <row r="691" ht="15.75" customHeight="1" s="189">
      <c r="A691" s="4" t="n"/>
      <c r="B691" s="4" t="n"/>
      <c r="C691" s="4" t="n"/>
      <c r="D691" s="4" t="n"/>
      <c r="E691" s="4" t="n"/>
      <c r="F691" s="4" t="n"/>
      <c r="G691" s="4" t="n"/>
      <c r="H691" s="4" t="n"/>
      <c r="I691" s="4" t="n"/>
      <c r="J691" s="4" t="n"/>
    </row>
    <row r="692" ht="15.75" customHeight="1" s="189">
      <c r="A692" s="4" t="n"/>
      <c r="B692" s="4" t="n"/>
      <c r="C692" s="4" t="n"/>
      <c r="D692" s="4" t="n"/>
      <c r="E692" s="4" t="n"/>
      <c r="F692" s="4" t="n"/>
      <c r="G692" s="4" t="n"/>
      <c r="H692" s="4" t="n"/>
      <c r="I692" s="4" t="n"/>
      <c r="J692" s="4" t="n"/>
    </row>
    <row r="693" ht="15.75" customHeight="1" s="189">
      <c r="A693" s="4" t="n"/>
      <c r="B693" s="4" t="n"/>
      <c r="C693" s="4" t="n"/>
      <c r="D693" s="4" t="n"/>
      <c r="E693" s="4" t="n"/>
      <c r="F693" s="4" t="n"/>
      <c r="G693" s="4" t="n"/>
      <c r="H693" s="4" t="n"/>
      <c r="I693" s="4" t="n"/>
      <c r="J693" s="4" t="n"/>
    </row>
    <row r="694" ht="15.75" customHeight="1" s="189">
      <c r="A694" s="4" t="n"/>
      <c r="B694" s="4" t="n"/>
      <c r="C694" s="4" t="n"/>
      <c r="D694" s="4" t="n"/>
      <c r="E694" s="4" t="n"/>
      <c r="F694" s="4" t="n"/>
      <c r="G694" s="4" t="n"/>
      <c r="H694" s="4" t="n"/>
      <c r="I694" s="4" t="n"/>
      <c r="J694" s="4" t="n"/>
    </row>
    <row r="695" ht="15.75" customHeight="1" s="189">
      <c r="A695" s="4" t="n"/>
      <c r="B695" s="4" t="n"/>
      <c r="C695" s="4" t="n"/>
      <c r="D695" s="4" t="n"/>
      <c r="E695" s="4" t="n"/>
      <c r="F695" s="4" t="n"/>
      <c r="G695" s="4" t="n"/>
      <c r="H695" s="4" t="n"/>
      <c r="I695" s="4" t="n"/>
      <c r="J695" s="4" t="n"/>
    </row>
    <row r="696" ht="15.75" customHeight="1" s="189">
      <c r="A696" s="4" t="n"/>
      <c r="B696" s="4" t="n"/>
      <c r="C696" s="4" t="n"/>
      <c r="D696" s="4" t="n"/>
      <c r="E696" s="4" t="n"/>
      <c r="F696" s="4" t="n"/>
      <c r="G696" s="4" t="n"/>
      <c r="H696" s="4" t="n"/>
      <c r="I696" s="4" t="n"/>
      <c r="J696" s="4" t="n"/>
    </row>
    <row r="697" ht="15.75" customHeight="1" s="189">
      <c r="A697" s="4" t="n"/>
      <c r="B697" s="4" t="n"/>
      <c r="C697" s="4" t="n"/>
      <c r="D697" s="4" t="n"/>
      <c r="E697" s="4" t="n"/>
      <c r="F697" s="4" t="n"/>
      <c r="G697" s="4" t="n"/>
      <c r="H697" s="4" t="n"/>
      <c r="I697" s="4" t="n"/>
      <c r="J697" s="4" t="n"/>
    </row>
    <row r="698" ht="15.75" customHeight="1" s="189">
      <c r="A698" s="4" t="n"/>
      <c r="B698" s="4" t="n"/>
      <c r="C698" s="4" t="n"/>
      <c r="D698" s="4" t="n"/>
      <c r="E698" s="4" t="n"/>
      <c r="F698" s="4" t="n"/>
      <c r="G698" s="4" t="n"/>
      <c r="H698" s="4" t="n"/>
      <c r="I698" s="4" t="n"/>
      <c r="J698" s="4" t="n"/>
    </row>
    <row r="699" ht="15.75" customHeight="1" s="189">
      <c r="A699" s="4" t="n"/>
      <c r="B699" s="4" t="n"/>
      <c r="C699" s="4" t="n"/>
      <c r="D699" s="4" t="n"/>
      <c r="E699" s="4" t="n"/>
      <c r="F699" s="4" t="n"/>
      <c r="G699" s="4" t="n"/>
      <c r="H699" s="4" t="n"/>
      <c r="I699" s="4" t="n"/>
      <c r="J699" s="4" t="n"/>
    </row>
    <row r="700" ht="15.75" customHeight="1" s="189">
      <c r="A700" s="4" t="n"/>
      <c r="B700" s="4" t="n"/>
      <c r="C700" s="4" t="n"/>
      <c r="D700" s="4" t="n"/>
      <c r="E700" s="4" t="n"/>
      <c r="F700" s="4" t="n"/>
      <c r="G700" s="4" t="n"/>
      <c r="H700" s="4" t="n"/>
      <c r="I700" s="4" t="n"/>
      <c r="J700" s="4" t="n"/>
    </row>
    <row r="701" ht="15.75" customHeight="1" s="189">
      <c r="A701" s="4" t="n"/>
      <c r="B701" s="4" t="n"/>
      <c r="C701" s="4" t="n"/>
      <c r="D701" s="4" t="n"/>
      <c r="E701" s="4" t="n"/>
      <c r="F701" s="4" t="n"/>
      <c r="G701" s="4" t="n"/>
      <c r="H701" s="4" t="n"/>
      <c r="I701" s="4" t="n"/>
      <c r="J701" s="4" t="n"/>
    </row>
    <row r="702" ht="15.75" customHeight="1" s="189">
      <c r="A702" s="4" t="n"/>
      <c r="B702" s="4" t="n"/>
      <c r="C702" s="4" t="n"/>
      <c r="D702" s="4" t="n"/>
      <c r="E702" s="4" t="n"/>
      <c r="F702" s="4" t="n"/>
      <c r="G702" s="4" t="n"/>
      <c r="H702" s="4" t="n"/>
      <c r="I702" s="4" t="n"/>
      <c r="J702" s="4" t="n"/>
    </row>
    <row r="703" ht="15.75" customHeight="1" s="189">
      <c r="A703" s="4" t="n"/>
      <c r="B703" s="4" t="n"/>
      <c r="C703" s="4" t="n"/>
      <c r="D703" s="4" t="n"/>
      <c r="E703" s="4" t="n"/>
      <c r="F703" s="4" t="n"/>
      <c r="G703" s="4" t="n"/>
      <c r="H703" s="4" t="n"/>
      <c r="I703" s="4" t="n"/>
      <c r="J703" s="4" t="n"/>
    </row>
    <row r="704" ht="15.75" customHeight="1" s="189">
      <c r="A704" s="4" t="n"/>
      <c r="B704" s="4" t="n"/>
      <c r="C704" s="4" t="n"/>
      <c r="D704" s="4" t="n"/>
      <c r="E704" s="4" t="n"/>
      <c r="F704" s="4" t="n"/>
      <c r="G704" s="4" t="n"/>
      <c r="H704" s="4" t="n"/>
      <c r="I704" s="4" t="n"/>
      <c r="J704" s="4" t="n"/>
    </row>
    <row r="705" ht="15.75" customHeight="1" s="189">
      <c r="A705" s="4" t="n"/>
      <c r="B705" s="4" t="n"/>
      <c r="C705" s="4" t="n"/>
      <c r="D705" s="4" t="n"/>
      <c r="E705" s="4" t="n"/>
      <c r="F705" s="4" t="n"/>
      <c r="G705" s="4" t="n"/>
      <c r="H705" s="4" t="n"/>
      <c r="I705" s="4" t="n"/>
      <c r="J705" s="4" t="n"/>
    </row>
    <row r="706" ht="15.75" customHeight="1" s="189">
      <c r="A706" s="4" t="n"/>
      <c r="B706" s="4" t="n"/>
      <c r="C706" s="4" t="n"/>
      <c r="D706" s="4" t="n"/>
      <c r="E706" s="4" t="n"/>
      <c r="F706" s="4" t="n"/>
      <c r="G706" s="4" t="n"/>
      <c r="H706" s="4" t="n"/>
      <c r="I706" s="4" t="n"/>
      <c r="J706" s="4" t="n"/>
    </row>
    <row r="707" ht="15.75" customHeight="1" s="189">
      <c r="A707" s="4" t="n"/>
      <c r="B707" s="4" t="n"/>
      <c r="C707" s="4" t="n"/>
      <c r="D707" s="4" t="n"/>
      <c r="E707" s="4" t="n"/>
      <c r="F707" s="4" t="n"/>
      <c r="G707" s="4" t="n"/>
      <c r="H707" s="4" t="n"/>
      <c r="I707" s="4" t="n"/>
      <c r="J707" s="4" t="n"/>
    </row>
    <row r="708" ht="15.75" customHeight="1" s="189">
      <c r="A708" s="4" t="n"/>
      <c r="B708" s="4" t="n"/>
      <c r="C708" s="4" t="n"/>
      <c r="D708" s="4" t="n"/>
      <c r="E708" s="4" t="n"/>
      <c r="F708" s="4" t="n"/>
      <c r="G708" s="4" t="n"/>
      <c r="H708" s="4" t="n"/>
      <c r="I708" s="4" t="n"/>
      <c r="J708" s="4" t="n"/>
    </row>
    <row r="709" ht="15.75" customHeight="1" s="189">
      <c r="A709" s="4" t="n"/>
      <c r="B709" s="4" t="n"/>
      <c r="C709" s="4" t="n"/>
      <c r="D709" s="4" t="n"/>
      <c r="E709" s="4" t="n"/>
      <c r="F709" s="4" t="n"/>
      <c r="G709" s="4" t="n"/>
      <c r="H709" s="4" t="n"/>
      <c r="I709" s="4" t="n"/>
      <c r="J709" s="4" t="n"/>
    </row>
    <row r="710" ht="15.75" customHeight="1" s="189">
      <c r="A710" s="4" t="n"/>
      <c r="B710" s="4" t="n"/>
      <c r="C710" s="4" t="n"/>
      <c r="D710" s="4" t="n"/>
      <c r="E710" s="4" t="n"/>
      <c r="F710" s="4" t="n"/>
      <c r="G710" s="4" t="n"/>
      <c r="H710" s="4" t="n"/>
      <c r="I710" s="4" t="n"/>
      <c r="J710" s="4" t="n"/>
    </row>
    <row r="711" ht="15.75" customHeight="1" s="189">
      <c r="A711" s="4" t="n"/>
      <c r="B711" s="4" t="n"/>
      <c r="C711" s="4" t="n"/>
      <c r="D711" s="4" t="n"/>
      <c r="E711" s="4" t="n"/>
      <c r="F711" s="4" t="n"/>
      <c r="G711" s="4" t="n"/>
      <c r="H711" s="4" t="n"/>
      <c r="I711" s="4" t="n"/>
      <c r="J711" s="4" t="n"/>
    </row>
    <row r="712" ht="15.75" customHeight="1" s="189">
      <c r="A712" s="4" t="n"/>
      <c r="B712" s="4" t="n"/>
      <c r="C712" s="4" t="n"/>
      <c r="D712" s="4" t="n"/>
      <c r="E712" s="4" t="n"/>
      <c r="F712" s="4" t="n"/>
      <c r="G712" s="4" t="n"/>
      <c r="H712" s="4" t="n"/>
      <c r="I712" s="4" t="n"/>
      <c r="J712" s="4" t="n"/>
    </row>
    <row r="713" ht="15.75" customHeight="1" s="189">
      <c r="A713" s="4" t="n"/>
      <c r="B713" s="4" t="n"/>
      <c r="C713" s="4" t="n"/>
      <c r="D713" s="4" t="n"/>
      <c r="E713" s="4" t="n"/>
      <c r="F713" s="4" t="n"/>
      <c r="G713" s="4" t="n"/>
      <c r="H713" s="4" t="n"/>
      <c r="I713" s="4" t="n"/>
      <c r="J713" s="4" t="n"/>
    </row>
    <row r="714" ht="15.75" customHeight="1" s="189">
      <c r="A714" s="4" t="n"/>
      <c r="B714" s="4" t="n"/>
      <c r="C714" s="4" t="n"/>
      <c r="D714" s="4" t="n"/>
      <c r="E714" s="4" t="n"/>
      <c r="F714" s="4" t="n"/>
      <c r="G714" s="4" t="n"/>
      <c r="H714" s="4" t="n"/>
      <c r="I714" s="4" t="n"/>
      <c r="J714" s="4" t="n"/>
    </row>
    <row r="715" ht="15.75" customHeight="1" s="189">
      <c r="A715" s="4" t="n"/>
      <c r="B715" s="4" t="n"/>
      <c r="C715" s="4" t="n"/>
      <c r="D715" s="4" t="n"/>
      <c r="E715" s="4" t="n"/>
      <c r="F715" s="4" t="n"/>
      <c r="G715" s="4" t="n"/>
      <c r="H715" s="4" t="n"/>
      <c r="I715" s="4" t="n"/>
      <c r="J715" s="4" t="n"/>
    </row>
    <row r="716" ht="15.75" customHeight="1" s="189">
      <c r="A716" s="4" t="n"/>
      <c r="B716" s="4" t="n"/>
      <c r="C716" s="4" t="n"/>
      <c r="D716" s="4" t="n"/>
      <c r="E716" s="4" t="n"/>
      <c r="F716" s="4" t="n"/>
      <c r="G716" s="4" t="n"/>
      <c r="H716" s="4" t="n"/>
      <c r="I716" s="4" t="n"/>
      <c r="J716" s="4" t="n"/>
    </row>
    <row r="717" ht="15.75" customHeight="1" s="189">
      <c r="A717" s="4" t="n"/>
      <c r="B717" s="4" t="n"/>
      <c r="C717" s="4" t="n"/>
      <c r="D717" s="4" t="n"/>
      <c r="E717" s="4" t="n"/>
      <c r="F717" s="4" t="n"/>
      <c r="G717" s="4" t="n"/>
      <c r="H717" s="4" t="n"/>
      <c r="I717" s="4" t="n"/>
      <c r="J717" s="4" t="n"/>
    </row>
    <row r="718" ht="15.75" customHeight="1" s="189">
      <c r="A718" s="4" t="n"/>
      <c r="B718" s="4" t="n"/>
      <c r="C718" s="4" t="n"/>
      <c r="D718" s="4" t="n"/>
      <c r="E718" s="4" t="n"/>
      <c r="F718" s="4" t="n"/>
      <c r="G718" s="4" t="n"/>
      <c r="H718" s="4" t="n"/>
      <c r="I718" s="4" t="n"/>
      <c r="J718" s="4" t="n"/>
    </row>
    <row r="719" ht="15.75" customHeight="1" s="189">
      <c r="A719" s="4" t="n"/>
      <c r="B719" s="4" t="n"/>
      <c r="C719" s="4" t="n"/>
      <c r="D719" s="4" t="n"/>
      <c r="E719" s="4" t="n"/>
      <c r="F719" s="4" t="n"/>
      <c r="G719" s="4" t="n"/>
      <c r="H719" s="4" t="n"/>
      <c r="I719" s="4" t="n"/>
      <c r="J719" s="4" t="n"/>
    </row>
    <row r="720" ht="15.75" customHeight="1" s="189">
      <c r="A720" s="4" t="n"/>
      <c r="B720" s="4" t="n"/>
      <c r="C720" s="4" t="n"/>
      <c r="D720" s="4" t="n"/>
      <c r="E720" s="4" t="n"/>
      <c r="F720" s="4" t="n"/>
      <c r="G720" s="4" t="n"/>
      <c r="H720" s="4" t="n"/>
      <c r="I720" s="4" t="n"/>
      <c r="J720" s="4" t="n"/>
    </row>
    <row r="721" ht="15.75" customHeight="1" s="189">
      <c r="A721" s="4" t="n"/>
      <c r="B721" s="4" t="n"/>
      <c r="C721" s="4" t="n"/>
      <c r="D721" s="4" t="n"/>
      <c r="E721" s="4" t="n"/>
      <c r="F721" s="4" t="n"/>
      <c r="G721" s="4" t="n"/>
      <c r="H721" s="4" t="n"/>
      <c r="I721" s="4" t="n"/>
      <c r="J721" s="4" t="n"/>
    </row>
    <row r="722" ht="15.75" customHeight="1" s="189">
      <c r="A722" s="4" t="n"/>
      <c r="B722" s="4" t="n"/>
      <c r="C722" s="4" t="n"/>
      <c r="D722" s="4" t="n"/>
      <c r="E722" s="4" t="n"/>
      <c r="F722" s="4" t="n"/>
      <c r="G722" s="4" t="n"/>
      <c r="H722" s="4" t="n"/>
      <c r="I722" s="4" t="n"/>
      <c r="J722" s="4" t="n"/>
    </row>
    <row r="723" ht="15.75" customHeight="1" s="189">
      <c r="A723" s="4" t="n"/>
      <c r="B723" s="4" t="n"/>
      <c r="C723" s="4" t="n"/>
      <c r="D723" s="4" t="n"/>
      <c r="E723" s="4" t="n"/>
      <c r="F723" s="4" t="n"/>
      <c r="G723" s="4" t="n"/>
      <c r="H723" s="4" t="n"/>
      <c r="I723" s="4" t="n"/>
      <c r="J723" s="4" t="n"/>
    </row>
    <row r="724" ht="15.75" customHeight="1" s="189">
      <c r="A724" s="4" t="n"/>
      <c r="B724" s="4" t="n"/>
      <c r="C724" s="4" t="n"/>
      <c r="D724" s="4" t="n"/>
      <c r="E724" s="4" t="n"/>
      <c r="F724" s="4" t="n"/>
      <c r="G724" s="4" t="n"/>
      <c r="H724" s="4" t="n"/>
      <c r="I724" s="4" t="n"/>
      <c r="J724" s="4" t="n"/>
    </row>
    <row r="725" ht="15.75" customHeight="1" s="189">
      <c r="A725" s="4" t="n"/>
      <c r="B725" s="4" t="n"/>
      <c r="C725" s="4" t="n"/>
      <c r="D725" s="4" t="n"/>
      <c r="E725" s="4" t="n"/>
      <c r="F725" s="4" t="n"/>
      <c r="G725" s="4" t="n"/>
      <c r="H725" s="4" t="n"/>
      <c r="I725" s="4" t="n"/>
      <c r="J725" s="4" t="n"/>
    </row>
    <row r="726" ht="15.75" customHeight="1" s="189">
      <c r="A726" s="4" t="n"/>
      <c r="B726" s="4" t="n"/>
      <c r="C726" s="4" t="n"/>
      <c r="D726" s="4" t="n"/>
      <c r="E726" s="4" t="n"/>
      <c r="F726" s="4" t="n"/>
      <c r="G726" s="4" t="n"/>
      <c r="H726" s="4" t="n"/>
      <c r="I726" s="4" t="n"/>
      <c r="J726" s="4" t="n"/>
    </row>
    <row r="727" ht="15.75" customHeight="1" s="189">
      <c r="A727" s="4" t="n"/>
      <c r="B727" s="4" t="n"/>
      <c r="C727" s="4" t="n"/>
      <c r="D727" s="4" t="n"/>
      <c r="E727" s="4" t="n"/>
      <c r="F727" s="4" t="n"/>
      <c r="G727" s="4" t="n"/>
      <c r="H727" s="4" t="n"/>
      <c r="I727" s="4" t="n"/>
      <c r="J727" s="4" t="n"/>
    </row>
    <row r="728" ht="15.75" customHeight="1" s="189">
      <c r="A728" s="4" t="n"/>
      <c r="B728" s="4" t="n"/>
      <c r="C728" s="4" t="n"/>
      <c r="D728" s="4" t="n"/>
      <c r="E728" s="4" t="n"/>
      <c r="F728" s="4" t="n"/>
      <c r="G728" s="4" t="n"/>
      <c r="H728" s="4" t="n"/>
      <c r="I728" s="4" t="n"/>
      <c r="J728" s="4" t="n"/>
    </row>
    <row r="729" ht="15.75" customHeight="1" s="189">
      <c r="A729" s="4" t="n"/>
      <c r="B729" s="4" t="n"/>
      <c r="C729" s="4" t="n"/>
      <c r="D729" s="4" t="n"/>
      <c r="E729" s="4" t="n"/>
      <c r="F729" s="4" t="n"/>
      <c r="G729" s="4" t="n"/>
      <c r="H729" s="4" t="n"/>
      <c r="I729" s="4" t="n"/>
      <c r="J729" s="4" t="n"/>
    </row>
    <row r="730" ht="15.75" customHeight="1" s="189">
      <c r="A730" s="4" t="n"/>
      <c r="B730" s="4" t="n"/>
      <c r="C730" s="4" t="n"/>
      <c r="D730" s="4" t="n"/>
      <c r="E730" s="4" t="n"/>
      <c r="F730" s="4" t="n"/>
      <c r="G730" s="4" t="n"/>
      <c r="H730" s="4" t="n"/>
      <c r="I730" s="4" t="n"/>
      <c r="J730" s="4" t="n"/>
    </row>
    <row r="731" ht="15.75" customHeight="1" s="189">
      <c r="A731" s="4" t="n"/>
      <c r="B731" s="4" t="n"/>
      <c r="C731" s="4" t="n"/>
      <c r="D731" s="4" t="n"/>
      <c r="E731" s="4" t="n"/>
      <c r="F731" s="4" t="n"/>
      <c r="G731" s="4" t="n"/>
      <c r="H731" s="4" t="n"/>
      <c r="I731" s="4" t="n"/>
      <c r="J731" s="4" t="n"/>
    </row>
    <row r="732" ht="15.75" customHeight="1" s="189">
      <c r="A732" s="4" t="n"/>
      <c r="B732" s="4" t="n"/>
      <c r="C732" s="4" t="n"/>
      <c r="D732" s="4" t="n"/>
      <c r="E732" s="4" t="n"/>
      <c r="F732" s="4" t="n"/>
      <c r="G732" s="4" t="n"/>
      <c r="H732" s="4" t="n"/>
      <c r="I732" s="4" t="n"/>
      <c r="J732" s="4" t="n"/>
    </row>
    <row r="733" ht="15.75" customHeight="1" s="189">
      <c r="A733" s="4" t="n"/>
      <c r="B733" s="4" t="n"/>
      <c r="C733" s="4" t="n"/>
      <c r="D733" s="4" t="n"/>
      <c r="E733" s="4" t="n"/>
      <c r="F733" s="4" t="n"/>
      <c r="G733" s="4" t="n"/>
      <c r="H733" s="4" t="n"/>
      <c r="I733" s="4" t="n"/>
      <c r="J733" s="4" t="n"/>
    </row>
    <row r="734" ht="15.75" customHeight="1" s="189">
      <c r="A734" s="4" t="n"/>
      <c r="B734" s="4" t="n"/>
      <c r="C734" s="4" t="n"/>
      <c r="D734" s="4" t="n"/>
      <c r="E734" s="4" t="n"/>
      <c r="F734" s="4" t="n"/>
      <c r="G734" s="4" t="n"/>
      <c r="H734" s="4" t="n"/>
      <c r="I734" s="4" t="n"/>
      <c r="J734" s="4" t="n"/>
    </row>
    <row r="735" ht="15.75" customHeight="1" s="189">
      <c r="A735" s="4" t="n"/>
      <c r="B735" s="4" t="n"/>
      <c r="C735" s="4" t="n"/>
      <c r="D735" s="4" t="n"/>
      <c r="E735" s="4" t="n"/>
      <c r="F735" s="4" t="n"/>
      <c r="G735" s="4" t="n"/>
      <c r="H735" s="4" t="n"/>
      <c r="I735" s="4" t="n"/>
      <c r="J735" s="4" t="n"/>
    </row>
    <row r="736" ht="15.75" customHeight="1" s="189">
      <c r="A736" s="4" t="n"/>
      <c r="B736" s="4" t="n"/>
      <c r="C736" s="4" t="n"/>
      <c r="D736" s="4" t="n"/>
      <c r="E736" s="4" t="n"/>
      <c r="F736" s="4" t="n"/>
      <c r="G736" s="4" t="n"/>
      <c r="H736" s="4" t="n"/>
      <c r="I736" s="4" t="n"/>
      <c r="J736" s="4" t="n"/>
    </row>
    <row r="737" ht="15.75" customHeight="1" s="189">
      <c r="A737" s="4" t="n"/>
      <c r="B737" s="4" t="n"/>
      <c r="C737" s="4" t="n"/>
      <c r="D737" s="4" t="n"/>
      <c r="E737" s="4" t="n"/>
      <c r="F737" s="4" t="n"/>
      <c r="G737" s="4" t="n"/>
      <c r="H737" s="4" t="n"/>
      <c r="I737" s="4" t="n"/>
      <c r="J737" s="4" t="n"/>
    </row>
    <row r="738" ht="15.75" customHeight="1" s="189">
      <c r="A738" s="4" t="n"/>
      <c r="B738" s="4" t="n"/>
      <c r="C738" s="4" t="n"/>
      <c r="D738" s="4" t="n"/>
      <c r="E738" s="4" t="n"/>
      <c r="F738" s="4" t="n"/>
      <c r="G738" s="4" t="n"/>
      <c r="H738" s="4" t="n"/>
      <c r="I738" s="4" t="n"/>
      <c r="J738" s="4" t="n"/>
    </row>
    <row r="739" ht="15.75" customHeight="1" s="189">
      <c r="A739" s="4" t="n"/>
      <c r="B739" s="4" t="n"/>
      <c r="C739" s="4" t="n"/>
      <c r="D739" s="4" t="n"/>
      <c r="E739" s="4" t="n"/>
      <c r="F739" s="4" t="n"/>
      <c r="G739" s="4" t="n"/>
      <c r="H739" s="4" t="n"/>
      <c r="I739" s="4" t="n"/>
      <c r="J739" s="4" t="n"/>
    </row>
    <row r="740" ht="15.75" customHeight="1" s="189">
      <c r="A740" s="4" t="n"/>
      <c r="B740" s="4" t="n"/>
      <c r="C740" s="4" t="n"/>
      <c r="D740" s="4" t="n"/>
      <c r="E740" s="4" t="n"/>
      <c r="F740" s="4" t="n"/>
      <c r="G740" s="4" t="n"/>
      <c r="H740" s="4" t="n"/>
      <c r="I740" s="4" t="n"/>
      <c r="J740" s="4" t="n"/>
    </row>
    <row r="741" ht="15.75" customHeight="1" s="189">
      <c r="A741" s="4" t="n"/>
      <c r="B741" s="4" t="n"/>
      <c r="C741" s="4" t="n"/>
      <c r="D741" s="4" t="n"/>
      <c r="E741" s="4" t="n"/>
      <c r="F741" s="4" t="n"/>
      <c r="G741" s="4" t="n"/>
      <c r="H741" s="4" t="n"/>
      <c r="I741" s="4" t="n"/>
      <c r="J741" s="4" t="n"/>
    </row>
    <row r="742" ht="15.75" customHeight="1" s="189">
      <c r="A742" s="4" t="n"/>
      <c r="B742" s="4" t="n"/>
      <c r="C742" s="4" t="n"/>
      <c r="D742" s="4" t="n"/>
      <c r="E742" s="4" t="n"/>
      <c r="F742" s="4" t="n"/>
      <c r="G742" s="4" t="n"/>
      <c r="H742" s="4" t="n"/>
      <c r="I742" s="4" t="n"/>
      <c r="J742" s="4" t="n"/>
    </row>
    <row r="743" ht="15.75" customHeight="1" s="189">
      <c r="A743" s="4" t="n"/>
      <c r="B743" s="4" t="n"/>
      <c r="C743" s="4" t="n"/>
      <c r="D743" s="4" t="n"/>
      <c r="E743" s="4" t="n"/>
      <c r="F743" s="4" t="n"/>
      <c r="G743" s="4" t="n"/>
      <c r="H743" s="4" t="n"/>
      <c r="I743" s="4" t="n"/>
      <c r="J743" s="4" t="n"/>
    </row>
    <row r="744" ht="15.75" customHeight="1" s="189">
      <c r="A744" s="4" t="n"/>
      <c r="B744" s="4" t="n"/>
      <c r="C744" s="4" t="n"/>
      <c r="D744" s="4" t="n"/>
      <c r="E744" s="4" t="n"/>
      <c r="F744" s="4" t="n"/>
      <c r="G744" s="4" t="n"/>
      <c r="H744" s="4" t="n"/>
      <c r="I744" s="4" t="n"/>
      <c r="J744" s="4" t="n"/>
    </row>
    <row r="745" ht="15.75" customHeight="1" s="189">
      <c r="A745" s="4" t="n"/>
      <c r="B745" s="4" t="n"/>
      <c r="C745" s="4" t="n"/>
      <c r="D745" s="4" t="n"/>
      <c r="E745" s="4" t="n"/>
      <c r="F745" s="4" t="n"/>
      <c r="G745" s="4" t="n"/>
      <c r="H745" s="4" t="n"/>
      <c r="I745" s="4" t="n"/>
      <c r="J745" s="4" t="n"/>
    </row>
    <row r="746" ht="15.75" customHeight="1" s="189">
      <c r="A746" s="4" t="n"/>
      <c r="B746" s="4" t="n"/>
      <c r="C746" s="4" t="n"/>
      <c r="D746" s="4" t="n"/>
      <c r="E746" s="4" t="n"/>
      <c r="F746" s="4" t="n"/>
      <c r="G746" s="4" t="n"/>
      <c r="H746" s="4" t="n"/>
      <c r="I746" s="4" t="n"/>
      <c r="J746" s="4" t="n"/>
    </row>
    <row r="747" ht="15.75" customHeight="1" s="189">
      <c r="A747" s="4" t="n"/>
      <c r="B747" s="4" t="n"/>
      <c r="C747" s="4" t="n"/>
      <c r="D747" s="4" t="n"/>
      <c r="E747" s="4" t="n"/>
      <c r="F747" s="4" t="n"/>
      <c r="G747" s="4" t="n"/>
      <c r="H747" s="4" t="n"/>
      <c r="I747" s="4" t="n"/>
      <c r="J747" s="4" t="n"/>
    </row>
    <row r="748" ht="15.75" customHeight="1" s="189">
      <c r="A748" s="4" t="n"/>
      <c r="B748" s="4" t="n"/>
      <c r="C748" s="4" t="n"/>
      <c r="D748" s="4" t="n"/>
      <c r="E748" s="4" t="n"/>
      <c r="F748" s="4" t="n"/>
      <c r="G748" s="4" t="n"/>
      <c r="H748" s="4" t="n"/>
      <c r="I748" s="4" t="n"/>
      <c r="J748" s="4" t="n"/>
    </row>
    <row r="749" ht="15.75" customHeight="1" s="189">
      <c r="A749" s="4" t="n"/>
      <c r="B749" s="4" t="n"/>
      <c r="C749" s="4" t="n"/>
      <c r="D749" s="4" t="n"/>
      <c r="E749" s="4" t="n"/>
      <c r="F749" s="4" t="n"/>
      <c r="G749" s="4" t="n"/>
      <c r="H749" s="4" t="n"/>
      <c r="I749" s="4" t="n"/>
      <c r="J749" s="4" t="n"/>
    </row>
    <row r="750" ht="15.75" customHeight="1" s="189">
      <c r="A750" s="4" t="n"/>
      <c r="B750" s="4" t="n"/>
      <c r="C750" s="4" t="n"/>
      <c r="D750" s="4" t="n"/>
      <c r="E750" s="4" t="n"/>
      <c r="F750" s="4" t="n"/>
      <c r="G750" s="4" t="n"/>
      <c r="H750" s="4" t="n"/>
      <c r="I750" s="4" t="n"/>
      <c r="J750" s="4" t="n"/>
    </row>
    <row r="751" ht="15.75" customHeight="1" s="189">
      <c r="A751" s="4" t="n"/>
      <c r="B751" s="4" t="n"/>
      <c r="C751" s="4" t="n"/>
      <c r="D751" s="4" t="n"/>
      <c r="E751" s="4" t="n"/>
      <c r="F751" s="4" t="n"/>
      <c r="G751" s="4" t="n"/>
      <c r="H751" s="4" t="n"/>
      <c r="I751" s="4" t="n"/>
      <c r="J751" s="4" t="n"/>
    </row>
    <row r="752" ht="15.75" customHeight="1" s="189">
      <c r="A752" s="4" t="n"/>
      <c r="B752" s="4" t="n"/>
      <c r="C752" s="4" t="n"/>
      <c r="D752" s="4" t="n"/>
      <c r="E752" s="4" t="n"/>
      <c r="F752" s="4" t="n"/>
      <c r="G752" s="4" t="n"/>
      <c r="H752" s="4" t="n"/>
      <c r="I752" s="4" t="n"/>
      <c r="J752" s="4" t="n"/>
    </row>
    <row r="753" ht="15.75" customHeight="1" s="189">
      <c r="A753" s="4" t="n"/>
      <c r="B753" s="4" t="n"/>
      <c r="C753" s="4" t="n"/>
      <c r="D753" s="4" t="n"/>
      <c r="E753" s="4" t="n"/>
      <c r="F753" s="4" t="n"/>
      <c r="G753" s="4" t="n"/>
      <c r="H753" s="4" t="n"/>
      <c r="I753" s="4" t="n"/>
      <c r="J753" s="4" t="n"/>
    </row>
    <row r="754" ht="15.75" customHeight="1" s="189">
      <c r="A754" s="4" t="n"/>
      <c r="B754" s="4" t="n"/>
      <c r="C754" s="4" t="n"/>
      <c r="D754" s="4" t="n"/>
      <c r="E754" s="4" t="n"/>
      <c r="F754" s="4" t="n"/>
      <c r="G754" s="4" t="n"/>
      <c r="H754" s="4" t="n"/>
      <c r="I754" s="4" t="n"/>
      <c r="J754" s="4" t="n"/>
    </row>
    <row r="755" ht="15.75" customHeight="1" s="189">
      <c r="A755" s="4" t="n"/>
      <c r="B755" s="4" t="n"/>
      <c r="C755" s="4" t="n"/>
      <c r="D755" s="4" t="n"/>
      <c r="E755" s="4" t="n"/>
      <c r="F755" s="4" t="n"/>
      <c r="G755" s="4" t="n"/>
      <c r="H755" s="4" t="n"/>
      <c r="I755" s="4" t="n"/>
      <c r="J755" s="4" t="n"/>
    </row>
    <row r="756" ht="15.75" customHeight="1" s="189">
      <c r="A756" s="4" t="n"/>
      <c r="B756" s="4" t="n"/>
      <c r="C756" s="4" t="n"/>
      <c r="D756" s="4" t="n"/>
      <c r="E756" s="4" t="n"/>
      <c r="F756" s="4" t="n"/>
      <c r="G756" s="4" t="n"/>
      <c r="H756" s="4" t="n"/>
      <c r="I756" s="4" t="n"/>
      <c r="J756" s="4" t="n"/>
    </row>
    <row r="757" ht="15.75" customHeight="1" s="189">
      <c r="A757" s="4" t="n"/>
      <c r="B757" s="4" t="n"/>
      <c r="C757" s="4" t="n"/>
      <c r="D757" s="4" t="n"/>
      <c r="E757" s="4" t="n"/>
      <c r="F757" s="4" t="n"/>
      <c r="G757" s="4" t="n"/>
      <c r="H757" s="4" t="n"/>
      <c r="I757" s="4" t="n"/>
      <c r="J757" s="4" t="n"/>
    </row>
    <row r="758" ht="15.75" customHeight="1" s="189">
      <c r="A758" s="4" t="n"/>
      <c r="B758" s="4" t="n"/>
      <c r="C758" s="4" t="n"/>
      <c r="D758" s="4" t="n"/>
      <c r="E758" s="4" t="n"/>
      <c r="F758" s="4" t="n"/>
      <c r="G758" s="4" t="n"/>
      <c r="H758" s="4" t="n"/>
      <c r="I758" s="4" t="n"/>
      <c r="J758" s="4" t="n"/>
    </row>
    <row r="759" ht="15.75" customHeight="1" s="189">
      <c r="A759" s="4" t="n"/>
      <c r="B759" s="4" t="n"/>
      <c r="C759" s="4" t="n"/>
      <c r="D759" s="4" t="n"/>
      <c r="E759" s="4" t="n"/>
      <c r="F759" s="4" t="n"/>
      <c r="G759" s="4" t="n"/>
      <c r="H759" s="4" t="n"/>
      <c r="I759" s="4" t="n"/>
      <c r="J759" s="4" t="n"/>
    </row>
    <row r="760" ht="15.75" customHeight="1" s="189">
      <c r="A760" s="4" t="n"/>
      <c r="B760" s="4" t="n"/>
      <c r="C760" s="4" t="n"/>
      <c r="D760" s="4" t="n"/>
      <c r="E760" s="4" t="n"/>
      <c r="F760" s="4" t="n"/>
      <c r="G760" s="4" t="n"/>
      <c r="H760" s="4" t="n"/>
      <c r="I760" s="4" t="n"/>
      <c r="J760" s="4" t="n"/>
    </row>
    <row r="761" ht="15.75" customHeight="1" s="189">
      <c r="A761" s="4" t="n"/>
      <c r="B761" s="4" t="n"/>
      <c r="C761" s="4" t="n"/>
      <c r="D761" s="4" t="n"/>
      <c r="E761" s="4" t="n"/>
      <c r="F761" s="4" t="n"/>
      <c r="G761" s="4" t="n"/>
      <c r="H761" s="4" t="n"/>
      <c r="I761" s="4" t="n"/>
      <c r="J761" s="4" t="n"/>
    </row>
    <row r="762" ht="15.75" customHeight="1" s="189">
      <c r="A762" s="4" t="n"/>
      <c r="B762" s="4" t="n"/>
      <c r="C762" s="4" t="n"/>
      <c r="D762" s="4" t="n"/>
      <c r="E762" s="4" t="n"/>
      <c r="F762" s="4" t="n"/>
      <c r="G762" s="4" t="n"/>
      <c r="H762" s="4" t="n"/>
      <c r="I762" s="4" t="n"/>
      <c r="J762" s="4" t="n"/>
    </row>
    <row r="763" ht="15.75" customHeight="1" s="189">
      <c r="A763" s="4" t="n"/>
      <c r="B763" s="4" t="n"/>
      <c r="C763" s="4" t="n"/>
      <c r="D763" s="4" t="n"/>
      <c r="E763" s="4" t="n"/>
      <c r="F763" s="4" t="n"/>
      <c r="G763" s="4" t="n"/>
      <c r="H763" s="4" t="n"/>
      <c r="I763" s="4" t="n"/>
      <c r="J763" s="4" t="n"/>
    </row>
    <row r="764" ht="15.75" customHeight="1" s="189">
      <c r="A764" s="4" t="n"/>
      <c r="B764" s="4" t="n"/>
      <c r="C764" s="4" t="n"/>
      <c r="D764" s="4" t="n"/>
      <c r="E764" s="4" t="n"/>
      <c r="F764" s="4" t="n"/>
      <c r="G764" s="4" t="n"/>
      <c r="H764" s="4" t="n"/>
      <c r="I764" s="4" t="n"/>
      <c r="J764" s="4" t="n"/>
    </row>
    <row r="765" ht="15.75" customHeight="1" s="189">
      <c r="A765" s="4" t="n"/>
      <c r="B765" s="4" t="n"/>
      <c r="C765" s="4" t="n"/>
      <c r="D765" s="4" t="n"/>
      <c r="E765" s="4" t="n"/>
      <c r="F765" s="4" t="n"/>
      <c r="G765" s="4" t="n"/>
      <c r="H765" s="4" t="n"/>
      <c r="I765" s="4" t="n"/>
      <c r="J765" s="4" t="n"/>
    </row>
    <row r="766" ht="15.75" customHeight="1" s="189">
      <c r="A766" s="4" t="n"/>
      <c r="B766" s="4" t="n"/>
      <c r="C766" s="4" t="n"/>
      <c r="D766" s="4" t="n"/>
      <c r="E766" s="4" t="n"/>
      <c r="F766" s="4" t="n"/>
      <c r="G766" s="4" t="n"/>
      <c r="H766" s="4" t="n"/>
      <c r="I766" s="4" t="n"/>
      <c r="J766" s="4" t="n"/>
    </row>
    <row r="767" ht="15.75" customHeight="1" s="189">
      <c r="A767" s="4" t="n"/>
      <c r="B767" s="4" t="n"/>
      <c r="C767" s="4" t="n"/>
      <c r="D767" s="4" t="n"/>
      <c r="E767" s="4" t="n"/>
      <c r="F767" s="4" t="n"/>
      <c r="G767" s="4" t="n"/>
      <c r="H767" s="4" t="n"/>
      <c r="I767" s="4" t="n"/>
      <c r="J767" s="4" t="n"/>
    </row>
    <row r="768" ht="15.75" customHeight="1" s="189">
      <c r="A768" s="4" t="n"/>
      <c r="B768" s="4" t="n"/>
      <c r="C768" s="4" t="n"/>
      <c r="D768" s="4" t="n"/>
      <c r="E768" s="4" t="n"/>
      <c r="F768" s="4" t="n"/>
      <c r="G768" s="4" t="n"/>
      <c r="H768" s="4" t="n"/>
      <c r="I768" s="4" t="n"/>
      <c r="J768" s="4" t="n"/>
    </row>
    <row r="769" ht="15.75" customHeight="1" s="189">
      <c r="A769" s="4" t="n"/>
      <c r="B769" s="4" t="n"/>
      <c r="C769" s="4" t="n"/>
      <c r="D769" s="4" t="n"/>
      <c r="E769" s="4" t="n"/>
      <c r="F769" s="4" t="n"/>
      <c r="G769" s="4" t="n"/>
      <c r="H769" s="4" t="n"/>
      <c r="I769" s="4" t="n"/>
      <c r="J769" s="4" t="n"/>
    </row>
    <row r="770" ht="15.75" customHeight="1" s="189">
      <c r="A770" s="4" t="n"/>
      <c r="B770" s="4" t="n"/>
      <c r="C770" s="4" t="n"/>
      <c r="D770" s="4" t="n"/>
      <c r="E770" s="4" t="n"/>
      <c r="F770" s="4" t="n"/>
      <c r="G770" s="4" t="n"/>
      <c r="H770" s="4" t="n"/>
      <c r="I770" s="4" t="n"/>
      <c r="J770" s="4" t="n"/>
    </row>
    <row r="771" ht="15.75" customHeight="1" s="189">
      <c r="A771" s="4" t="n"/>
      <c r="B771" s="4" t="n"/>
      <c r="C771" s="4" t="n"/>
      <c r="D771" s="4" t="n"/>
      <c r="E771" s="4" t="n"/>
      <c r="F771" s="4" t="n"/>
      <c r="G771" s="4" t="n"/>
      <c r="H771" s="4" t="n"/>
      <c r="I771" s="4" t="n"/>
      <c r="J771" s="4" t="n"/>
    </row>
    <row r="772" ht="15.75" customHeight="1" s="189">
      <c r="A772" s="4" t="n"/>
      <c r="B772" s="4" t="n"/>
      <c r="C772" s="4" t="n"/>
      <c r="D772" s="4" t="n"/>
      <c r="E772" s="4" t="n"/>
      <c r="F772" s="4" t="n"/>
      <c r="G772" s="4" t="n"/>
      <c r="H772" s="4" t="n"/>
      <c r="I772" s="4" t="n"/>
      <c r="J772" s="4" t="n"/>
    </row>
    <row r="773" ht="15.75" customHeight="1" s="189">
      <c r="A773" s="4" t="n"/>
      <c r="B773" s="4" t="n"/>
      <c r="C773" s="4" t="n"/>
      <c r="D773" s="4" t="n"/>
      <c r="E773" s="4" t="n"/>
      <c r="F773" s="4" t="n"/>
      <c r="G773" s="4" t="n"/>
      <c r="H773" s="4" t="n"/>
      <c r="I773" s="4" t="n"/>
      <c r="J773" s="4" t="n"/>
    </row>
    <row r="774" ht="15.75" customHeight="1" s="189">
      <c r="A774" s="4" t="n"/>
      <c r="B774" s="4" t="n"/>
      <c r="C774" s="4" t="n"/>
      <c r="D774" s="4" t="n"/>
      <c r="E774" s="4" t="n"/>
      <c r="F774" s="4" t="n"/>
      <c r="G774" s="4" t="n"/>
      <c r="H774" s="4" t="n"/>
      <c r="I774" s="4" t="n"/>
      <c r="J774" s="4" t="n"/>
    </row>
    <row r="775" ht="15.75" customHeight="1" s="189">
      <c r="A775" s="4" t="n"/>
      <c r="B775" s="4" t="n"/>
      <c r="C775" s="4" t="n"/>
      <c r="D775" s="4" t="n"/>
      <c r="E775" s="4" t="n"/>
      <c r="F775" s="4" t="n"/>
      <c r="G775" s="4" t="n"/>
      <c r="H775" s="4" t="n"/>
      <c r="I775" s="4" t="n"/>
      <c r="J775" s="4" t="n"/>
    </row>
    <row r="776" ht="15.75" customHeight="1" s="189">
      <c r="A776" s="4" t="n"/>
      <c r="B776" s="4" t="n"/>
      <c r="C776" s="4" t="n"/>
      <c r="D776" s="4" t="n"/>
      <c r="E776" s="4" t="n"/>
      <c r="F776" s="4" t="n"/>
      <c r="G776" s="4" t="n"/>
      <c r="H776" s="4" t="n"/>
      <c r="I776" s="4" t="n"/>
      <c r="J776" s="4" t="n"/>
    </row>
    <row r="777" ht="15.75" customHeight="1" s="189">
      <c r="A777" s="4" t="n"/>
      <c r="B777" s="4" t="n"/>
      <c r="C777" s="4" t="n"/>
      <c r="D777" s="4" t="n"/>
      <c r="E777" s="4" t="n"/>
      <c r="F777" s="4" t="n"/>
      <c r="G777" s="4" t="n"/>
      <c r="H777" s="4" t="n"/>
      <c r="I777" s="4" t="n"/>
      <c r="J777" s="4" t="n"/>
    </row>
    <row r="778" ht="15.75" customHeight="1" s="189">
      <c r="A778" s="4" t="n"/>
      <c r="B778" s="4" t="n"/>
      <c r="C778" s="4" t="n"/>
      <c r="D778" s="4" t="n"/>
      <c r="E778" s="4" t="n"/>
      <c r="F778" s="4" t="n"/>
      <c r="G778" s="4" t="n"/>
      <c r="H778" s="4" t="n"/>
      <c r="I778" s="4" t="n"/>
      <c r="J778" s="4" t="n"/>
    </row>
    <row r="779" ht="15.75" customHeight="1" s="189">
      <c r="A779" s="4" t="n"/>
      <c r="B779" s="4" t="n"/>
      <c r="C779" s="4" t="n"/>
      <c r="D779" s="4" t="n"/>
      <c r="E779" s="4" t="n"/>
      <c r="F779" s="4" t="n"/>
      <c r="G779" s="4" t="n"/>
      <c r="H779" s="4" t="n"/>
      <c r="I779" s="4" t="n"/>
      <c r="J779" s="4" t="n"/>
    </row>
    <row r="780" ht="15.75" customHeight="1" s="189">
      <c r="A780" s="4" t="n"/>
      <c r="B780" s="4" t="n"/>
      <c r="C780" s="4" t="n"/>
      <c r="D780" s="4" t="n"/>
      <c r="E780" s="4" t="n"/>
      <c r="F780" s="4" t="n"/>
      <c r="G780" s="4" t="n"/>
      <c r="H780" s="4" t="n"/>
      <c r="I780" s="4" t="n"/>
      <c r="J780" s="4" t="n"/>
    </row>
    <row r="781" ht="15.75" customHeight="1" s="189">
      <c r="A781" s="4" t="n"/>
      <c r="B781" s="4" t="n"/>
      <c r="C781" s="4" t="n"/>
      <c r="D781" s="4" t="n"/>
      <c r="E781" s="4" t="n"/>
      <c r="F781" s="4" t="n"/>
      <c r="G781" s="4" t="n"/>
      <c r="H781" s="4" t="n"/>
      <c r="I781" s="4" t="n"/>
      <c r="J781" s="4" t="n"/>
    </row>
    <row r="782" ht="15.75" customHeight="1" s="189">
      <c r="A782" s="4" t="n"/>
      <c r="B782" s="4" t="n"/>
      <c r="C782" s="4" t="n"/>
      <c r="D782" s="4" t="n"/>
      <c r="E782" s="4" t="n"/>
      <c r="F782" s="4" t="n"/>
      <c r="G782" s="4" t="n"/>
      <c r="H782" s="4" t="n"/>
      <c r="I782" s="4" t="n"/>
      <c r="J782" s="4" t="n"/>
    </row>
    <row r="783" ht="15.75" customHeight="1" s="189">
      <c r="A783" s="4" t="n"/>
      <c r="B783" s="4" t="n"/>
      <c r="C783" s="4" t="n"/>
      <c r="D783" s="4" t="n"/>
      <c r="E783" s="4" t="n"/>
      <c r="F783" s="4" t="n"/>
      <c r="G783" s="4" t="n"/>
      <c r="H783" s="4" t="n"/>
      <c r="I783" s="4" t="n"/>
      <c r="J783" s="4" t="n"/>
    </row>
    <row r="784" ht="15.75" customHeight="1" s="189">
      <c r="A784" s="4" t="n"/>
      <c r="B784" s="4" t="n"/>
      <c r="C784" s="4" t="n"/>
      <c r="D784" s="4" t="n"/>
      <c r="E784" s="4" t="n"/>
      <c r="F784" s="4" t="n"/>
      <c r="G784" s="4" t="n"/>
      <c r="H784" s="4" t="n"/>
      <c r="I784" s="4" t="n"/>
      <c r="J784" s="4" t="n"/>
    </row>
    <row r="785" ht="15.75" customHeight="1" s="189">
      <c r="A785" s="4" t="n"/>
      <c r="B785" s="4" t="n"/>
      <c r="C785" s="4" t="n"/>
      <c r="D785" s="4" t="n"/>
      <c r="E785" s="4" t="n"/>
      <c r="F785" s="4" t="n"/>
      <c r="G785" s="4" t="n"/>
      <c r="H785" s="4" t="n"/>
      <c r="I785" s="4" t="n"/>
      <c r="J785" s="4" t="n"/>
    </row>
    <row r="786" ht="15.75" customHeight="1" s="189">
      <c r="A786" s="4" t="n"/>
      <c r="B786" s="4" t="n"/>
      <c r="C786" s="4" t="n"/>
      <c r="D786" s="4" t="n"/>
      <c r="E786" s="4" t="n"/>
      <c r="F786" s="4" t="n"/>
      <c r="G786" s="4" t="n"/>
      <c r="H786" s="4" t="n"/>
      <c r="I786" s="4" t="n"/>
      <c r="J786" s="4" t="n"/>
    </row>
    <row r="787" ht="15.75" customHeight="1" s="189">
      <c r="A787" s="4" t="n"/>
      <c r="B787" s="4" t="n"/>
      <c r="C787" s="4" t="n"/>
      <c r="D787" s="4" t="n"/>
      <c r="E787" s="4" t="n"/>
      <c r="F787" s="4" t="n"/>
      <c r="G787" s="4" t="n"/>
      <c r="H787" s="4" t="n"/>
      <c r="I787" s="4" t="n"/>
      <c r="J787" s="4" t="n"/>
    </row>
    <row r="788" ht="15.75" customHeight="1" s="189">
      <c r="A788" s="4" t="n"/>
      <c r="B788" s="4" t="n"/>
      <c r="C788" s="4" t="n"/>
      <c r="D788" s="4" t="n"/>
      <c r="E788" s="4" t="n"/>
      <c r="F788" s="4" t="n"/>
      <c r="G788" s="4" t="n"/>
      <c r="H788" s="4" t="n"/>
      <c r="I788" s="4" t="n"/>
      <c r="J788" s="4" t="n"/>
    </row>
    <row r="789" ht="15.75" customHeight="1" s="189">
      <c r="A789" s="4" t="n"/>
      <c r="B789" s="4" t="n"/>
      <c r="C789" s="4" t="n"/>
      <c r="D789" s="4" t="n"/>
      <c r="E789" s="4" t="n"/>
      <c r="F789" s="4" t="n"/>
      <c r="G789" s="4" t="n"/>
      <c r="H789" s="4" t="n"/>
      <c r="I789" s="4" t="n"/>
      <c r="J789" s="4" t="n"/>
    </row>
    <row r="790" ht="15.75" customHeight="1" s="189">
      <c r="A790" s="4" t="n"/>
      <c r="B790" s="4" t="n"/>
      <c r="C790" s="4" t="n"/>
      <c r="D790" s="4" t="n"/>
      <c r="E790" s="4" t="n"/>
      <c r="F790" s="4" t="n"/>
      <c r="G790" s="4" t="n"/>
      <c r="H790" s="4" t="n"/>
      <c r="I790" s="4" t="n"/>
      <c r="J790" s="4" t="n"/>
    </row>
    <row r="791" ht="15.75" customHeight="1" s="189">
      <c r="A791" s="4" t="n"/>
      <c r="B791" s="4" t="n"/>
      <c r="C791" s="4" t="n"/>
      <c r="D791" s="4" t="n"/>
      <c r="E791" s="4" t="n"/>
      <c r="F791" s="4" t="n"/>
      <c r="G791" s="4" t="n"/>
      <c r="H791" s="4" t="n"/>
      <c r="I791" s="4" t="n"/>
      <c r="J791" s="4" t="n"/>
    </row>
    <row r="792" ht="15.75" customHeight="1" s="189">
      <c r="A792" s="4" t="n"/>
      <c r="B792" s="4" t="n"/>
      <c r="C792" s="4" t="n"/>
      <c r="D792" s="4" t="n"/>
      <c r="E792" s="4" t="n"/>
      <c r="F792" s="4" t="n"/>
      <c r="G792" s="4" t="n"/>
      <c r="H792" s="4" t="n"/>
      <c r="I792" s="4" t="n"/>
      <c r="J792" s="4" t="n"/>
    </row>
    <row r="793" ht="15.75" customHeight="1" s="189">
      <c r="A793" s="4" t="n"/>
      <c r="B793" s="4" t="n"/>
      <c r="C793" s="4" t="n"/>
      <c r="D793" s="4" t="n"/>
      <c r="E793" s="4" t="n"/>
      <c r="F793" s="4" t="n"/>
      <c r="G793" s="4" t="n"/>
      <c r="H793" s="4" t="n"/>
      <c r="I793" s="4" t="n"/>
      <c r="J793" s="4" t="n"/>
    </row>
    <row r="794" ht="15.75" customHeight="1" s="189">
      <c r="A794" s="4" t="n"/>
      <c r="B794" s="4" t="n"/>
      <c r="C794" s="4" t="n"/>
      <c r="D794" s="4" t="n"/>
      <c r="E794" s="4" t="n"/>
      <c r="F794" s="4" t="n"/>
      <c r="G794" s="4" t="n"/>
      <c r="H794" s="4" t="n"/>
      <c r="I794" s="4" t="n"/>
      <c r="J794" s="4" t="n"/>
    </row>
    <row r="795" ht="15.75" customHeight="1" s="189">
      <c r="A795" s="4" t="n"/>
      <c r="B795" s="4" t="n"/>
      <c r="C795" s="4" t="n"/>
      <c r="D795" s="4" t="n"/>
      <c r="E795" s="4" t="n"/>
      <c r="F795" s="4" t="n"/>
      <c r="G795" s="4" t="n"/>
      <c r="H795" s="4" t="n"/>
      <c r="I795" s="4" t="n"/>
      <c r="J795" s="4" t="n"/>
    </row>
    <row r="796" ht="15.75" customHeight="1" s="189">
      <c r="A796" s="4" t="n"/>
      <c r="B796" s="4" t="n"/>
      <c r="C796" s="4" t="n"/>
      <c r="D796" s="4" t="n"/>
      <c r="E796" s="4" t="n"/>
      <c r="F796" s="4" t="n"/>
      <c r="G796" s="4" t="n"/>
      <c r="H796" s="4" t="n"/>
      <c r="I796" s="4" t="n"/>
      <c r="J796" s="4" t="n"/>
    </row>
    <row r="797" ht="15.75" customHeight="1" s="189">
      <c r="A797" s="4" t="n"/>
      <c r="B797" s="4" t="n"/>
      <c r="C797" s="4" t="n"/>
      <c r="D797" s="4" t="n"/>
      <c r="E797" s="4" t="n"/>
      <c r="F797" s="4" t="n"/>
      <c r="G797" s="4" t="n"/>
      <c r="H797" s="4" t="n"/>
      <c r="I797" s="4" t="n"/>
      <c r="J797" s="4" t="n"/>
    </row>
    <row r="798" ht="15.75" customHeight="1" s="189">
      <c r="A798" s="4" t="n"/>
      <c r="B798" s="4" t="n"/>
      <c r="C798" s="4" t="n"/>
      <c r="D798" s="4" t="n"/>
      <c r="E798" s="4" t="n"/>
      <c r="F798" s="4" t="n"/>
      <c r="G798" s="4" t="n"/>
      <c r="H798" s="4" t="n"/>
      <c r="I798" s="4" t="n"/>
      <c r="J798" s="4" t="n"/>
    </row>
    <row r="799" ht="15.75" customHeight="1" s="189">
      <c r="A799" s="4" t="n"/>
      <c r="B799" s="4" t="n"/>
      <c r="C799" s="4" t="n"/>
      <c r="D799" s="4" t="n"/>
      <c r="E799" s="4" t="n"/>
      <c r="F799" s="4" t="n"/>
      <c r="G799" s="4" t="n"/>
      <c r="H799" s="4" t="n"/>
      <c r="I799" s="4" t="n"/>
      <c r="J799" s="4" t="n"/>
    </row>
    <row r="800" ht="15.75" customHeight="1" s="189">
      <c r="A800" s="4" t="n"/>
      <c r="B800" s="4" t="n"/>
      <c r="C800" s="4" t="n"/>
      <c r="D800" s="4" t="n"/>
      <c r="E800" s="4" t="n"/>
      <c r="F800" s="4" t="n"/>
      <c r="G800" s="4" t="n"/>
      <c r="H800" s="4" t="n"/>
      <c r="I800" s="4" t="n"/>
      <c r="J800" s="4" t="n"/>
    </row>
    <row r="801" ht="15.75" customHeight="1" s="189">
      <c r="A801" s="4" t="n"/>
      <c r="B801" s="4" t="n"/>
      <c r="C801" s="4" t="n"/>
      <c r="D801" s="4" t="n"/>
      <c r="E801" s="4" t="n"/>
      <c r="F801" s="4" t="n"/>
      <c r="G801" s="4" t="n"/>
      <c r="H801" s="4" t="n"/>
      <c r="I801" s="4" t="n"/>
      <c r="J801" s="4" t="n"/>
    </row>
    <row r="802" ht="15.75" customHeight="1" s="189">
      <c r="A802" s="4" t="n"/>
      <c r="B802" s="4" t="n"/>
      <c r="C802" s="4" t="n"/>
      <c r="D802" s="4" t="n"/>
      <c r="E802" s="4" t="n"/>
      <c r="F802" s="4" t="n"/>
      <c r="G802" s="4" t="n"/>
      <c r="H802" s="4" t="n"/>
      <c r="I802" s="4" t="n"/>
      <c r="J802" s="4" t="n"/>
    </row>
    <row r="803" ht="15.75" customHeight="1" s="189">
      <c r="A803" s="4" t="n"/>
      <c r="B803" s="4" t="n"/>
      <c r="C803" s="4" t="n"/>
      <c r="D803" s="4" t="n"/>
      <c r="E803" s="4" t="n"/>
      <c r="F803" s="4" t="n"/>
      <c r="G803" s="4" t="n"/>
      <c r="H803" s="4" t="n"/>
      <c r="I803" s="4" t="n"/>
      <c r="J803" s="4" t="n"/>
    </row>
    <row r="804" ht="15.75" customHeight="1" s="189">
      <c r="A804" s="4" t="n"/>
      <c r="B804" s="4" t="n"/>
      <c r="C804" s="4" t="n"/>
      <c r="D804" s="4" t="n"/>
      <c r="E804" s="4" t="n"/>
      <c r="F804" s="4" t="n"/>
      <c r="G804" s="4" t="n"/>
      <c r="H804" s="4" t="n"/>
      <c r="I804" s="4" t="n"/>
      <c r="J804" s="4" t="n"/>
    </row>
    <row r="805" ht="15.75" customHeight="1" s="189">
      <c r="A805" s="4" t="n"/>
      <c r="B805" s="4" t="n"/>
      <c r="C805" s="4" t="n"/>
      <c r="D805" s="4" t="n"/>
      <c r="E805" s="4" t="n"/>
      <c r="F805" s="4" t="n"/>
      <c r="G805" s="4" t="n"/>
      <c r="H805" s="4" t="n"/>
      <c r="I805" s="4" t="n"/>
      <c r="J805" s="4" t="n"/>
    </row>
    <row r="806" ht="15.75" customHeight="1" s="189">
      <c r="A806" s="4" t="n"/>
      <c r="B806" s="4" t="n"/>
      <c r="C806" s="4" t="n"/>
      <c r="D806" s="4" t="n"/>
      <c r="E806" s="4" t="n"/>
      <c r="F806" s="4" t="n"/>
      <c r="G806" s="4" t="n"/>
      <c r="H806" s="4" t="n"/>
      <c r="I806" s="4" t="n"/>
      <c r="J806" s="4" t="n"/>
    </row>
    <row r="807" ht="15.75" customHeight="1" s="189">
      <c r="A807" s="4" t="n"/>
      <c r="B807" s="4" t="n"/>
      <c r="C807" s="4" t="n"/>
      <c r="D807" s="4" t="n"/>
      <c r="E807" s="4" t="n"/>
      <c r="F807" s="4" t="n"/>
      <c r="G807" s="4" t="n"/>
      <c r="H807" s="4" t="n"/>
      <c r="I807" s="4" t="n"/>
      <c r="J807" s="4" t="n"/>
    </row>
    <row r="808" ht="15.75" customHeight="1" s="189">
      <c r="A808" s="4" t="n"/>
      <c r="B808" s="4" t="n"/>
      <c r="C808" s="4" t="n"/>
      <c r="D808" s="4" t="n"/>
      <c r="E808" s="4" t="n"/>
      <c r="F808" s="4" t="n"/>
      <c r="G808" s="4" t="n"/>
      <c r="H808" s="4" t="n"/>
      <c r="I808" s="4" t="n"/>
      <c r="J808" s="4" t="n"/>
    </row>
    <row r="809" ht="15.75" customHeight="1" s="189">
      <c r="A809" s="4" t="n"/>
      <c r="B809" s="4" t="n"/>
      <c r="C809" s="4" t="n"/>
      <c r="D809" s="4" t="n"/>
      <c r="E809" s="4" t="n"/>
      <c r="F809" s="4" t="n"/>
      <c r="G809" s="4" t="n"/>
      <c r="H809" s="4" t="n"/>
      <c r="I809" s="4" t="n"/>
      <c r="J809" s="4" t="n"/>
    </row>
    <row r="810" ht="15.75" customHeight="1" s="189">
      <c r="A810" s="4" t="n"/>
      <c r="B810" s="4" t="n"/>
      <c r="C810" s="4" t="n"/>
      <c r="D810" s="4" t="n"/>
      <c r="E810" s="4" t="n"/>
      <c r="F810" s="4" t="n"/>
      <c r="G810" s="4" t="n"/>
      <c r="H810" s="4" t="n"/>
      <c r="I810" s="4" t="n"/>
      <c r="J810" s="4" t="n"/>
    </row>
    <row r="811" ht="15.75" customHeight="1" s="189">
      <c r="A811" s="4" t="n"/>
      <c r="B811" s="4" t="n"/>
      <c r="C811" s="4" t="n"/>
      <c r="D811" s="4" t="n"/>
      <c r="E811" s="4" t="n"/>
      <c r="F811" s="4" t="n"/>
      <c r="G811" s="4" t="n"/>
      <c r="H811" s="4" t="n"/>
      <c r="I811" s="4" t="n"/>
      <c r="J811" s="4" t="n"/>
    </row>
    <row r="812" ht="15.75" customHeight="1" s="189">
      <c r="A812" s="4" t="n"/>
      <c r="B812" s="4" t="n"/>
      <c r="C812" s="4" t="n"/>
      <c r="D812" s="4" t="n"/>
      <c r="E812" s="4" t="n"/>
      <c r="F812" s="4" t="n"/>
      <c r="G812" s="4" t="n"/>
      <c r="H812" s="4" t="n"/>
      <c r="I812" s="4" t="n"/>
      <c r="J812" s="4" t="n"/>
    </row>
    <row r="813" ht="15.75" customHeight="1" s="189">
      <c r="A813" s="4" t="n"/>
      <c r="B813" s="4" t="n"/>
      <c r="C813" s="4" t="n"/>
      <c r="D813" s="4" t="n"/>
      <c r="E813" s="4" t="n"/>
      <c r="F813" s="4" t="n"/>
      <c r="G813" s="4" t="n"/>
      <c r="H813" s="4" t="n"/>
      <c r="I813" s="4" t="n"/>
      <c r="J813" s="4" t="n"/>
    </row>
    <row r="814" ht="15.75" customHeight="1" s="189">
      <c r="A814" s="4" t="n"/>
      <c r="B814" s="4" t="n"/>
      <c r="C814" s="4" t="n"/>
      <c r="D814" s="4" t="n"/>
      <c r="E814" s="4" t="n"/>
      <c r="F814" s="4" t="n"/>
      <c r="G814" s="4" t="n"/>
      <c r="H814" s="4" t="n"/>
      <c r="I814" s="4" t="n"/>
      <c r="J814" s="4" t="n"/>
    </row>
    <row r="815" ht="15.75" customHeight="1" s="189">
      <c r="A815" s="4" t="n"/>
      <c r="B815" s="4" t="n"/>
      <c r="C815" s="4" t="n"/>
      <c r="D815" s="4" t="n"/>
      <c r="E815" s="4" t="n"/>
      <c r="F815" s="4" t="n"/>
      <c r="G815" s="4" t="n"/>
      <c r="H815" s="4" t="n"/>
      <c r="I815" s="4" t="n"/>
      <c r="J815" s="4" t="n"/>
    </row>
    <row r="816" ht="15.75" customHeight="1" s="189">
      <c r="A816" s="4" t="n"/>
      <c r="B816" s="4" t="n"/>
      <c r="C816" s="4" t="n"/>
      <c r="D816" s="4" t="n"/>
      <c r="E816" s="4" t="n"/>
      <c r="F816" s="4" t="n"/>
      <c r="G816" s="4" t="n"/>
      <c r="H816" s="4" t="n"/>
      <c r="I816" s="4" t="n"/>
      <c r="J816" s="4" t="n"/>
    </row>
    <row r="817" ht="15.75" customHeight="1" s="189">
      <c r="A817" s="4" t="n"/>
      <c r="B817" s="4" t="n"/>
      <c r="C817" s="4" t="n"/>
      <c r="D817" s="4" t="n"/>
      <c r="E817" s="4" t="n"/>
      <c r="F817" s="4" t="n"/>
      <c r="G817" s="4" t="n"/>
      <c r="H817" s="4" t="n"/>
      <c r="I817" s="4" t="n"/>
      <c r="J817" s="4" t="n"/>
    </row>
    <row r="818" ht="15.75" customHeight="1" s="189">
      <c r="A818" s="4" t="n"/>
      <c r="B818" s="4" t="n"/>
      <c r="C818" s="4" t="n"/>
      <c r="D818" s="4" t="n"/>
      <c r="E818" s="4" t="n"/>
      <c r="F818" s="4" t="n"/>
      <c r="G818" s="4" t="n"/>
      <c r="H818" s="4" t="n"/>
      <c r="I818" s="4" t="n"/>
      <c r="J818" s="4" t="n"/>
    </row>
    <row r="819" ht="15.75" customHeight="1" s="189">
      <c r="A819" s="4" t="n"/>
      <c r="B819" s="4" t="n"/>
      <c r="C819" s="4" t="n"/>
      <c r="D819" s="4" t="n"/>
      <c r="E819" s="4" t="n"/>
      <c r="F819" s="4" t="n"/>
      <c r="G819" s="4" t="n"/>
      <c r="H819" s="4" t="n"/>
      <c r="I819" s="4" t="n"/>
      <c r="J819" s="4" t="n"/>
    </row>
    <row r="820" ht="15.75" customHeight="1" s="189">
      <c r="A820" s="4" t="n"/>
      <c r="B820" s="4" t="n"/>
      <c r="C820" s="4" t="n"/>
      <c r="D820" s="4" t="n"/>
      <c r="E820" s="4" t="n"/>
      <c r="F820" s="4" t="n"/>
      <c r="G820" s="4" t="n"/>
      <c r="H820" s="4" t="n"/>
      <c r="I820" s="4" t="n"/>
      <c r="J820" s="4" t="n"/>
    </row>
    <row r="821" ht="15.75" customHeight="1" s="189">
      <c r="A821" s="4" t="n"/>
      <c r="B821" s="4" t="n"/>
      <c r="C821" s="4" t="n"/>
      <c r="D821" s="4" t="n"/>
      <c r="E821" s="4" t="n"/>
      <c r="F821" s="4" t="n"/>
      <c r="G821" s="4" t="n"/>
      <c r="H821" s="4" t="n"/>
      <c r="I821" s="4" t="n"/>
      <c r="J821" s="4" t="n"/>
    </row>
    <row r="822" ht="15.75" customHeight="1" s="189">
      <c r="A822" s="4" t="n"/>
      <c r="B822" s="4" t="n"/>
      <c r="C822" s="4" t="n"/>
      <c r="D822" s="4" t="n"/>
      <c r="E822" s="4" t="n"/>
      <c r="F822" s="4" t="n"/>
      <c r="G822" s="4" t="n"/>
      <c r="H822" s="4" t="n"/>
      <c r="I822" s="4" t="n"/>
      <c r="J822" s="4" t="n"/>
    </row>
    <row r="823" ht="15.75" customHeight="1" s="189">
      <c r="A823" s="4" t="n"/>
      <c r="B823" s="4" t="n"/>
      <c r="C823" s="4" t="n"/>
      <c r="D823" s="4" t="n"/>
      <c r="E823" s="4" t="n"/>
      <c r="F823" s="4" t="n"/>
      <c r="G823" s="4" t="n"/>
      <c r="H823" s="4" t="n"/>
      <c r="I823" s="4" t="n"/>
      <c r="J823" s="4" t="n"/>
    </row>
    <row r="824" ht="15.75" customHeight="1" s="189">
      <c r="A824" s="4" t="n"/>
      <c r="B824" s="4" t="n"/>
      <c r="C824" s="4" t="n"/>
      <c r="D824" s="4" t="n"/>
      <c r="E824" s="4" t="n"/>
      <c r="F824" s="4" t="n"/>
      <c r="G824" s="4" t="n"/>
      <c r="H824" s="4" t="n"/>
      <c r="I824" s="4" t="n"/>
      <c r="J824" s="4" t="n"/>
    </row>
    <row r="825" ht="15.75" customHeight="1" s="189">
      <c r="A825" s="4" t="n"/>
      <c r="B825" s="4" t="n"/>
      <c r="C825" s="4" t="n"/>
      <c r="D825" s="4" t="n"/>
      <c r="E825" s="4" t="n"/>
      <c r="F825" s="4" t="n"/>
      <c r="G825" s="4" t="n"/>
      <c r="H825" s="4" t="n"/>
      <c r="I825" s="4" t="n"/>
      <c r="J825" s="4" t="n"/>
    </row>
    <row r="826" ht="15.75" customHeight="1" s="189">
      <c r="A826" s="4" t="n"/>
      <c r="B826" s="4" t="n"/>
      <c r="C826" s="4" t="n"/>
      <c r="D826" s="4" t="n"/>
      <c r="E826" s="4" t="n"/>
      <c r="F826" s="4" t="n"/>
      <c r="G826" s="4" t="n"/>
      <c r="H826" s="4" t="n"/>
      <c r="I826" s="4" t="n"/>
      <c r="J826" s="4" t="n"/>
    </row>
    <row r="827" ht="15.75" customHeight="1" s="189">
      <c r="A827" s="4" t="n"/>
      <c r="B827" s="4" t="n"/>
      <c r="C827" s="4" t="n"/>
      <c r="D827" s="4" t="n"/>
      <c r="E827" s="4" t="n"/>
      <c r="F827" s="4" t="n"/>
      <c r="G827" s="4" t="n"/>
      <c r="H827" s="4" t="n"/>
      <c r="I827" s="4" t="n"/>
      <c r="J827" s="4" t="n"/>
    </row>
    <row r="828" ht="15.75" customHeight="1" s="189">
      <c r="A828" s="4" t="n"/>
      <c r="B828" s="4" t="n"/>
      <c r="C828" s="4" t="n"/>
      <c r="D828" s="4" t="n"/>
      <c r="E828" s="4" t="n"/>
      <c r="F828" s="4" t="n"/>
      <c r="G828" s="4" t="n"/>
      <c r="H828" s="4" t="n"/>
      <c r="I828" s="4" t="n"/>
      <c r="J828" s="4" t="n"/>
    </row>
    <row r="829" ht="15.75" customHeight="1" s="189">
      <c r="A829" s="4" t="n"/>
      <c r="B829" s="4" t="n"/>
      <c r="C829" s="4" t="n"/>
      <c r="D829" s="4" t="n"/>
      <c r="E829" s="4" t="n"/>
      <c r="F829" s="4" t="n"/>
      <c r="G829" s="4" t="n"/>
      <c r="H829" s="4" t="n"/>
      <c r="I829" s="4" t="n"/>
      <c r="J829" s="4" t="n"/>
    </row>
    <row r="830" ht="15.75" customHeight="1" s="189">
      <c r="A830" s="4" t="n"/>
      <c r="B830" s="4" t="n"/>
      <c r="C830" s="4" t="n"/>
      <c r="D830" s="4" t="n"/>
      <c r="E830" s="4" t="n"/>
      <c r="F830" s="4" t="n"/>
      <c r="G830" s="4" t="n"/>
      <c r="H830" s="4" t="n"/>
      <c r="I830" s="4" t="n"/>
      <c r="J830" s="4" t="n"/>
    </row>
    <row r="831" ht="15.75" customHeight="1" s="189">
      <c r="A831" s="4" t="n"/>
      <c r="B831" s="4" t="n"/>
      <c r="C831" s="4" t="n"/>
      <c r="D831" s="4" t="n"/>
      <c r="E831" s="4" t="n"/>
      <c r="F831" s="4" t="n"/>
      <c r="G831" s="4" t="n"/>
      <c r="H831" s="4" t="n"/>
      <c r="I831" s="4" t="n"/>
      <c r="J831" s="4" t="n"/>
    </row>
    <row r="832" ht="15.75" customHeight="1" s="189">
      <c r="A832" s="4" t="n"/>
      <c r="B832" s="4" t="n"/>
      <c r="C832" s="4" t="n"/>
      <c r="D832" s="4" t="n"/>
      <c r="E832" s="4" t="n"/>
      <c r="F832" s="4" t="n"/>
      <c r="G832" s="4" t="n"/>
      <c r="H832" s="4" t="n"/>
      <c r="I832" s="4" t="n"/>
      <c r="J832" s="4" t="n"/>
    </row>
    <row r="833" ht="15.75" customHeight="1" s="189">
      <c r="A833" s="4" t="n"/>
      <c r="B833" s="4" t="n"/>
      <c r="C833" s="4" t="n"/>
      <c r="D833" s="4" t="n"/>
      <c r="E833" s="4" t="n"/>
      <c r="F833" s="4" t="n"/>
      <c r="G833" s="4" t="n"/>
      <c r="H833" s="4" t="n"/>
      <c r="I833" s="4" t="n"/>
      <c r="J833" s="4" t="n"/>
    </row>
    <row r="834" ht="15.75" customHeight="1" s="189">
      <c r="A834" s="4" t="n"/>
      <c r="B834" s="4" t="n"/>
      <c r="C834" s="4" t="n"/>
      <c r="D834" s="4" t="n"/>
      <c r="E834" s="4" t="n"/>
      <c r="F834" s="4" t="n"/>
      <c r="G834" s="4" t="n"/>
      <c r="H834" s="4" t="n"/>
      <c r="I834" s="4" t="n"/>
      <c r="J834" s="4" t="n"/>
    </row>
    <row r="835" ht="15.75" customHeight="1" s="189">
      <c r="A835" s="4" t="n"/>
      <c r="B835" s="4" t="n"/>
      <c r="C835" s="4" t="n"/>
      <c r="D835" s="4" t="n"/>
      <c r="E835" s="4" t="n"/>
      <c r="F835" s="4" t="n"/>
      <c r="G835" s="4" t="n"/>
      <c r="H835" s="4" t="n"/>
      <c r="I835" s="4" t="n"/>
      <c r="J835" s="4" t="n"/>
    </row>
    <row r="836" ht="15.75" customHeight="1" s="189">
      <c r="A836" s="4" t="n"/>
      <c r="B836" s="4" t="n"/>
      <c r="C836" s="4" t="n"/>
      <c r="D836" s="4" t="n"/>
      <c r="E836" s="4" t="n"/>
      <c r="F836" s="4" t="n"/>
      <c r="G836" s="4" t="n"/>
      <c r="H836" s="4" t="n"/>
      <c r="I836" s="4" t="n"/>
      <c r="J836" s="4" t="n"/>
    </row>
    <row r="837" ht="15.75" customHeight="1" s="189">
      <c r="A837" s="4" t="n"/>
      <c r="B837" s="4" t="n"/>
      <c r="C837" s="4" t="n"/>
      <c r="D837" s="4" t="n"/>
      <c r="E837" s="4" t="n"/>
      <c r="F837" s="4" t="n"/>
      <c r="G837" s="4" t="n"/>
      <c r="H837" s="4" t="n"/>
      <c r="I837" s="4" t="n"/>
      <c r="J837" s="4" t="n"/>
    </row>
    <row r="838" ht="15.75" customHeight="1" s="189">
      <c r="A838" s="4" t="n"/>
      <c r="B838" s="4" t="n"/>
      <c r="C838" s="4" t="n"/>
      <c r="D838" s="4" t="n"/>
      <c r="E838" s="4" t="n"/>
      <c r="F838" s="4" t="n"/>
      <c r="G838" s="4" t="n"/>
      <c r="H838" s="4" t="n"/>
      <c r="I838" s="4" t="n"/>
      <c r="J838" s="4" t="n"/>
    </row>
    <row r="839" ht="15.75" customHeight="1" s="189">
      <c r="A839" s="4" t="n"/>
      <c r="B839" s="4" t="n"/>
      <c r="C839" s="4" t="n"/>
      <c r="D839" s="4" t="n"/>
      <c r="E839" s="4" t="n"/>
      <c r="F839" s="4" t="n"/>
      <c r="G839" s="4" t="n"/>
      <c r="H839" s="4" t="n"/>
      <c r="I839" s="4" t="n"/>
      <c r="J839" s="4" t="n"/>
    </row>
    <row r="840" ht="15.75" customHeight="1" s="189">
      <c r="A840" s="4" t="n"/>
      <c r="B840" s="4" t="n"/>
      <c r="C840" s="4" t="n"/>
      <c r="D840" s="4" t="n"/>
      <c r="E840" s="4" t="n"/>
      <c r="F840" s="4" t="n"/>
      <c r="G840" s="4" t="n"/>
      <c r="H840" s="4" t="n"/>
      <c r="I840" s="4" t="n"/>
      <c r="J840" s="4" t="n"/>
    </row>
    <row r="841" ht="15.75" customHeight="1" s="189">
      <c r="A841" s="4" t="n"/>
      <c r="B841" s="4" t="n"/>
      <c r="C841" s="4" t="n"/>
      <c r="D841" s="4" t="n"/>
      <c r="E841" s="4" t="n"/>
      <c r="F841" s="4" t="n"/>
      <c r="G841" s="4" t="n"/>
      <c r="H841" s="4" t="n"/>
      <c r="I841" s="4" t="n"/>
      <c r="J841" s="4" t="n"/>
    </row>
    <row r="842" ht="15.75" customHeight="1" s="189">
      <c r="A842" s="4" t="n"/>
      <c r="B842" s="4" t="n"/>
      <c r="C842" s="4" t="n"/>
      <c r="D842" s="4" t="n"/>
      <c r="E842" s="4" t="n"/>
      <c r="F842" s="4" t="n"/>
      <c r="G842" s="4" t="n"/>
      <c r="H842" s="4" t="n"/>
      <c r="I842" s="4" t="n"/>
      <c r="J842" s="4" t="n"/>
    </row>
    <row r="843" ht="15.75" customHeight="1" s="189">
      <c r="A843" s="4" t="n"/>
      <c r="B843" s="4" t="n"/>
      <c r="C843" s="4" t="n"/>
      <c r="D843" s="4" t="n"/>
      <c r="E843" s="4" t="n"/>
      <c r="F843" s="4" t="n"/>
      <c r="G843" s="4" t="n"/>
      <c r="H843" s="4" t="n"/>
      <c r="I843" s="4" t="n"/>
      <c r="J843" s="4" t="n"/>
    </row>
    <row r="844" ht="15.75" customHeight="1" s="189">
      <c r="A844" s="4" t="n"/>
      <c r="B844" s="4" t="n"/>
      <c r="C844" s="4" t="n"/>
      <c r="D844" s="4" t="n"/>
      <c r="E844" s="4" t="n"/>
      <c r="F844" s="4" t="n"/>
      <c r="G844" s="4" t="n"/>
      <c r="H844" s="4" t="n"/>
      <c r="I844" s="4" t="n"/>
      <c r="J844" s="4" t="n"/>
    </row>
    <row r="845" ht="15.75" customHeight="1" s="189">
      <c r="A845" s="4" t="n"/>
      <c r="B845" s="4" t="n"/>
      <c r="C845" s="4" t="n"/>
      <c r="D845" s="4" t="n"/>
      <c r="E845" s="4" t="n"/>
      <c r="F845" s="4" t="n"/>
      <c r="G845" s="4" t="n"/>
      <c r="H845" s="4" t="n"/>
      <c r="I845" s="4" t="n"/>
      <c r="J845" s="4" t="n"/>
    </row>
    <row r="846" ht="15.75" customHeight="1" s="189">
      <c r="A846" s="4" t="n"/>
      <c r="B846" s="4" t="n"/>
      <c r="C846" s="4" t="n"/>
      <c r="D846" s="4" t="n"/>
      <c r="E846" s="4" t="n"/>
      <c r="F846" s="4" t="n"/>
      <c r="G846" s="4" t="n"/>
      <c r="H846" s="4" t="n"/>
      <c r="I846" s="4" t="n"/>
      <c r="J846" s="4" t="n"/>
    </row>
    <row r="847" ht="15.75" customHeight="1" s="189">
      <c r="A847" s="4" t="n"/>
      <c r="B847" s="4" t="n"/>
      <c r="C847" s="4" t="n"/>
      <c r="D847" s="4" t="n"/>
      <c r="E847" s="4" t="n"/>
      <c r="F847" s="4" t="n"/>
      <c r="G847" s="4" t="n"/>
      <c r="H847" s="4" t="n"/>
      <c r="I847" s="4" t="n"/>
      <c r="J847" s="4" t="n"/>
    </row>
    <row r="848" ht="15.75" customHeight="1" s="189">
      <c r="A848" s="4" t="n"/>
      <c r="B848" s="4" t="n"/>
      <c r="C848" s="4" t="n"/>
      <c r="D848" s="4" t="n"/>
      <c r="E848" s="4" t="n"/>
      <c r="F848" s="4" t="n"/>
      <c r="G848" s="4" t="n"/>
      <c r="H848" s="4" t="n"/>
      <c r="I848" s="4" t="n"/>
      <c r="J848" s="4" t="n"/>
    </row>
    <row r="849" ht="15.75" customHeight="1" s="189">
      <c r="A849" s="4" t="n"/>
      <c r="B849" s="4" t="n"/>
      <c r="C849" s="4" t="n"/>
      <c r="D849" s="4" t="n"/>
      <c r="E849" s="4" t="n"/>
      <c r="F849" s="4" t="n"/>
      <c r="G849" s="4" t="n"/>
      <c r="H849" s="4" t="n"/>
      <c r="I849" s="4" t="n"/>
      <c r="J849" s="4" t="n"/>
    </row>
    <row r="850" ht="15.75" customHeight="1" s="189">
      <c r="A850" s="4" t="n"/>
      <c r="B850" s="4" t="n"/>
      <c r="C850" s="4" t="n"/>
      <c r="D850" s="4" t="n"/>
      <c r="E850" s="4" t="n"/>
      <c r="F850" s="4" t="n"/>
      <c r="G850" s="4" t="n"/>
      <c r="H850" s="4" t="n"/>
      <c r="I850" s="4" t="n"/>
      <c r="J850" s="4" t="n"/>
    </row>
    <row r="851" ht="15.75" customHeight="1" s="189">
      <c r="A851" s="4" t="n"/>
      <c r="B851" s="4" t="n"/>
      <c r="C851" s="4" t="n"/>
      <c r="D851" s="4" t="n"/>
      <c r="E851" s="4" t="n"/>
      <c r="F851" s="4" t="n"/>
      <c r="G851" s="4" t="n"/>
      <c r="H851" s="4" t="n"/>
      <c r="I851" s="4" t="n"/>
      <c r="J851" s="4" t="n"/>
    </row>
    <row r="852" ht="15.75" customHeight="1" s="189">
      <c r="A852" s="4" t="n"/>
      <c r="B852" s="4" t="n"/>
      <c r="C852" s="4" t="n"/>
      <c r="D852" s="4" t="n"/>
      <c r="E852" s="4" t="n"/>
      <c r="F852" s="4" t="n"/>
      <c r="G852" s="4" t="n"/>
      <c r="H852" s="4" t="n"/>
      <c r="I852" s="4" t="n"/>
      <c r="J852" s="4" t="n"/>
    </row>
    <row r="853" ht="15.75" customHeight="1" s="189">
      <c r="A853" s="4" t="n"/>
      <c r="B853" s="4" t="n"/>
      <c r="C853" s="4" t="n"/>
      <c r="D853" s="4" t="n"/>
      <c r="E853" s="4" t="n"/>
      <c r="F853" s="4" t="n"/>
      <c r="G853" s="4" t="n"/>
      <c r="H853" s="4" t="n"/>
      <c r="I853" s="4" t="n"/>
      <c r="J853" s="4" t="n"/>
    </row>
    <row r="854" ht="15.75" customHeight="1" s="189">
      <c r="A854" s="4" t="n"/>
      <c r="B854" s="4" t="n"/>
      <c r="C854" s="4" t="n"/>
      <c r="D854" s="4" t="n"/>
      <c r="E854" s="4" t="n"/>
      <c r="F854" s="4" t="n"/>
      <c r="G854" s="4" t="n"/>
      <c r="H854" s="4" t="n"/>
      <c r="I854" s="4" t="n"/>
      <c r="J854" s="4" t="n"/>
    </row>
    <row r="855" ht="15.75" customHeight="1" s="189">
      <c r="A855" s="4" t="n"/>
      <c r="B855" s="4" t="n"/>
      <c r="C855" s="4" t="n"/>
      <c r="D855" s="4" t="n"/>
      <c r="E855" s="4" t="n"/>
      <c r="F855" s="4" t="n"/>
      <c r="G855" s="4" t="n"/>
      <c r="H855" s="4" t="n"/>
      <c r="I855" s="4" t="n"/>
      <c r="J855" s="4" t="n"/>
    </row>
    <row r="856" ht="15.75" customHeight="1" s="189">
      <c r="A856" s="4" t="n"/>
      <c r="B856" s="4" t="n"/>
      <c r="C856" s="4" t="n"/>
      <c r="D856" s="4" t="n"/>
      <c r="E856" s="4" t="n"/>
      <c r="F856" s="4" t="n"/>
      <c r="G856" s="4" t="n"/>
      <c r="H856" s="4" t="n"/>
      <c r="I856" s="4" t="n"/>
      <c r="J856" s="4" t="n"/>
    </row>
    <row r="857" ht="15.75" customHeight="1" s="189">
      <c r="A857" s="4" t="n"/>
      <c r="B857" s="4" t="n"/>
      <c r="C857" s="4" t="n"/>
      <c r="D857" s="4" t="n"/>
      <c r="E857" s="4" t="n"/>
      <c r="F857" s="4" t="n"/>
      <c r="G857" s="4" t="n"/>
      <c r="H857" s="4" t="n"/>
      <c r="I857" s="4" t="n"/>
      <c r="J857" s="4" t="n"/>
    </row>
    <row r="858" ht="15.75" customHeight="1" s="189">
      <c r="A858" s="4" t="n"/>
      <c r="B858" s="4" t="n"/>
      <c r="C858" s="4" t="n"/>
      <c r="D858" s="4" t="n"/>
      <c r="E858" s="4" t="n"/>
      <c r="F858" s="4" t="n"/>
      <c r="G858" s="4" t="n"/>
      <c r="H858" s="4" t="n"/>
      <c r="I858" s="4" t="n"/>
      <c r="J858" s="4" t="n"/>
    </row>
    <row r="859" ht="15.75" customHeight="1" s="189">
      <c r="A859" s="4" t="n"/>
      <c r="B859" s="4" t="n"/>
      <c r="C859" s="4" t="n"/>
      <c r="D859" s="4" t="n"/>
      <c r="E859" s="4" t="n"/>
      <c r="F859" s="4" t="n"/>
      <c r="G859" s="4" t="n"/>
      <c r="H859" s="4" t="n"/>
      <c r="I859" s="4" t="n"/>
      <c r="J859" s="4" t="n"/>
    </row>
    <row r="860" ht="15.75" customHeight="1" s="189">
      <c r="A860" s="4" t="n"/>
      <c r="B860" s="4" t="n"/>
      <c r="C860" s="4" t="n"/>
      <c r="D860" s="4" t="n"/>
      <c r="E860" s="4" t="n"/>
      <c r="F860" s="4" t="n"/>
      <c r="G860" s="4" t="n"/>
      <c r="H860" s="4" t="n"/>
      <c r="I860" s="4" t="n"/>
      <c r="J860" s="4" t="n"/>
    </row>
    <row r="861" ht="15.75" customHeight="1" s="189">
      <c r="A861" s="4" t="n"/>
      <c r="B861" s="4" t="n"/>
      <c r="C861" s="4" t="n"/>
      <c r="D861" s="4" t="n"/>
      <c r="E861" s="4" t="n"/>
      <c r="F861" s="4" t="n"/>
      <c r="G861" s="4" t="n"/>
      <c r="H861" s="4" t="n"/>
      <c r="I861" s="4" t="n"/>
      <c r="J861" s="4" t="n"/>
    </row>
    <row r="862" ht="15.75" customHeight="1" s="189">
      <c r="A862" s="4" t="n"/>
      <c r="B862" s="4" t="n"/>
      <c r="C862" s="4" t="n"/>
      <c r="D862" s="4" t="n"/>
      <c r="E862" s="4" t="n"/>
      <c r="F862" s="4" t="n"/>
      <c r="G862" s="4" t="n"/>
      <c r="H862" s="4" t="n"/>
      <c r="I862" s="4" t="n"/>
      <c r="J862" s="4" t="n"/>
    </row>
    <row r="863" ht="15.75" customHeight="1" s="189">
      <c r="A863" s="4" t="n"/>
      <c r="B863" s="4" t="n"/>
      <c r="C863" s="4" t="n"/>
      <c r="D863" s="4" t="n"/>
      <c r="E863" s="4" t="n"/>
      <c r="F863" s="4" t="n"/>
      <c r="G863" s="4" t="n"/>
      <c r="H863" s="4" t="n"/>
      <c r="I863" s="4" t="n"/>
      <c r="J863" s="4" t="n"/>
    </row>
    <row r="864" ht="15.75" customHeight="1" s="189">
      <c r="A864" s="4" t="n"/>
      <c r="B864" s="4" t="n"/>
      <c r="C864" s="4" t="n"/>
      <c r="D864" s="4" t="n"/>
      <c r="E864" s="4" t="n"/>
      <c r="F864" s="4" t="n"/>
      <c r="G864" s="4" t="n"/>
      <c r="H864" s="4" t="n"/>
      <c r="I864" s="4" t="n"/>
      <c r="J864" s="4" t="n"/>
    </row>
    <row r="865" ht="15.75" customHeight="1" s="189">
      <c r="A865" s="4" t="n"/>
      <c r="B865" s="4" t="n"/>
      <c r="C865" s="4" t="n"/>
      <c r="D865" s="4" t="n"/>
      <c r="E865" s="4" t="n"/>
      <c r="F865" s="4" t="n"/>
      <c r="G865" s="4" t="n"/>
      <c r="H865" s="4" t="n"/>
      <c r="I865" s="4" t="n"/>
      <c r="J865" s="4" t="n"/>
    </row>
    <row r="866" ht="15.75" customHeight="1" s="189">
      <c r="A866" s="4" t="n"/>
      <c r="B866" s="4" t="n"/>
      <c r="C866" s="4" t="n"/>
      <c r="D866" s="4" t="n"/>
      <c r="E866" s="4" t="n"/>
      <c r="F866" s="4" t="n"/>
      <c r="G866" s="4" t="n"/>
      <c r="H866" s="4" t="n"/>
      <c r="I866" s="4" t="n"/>
      <c r="J866" s="4" t="n"/>
    </row>
    <row r="867" ht="15.75" customHeight="1" s="189">
      <c r="A867" s="4" t="n"/>
      <c r="B867" s="4" t="n"/>
      <c r="C867" s="4" t="n"/>
      <c r="D867" s="4" t="n"/>
      <c r="E867" s="4" t="n"/>
      <c r="F867" s="4" t="n"/>
      <c r="G867" s="4" t="n"/>
      <c r="H867" s="4" t="n"/>
      <c r="I867" s="4" t="n"/>
      <c r="J867" s="4" t="n"/>
    </row>
    <row r="868" ht="15.75" customHeight="1" s="189">
      <c r="A868" s="4" t="n"/>
      <c r="B868" s="4" t="n"/>
      <c r="C868" s="4" t="n"/>
      <c r="D868" s="4" t="n"/>
      <c r="E868" s="4" t="n"/>
      <c r="F868" s="4" t="n"/>
      <c r="G868" s="4" t="n"/>
      <c r="H868" s="4" t="n"/>
      <c r="I868" s="4" t="n"/>
      <c r="J868" s="4" t="n"/>
    </row>
    <row r="869" ht="15.75" customHeight="1" s="189">
      <c r="A869" s="4" t="n"/>
      <c r="B869" s="4" t="n"/>
      <c r="C869" s="4" t="n"/>
      <c r="D869" s="4" t="n"/>
      <c r="E869" s="4" t="n"/>
      <c r="F869" s="4" t="n"/>
      <c r="G869" s="4" t="n"/>
      <c r="H869" s="4" t="n"/>
      <c r="I869" s="4" t="n"/>
      <c r="J869" s="4" t="n"/>
    </row>
    <row r="870" ht="15.75" customHeight="1" s="189">
      <c r="A870" s="4" t="n"/>
      <c r="B870" s="4" t="n"/>
      <c r="C870" s="4" t="n"/>
      <c r="D870" s="4" t="n"/>
      <c r="E870" s="4" t="n"/>
      <c r="F870" s="4" t="n"/>
      <c r="G870" s="4" t="n"/>
      <c r="H870" s="4" t="n"/>
      <c r="I870" s="4" t="n"/>
      <c r="J870" s="4" t="n"/>
    </row>
    <row r="871" ht="15.75" customHeight="1" s="189">
      <c r="A871" s="4" t="n"/>
      <c r="B871" s="4" t="n"/>
      <c r="C871" s="4" t="n"/>
      <c r="D871" s="4" t="n"/>
      <c r="E871" s="4" t="n"/>
      <c r="F871" s="4" t="n"/>
      <c r="G871" s="4" t="n"/>
      <c r="H871" s="4" t="n"/>
      <c r="I871" s="4" t="n"/>
      <c r="J871" s="4" t="n"/>
    </row>
    <row r="872" ht="15.75" customHeight="1" s="189">
      <c r="A872" s="4" t="n"/>
      <c r="B872" s="4" t="n"/>
      <c r="C872" s="4" t="n"/>
      <c r="D872" s="4" t="n"/>
      <c r="E872" s="4" t="n"/>
      <c r="F872" s="4" t="n"/>
      <c r="G872" s="4" t="n"/>
      <c r="H872" s="4" t="n"/>
      <c r="I872" s="4" t="n"/>
      <c r="J872" s="4" t="n"/>
    </row>
    <row r="873" ht="15.75" customHeight="1" s="189">
      <c r="A873" s="4" t="n"/>
      <c r="B873" s="4" t="n"/>
      <c r="C873" s="4" t="n"/>
      <c r="D873" s="4" t="n"/>
      <c r="E873" s="4" t="n"/>
      <c r="F873" s="4" t="n"/>
      <c r="G873" s="4" t="n"/>
      <c r="H873" s="4" t="n"/>
      <c r="I873" s="4" t="n"/>
      <c r="J873" s="4" t="n"/>
    </row>
    <row r="874" ht="15.75" customHeight="1" s="189">
      <c r="A874" s="4" t="n"/>
      <c r="B874" s="4" t="n"/>
      <c r="C874" s="4" t="n"/>
      <c r="D874" s="4" t="n"/>
      <c r="E874" s="4" t="n"/>
      <c r="F874" s="4" t="n"/>
      <c r="G874" s="4" t="n"/>
      <c r="H874" s="4" t="n"/>
      <c r="I874" s="4" t="n"/>
      <c r="J874" s="4" t="n"/>
    </row>
    <row r="875" ht="15.75" customHeight="1" s="189">
      <c r="A875" s="4" t="n"/>
      <c r="B875" s="4" t="n"/>
      <c r="C875" s="4" t="n"/>
      <c r="D875" s="4" t="n"/>
      <c r="E875" s="4" t="n"/>
      <c r="F875" s="4" t="n"/>
      <c r="G875" s="4" t="n"/>
      <c r="H875" s="4" t="n"/>
      <c r="I875" s="4" t="n"/>
      <c r="J875" s="4" t="n"/>
    </row>
    <row r="876" ht="15.75" customHeight="1" s="189">
      <c r="A876" s="4" t="n"/>
      <c r="B876" s="4" t="n"/>
      <c r="C876" s="4" t="n"/>
      <c r="D876" s="4" t="n"/>
      <c r="E876" s="4" t="n"/>
      <c r="F876" s="4" t="n"/>
      <c r="G876" s="4" t="n"/>
      <c r="H876" s="4" t="n"/>
      <c r="I876" s="4" t="n"/>
      <c r="J876" s="4" t="n"/>
    </row>
    <row r="877" ht="15.75" customHeight="1" s="189">
      <c r="A877" s="4" t="n"/>
      <c r="B877" s="4" t="n"/>
      <c r="C877" s="4" t="n"/>
      <c r="D877" s="4" t="n"/>
      <c r="E877" s="4" t="n"/>
      <c r="F877" s="4" t="n"/>
      <c r="G877" s="4" t="n"/>
      <c r="H877" s="4" t="n"/>
      <c r="I877" s="4" t="n"/>
      <c r="J877" s="4" t="n"/>
    </row>
    <row r="878" ht="15.75" customHeight="1" s="189">
      <c r="A878" s="4" t="n"/>
      <c r="B878" s="4" t="n"/>
      <c r="C878" s="4" t="n"/>
      <c r="D878" s="4" t="n"/>
      <c r="E878" s="4" t="n"/>
      <c r="F878" s="4" t="n"/>
      <c r="G878" s="4" t="n"/>
      <c r="H878" s="4" t="n"/>
      <c r="I878" s="4" t="n"/>
      <c r="J878" s="4" t="n"/>
    </row>
    <row r="879" ht="15.75" customHeight="1" s="189">
      <c r="A879" s="4" t="n"/>
      <c r="B879" s="4" t="n"/>
      <c r="C879" s="4" t="n"/>
      <c r="D879" s="4" t="n"/>
      <c r="E879" s="4" t="n"/>
      <c r="F879" s="4" t="n"/>
      <c r="G879" s="4" t="n"/>
      <c r="H879" s="4" t="n"/>
      <c r="I879" s="4" t="n"/>
      <c r="J879" s="4" t="n"/>
    </row>
    <row r="880" ht="15.75" customHeight="1" s="189">
      <c r="A880" s="4" t="n"/>
      <c r="B880" s="4" t="n"/>
      <c r="C880" s="4" t="n"/>
      <c r="D880" s="4" t="n"/>
      <c r="E880" s="4" t="n"/>
      <c r="F880" s="4" t="n"/>
      <c r="G880" s="4" t="n"/>
      <c r="H880" s="4" t="n"/>
      <c r="I880" s="4" t="n"/>
      <c r="J880" s="4" t="n"/>
    </row>
    <row r="881" ht="15.75" customHeight="1" s="189">
      <c r="A881" s="4" t="n"/>
      <c r="B881" s="4" t="n"/>
      <c r="C881" s="4" t="n"/>
      <c r="D881" s="4" t="n"/>
      <c r="E881" s="4" t="n"/>
      <c r="F881" s="4" t="n"/>
      <c r="G881" s="4" t="n"/>
      <c r="H881" s="4" t="n"/>
      <c r="I881" s="4" t="n"/>
      <c r="J881" s="4" t="n"/>
    </row>
    <row r="882" ht="15.75" customHeight="1" s="189">
      <c r="A882" s="4" t="n"/>
      <c r="B882" s="4" t="n"/>
      <c r="C882" s="4" t="n"/>
      <c r="D882" s="4" t="n"/>
      <c r="E882" s="4" t="n"/>
      <c r="F882" s="4" t="n"/>
      <c r="G882" s="4" t="n"/>
      <c r="H882" s="4" t="n"/>
      <c r="I882" s="4" t="n"/>
      <c r="J882" s="4" t="n"/>
    </row>
    <row r="883" ht="15.75" customHeight="1" s="189">
      <c r="A883" s="4" t="n"/>
      <c r="B883" s="4" t="n"/>
      <c r="C883" s="4" t="n"/>
      <c r="D883" s="4" t="n"/>
      <c r="E883" s="4" t="n"/>
      <c r="F883" s="4" t="n"/>
      <c r="G883" s="4" t="n"/>
      <c r="H883" s="4" t="n"/>
      <c r="I883" s="4" t="n"/>
      <c r="J883" s="4" t="n"/>
    </row>
    <row r="884" ht="15.75" customHeight="1" s="189">
      <c r="A884" s="4" t="n"/>
      <c r="B884" s="4" t="n"/>
      <c r="C884" s="4" t="n"/>
      <c r="D884" s="4" t="n"/>
      <c r="E884" s="4" t="n"/>
      <c r="F884" s="4" t="n"/>
      <c r="G884" s="4" t="n"/>
      <c r="H884" s="4" t="n"/>
      <c r="I884" s="4" t="n"/>
      <c r="J884" s="4" t="n"/>
    </row>
    <row r="885" ht="15.75" customHeight="1" s="189">
      <c r="A885" s="4" t="n"/>
      <c r="B885" s="4" t="n"/>
      <c r="C885" s="4" t="n"/>
      <c r="D885" s="4" t="n"/>
      <c r="E885" s="4" t="n"/>
      <c r="F885" s="4" t="n"/>
      <c r="G885" s="4" t="n"/>
      <c r="H885" s="4" t="n"/>
      <c r="I885" s="4" t="n"/>
      <c r="J885" s="4" t="n"/>
    </row>
    <row r="886" ht="15.75" customHeight="1" s="189">
      <c r="A886" s="4" t="n"/>
      <c r="B886" s="4" t="n"/>
      <c r="C886" s="4" t="n"/>
      <c r="D886" s="4" t="n"/>
      <c r="E886" s="4" t="n"/>
      <c r="F886" s="4" t="n"/>
      <c r="G886" s="4" t="n"/>
      <c r="H886" s="4" t="n"/>
      <c r="I886" s="4" t="n"/>
      <c r="J886" s="4" t="n"/>
    </row>
    <row r="887" ht="15.75" customHeight="1" s="189">
      <c r="A887" s="4" t="n"/>
      <c r="B887" s="4" t="n"/>
      <c r="C887" s="4" t="n"/>
      <c r="D887" s="4" t="n"/>
      <c r="E887" s="4" t="n"/>
      <c r="F887" s="4" t="n"/>
      <c r="G887" s="4" t="n"/>
      <c r="H887" s="4" t="n"/>
      <c r="I887" s="4" t="n"/>
      <c r="J887" s="4" t="n"/>
    </row>
    <row r="888" ht="15.75" customHeight="1" s="189">
      <c r="A888" s="4" t="n"/>
      <c r="B888" s="4" t="n"/>
      <c r="C888" s="4" t="n"/>
      <c r="D888" s="4" t="n"/>
      <c r="E888" s="4" t="n"/>
      <c r="F888" s="4" t="n"/>
      <c r="G888" s="4" t="n"/>
      <c r="H888" s="4" t="n"/>
      <c r="I888" s="4" t="n"/>
      <c r="J888" s="4" t="n"/>
    </row>
    <row r="889" ht="15.75" customHeight="1" s="189">
      <c r="A889" s="4" t="n"/>
      <c r="B889" s="4" t="n"/>
      <c r="C889" s="4" t="n"/>
      <c r="D889" s="4" t="n"/>
      <c r="E889" s="4" t="n"/>
      <c r="F889" s="4" t="n"/>
      <c r="G889" s="4" t="n"/>
      <c r="H889" s="4" t="n"/>
      <c r="I889" s="4" t="n"/>
      <c r="J889" s="4" t="n"/>
    </row>
    <row r="890" ht="15.75" customHeight="1" s="189">
      <c r="A890" s="4" t="n"/>
      <c r="B890" s="4" t="n"/>
      <c r="C890" s="4" t="n"/>
      <c r="D890" s="4" t="n"/>
      <c r="E890" s="4" t="n"/>
      <c r="F890" s="4" t="n"/>
      <c r="G890" s="4" t="n"/>
      <c r="H890" s="4" t="n"/>
      <c r="I890" s="4" t="n"/>
      <c r="J890" s="4" t="n"/>
    </row>
    <row r="891" ht="15.75" customHeight="1" s="189">
      <c r="A891" s="4" t="n"/>
      <c r="B891" s="4" t="n"/>
      <c r="C891" s="4" t="n"/>
      <c r="D891" s="4" t="n"/>
      <c r="E891" s="4" t="n"/>
      <c r="F891" s="4" t="n"/>
      <c r="G891" s="4" t="n"/>
      <c r="H891" s="4" t="n"/>
      <c r="I891" s="4" t="n"/>
      <c r="J891" s="4" t="n"/>
    </row>
    <row r="892" ht="15.75" customHeight="1" s="189">
      <c r="A892" s="4" t="n"/>
      <c r="B892" s="4" t="n"/>
      <c r="C892" s="4" t="n"/>
      <c r="D892" s="4" t="n"/>
      <c r="E892" s="4" t="n"/>
      <c r="F892" s="4" t="n"/>
      <c r="G892" s="4" t="n"/>
      <c r="H892" s="4" t="n"/>
      <c r="I892" s="4" t="n"/>
      <c r="J892" s="4" t="n"/>
    </row>
    <row r="893" ht="15.75" customHeight="1" s="189">
      <c r="A893" s="4" t="n"/>
      <c r="B893" s="4" t="n"/>
      <c r="C893" s="4" t="n"/>
      <c r="D893" s="4" t="n"/>
      <c r="E893" s="4" t="n"/>
      <c r="F893" s="4" t="n"/>
      <c r="G893" s="4" t="n"/>
      <c r="H893" s="4" t="n"/>
      <c r="I893" s="4" t="n"/>
      <c r="J893" s="4" t="n"/>
    </row>
    <row r="894" ht="15.75" customHeight="1" s="189">
      <c r="A894" s="4" t="n"/>
      <c r="B894" s="4" t="n"/>
      <c r="C894" s="4" t="n"/>
      <c r="D894" s="4" t="n"/>
      <c r="E894" s="4" t="n"/>
      <c r="F894" s="4" t="n"/>
      <c r="G894" s="4" t="n"/>
      <c r="H894" s="4" t="n"/>
      <c r="I894" s="4" t="n"/>
      <c r="J894" s="4" t="n"/>
    </row>
    <row r="895" ht="15.75" customHeight="1" s="189">
      <c r="A895" s="4" t="n"/>
      <c r="B895" s="4" t="n"/>
      <c r="C895" s="4" t="n"/>
      <c r="D895" s="4" t="n"/>
      <c r="E895" s="4" t="n"/>
      <c r="F895" s="4" t="n"/>
      <c r="G895" s="4" t="n"/>
      <c r="H895" s="4" t="n"/>
      <c r="I895" s="4" t="n"/>
      <c r="J895" s="4" t="n"/>
    </row>
    <row r="896" ht="15.75" customHeight="1" s="189">
      <c r="A896" s="4" t="n"/>
      <c r="B896" s="4" t="n"/>
      <c r="C896" s="4" t="n"/>
      <c r="D896" s="4" t="n"/>
      <c r="E896" s="4" t="n"/>
      <c r="F896" s="4" t="n"/>
      <c r="G896" s="4" t="n"/>
      <c r="H896" s="4" t="n"/>
      <c r="I896" s="4" t="n"/>
      <c r="J896" s="4" t="n"/>
    </row>
    <row r="897" ht="15.75" customHeight="1" s="189">
      <c r="A897" s="4" t="n"/>
      <c r="B897" s="4" t="n"/>
      <c r="C897" s="4" t="n"/>
      <c r="D897" s="4" t="n"/>
      <c r="E897" s="4" t="n"/>
      <c r="F897" s="4" t="n"/>
      <c r="G897" s="4" t="n"/>
      <c r="H897" s="4" t="n"/>
      <c r="I897" s="4" t="n"/>
      <c r="J897" s="4" t="n"/>
    </row>
    <row r="898" ht="15.75" customHeight="1" s="189">
      <c r="A898" s="4" t="n"/>
      <c r="B898" s="4" t="n"/>
      <c r="C898" s="4" t="n"/>
      <c r="D898" s="4" t="n"/>
      <c r="E898" s="4" t="n"/>
      <c r="F898" s="4" t="n"/>
      <c r="G898" s="4" t="n"/>
      <c r="H898" s="4" t="n"/>
      <c r="I898" s="4" t="n"/>
      <c r="J898" s="4" t="n"/>
    </row>
    <row r="899" ht="15.75" customHeight="1" s="189">
      <c r="A899" s="4" t="n"/>
      <c r="B899" s="4" t="n"/>
      <c r="C899" s="4" t="n"/>
      <c r="D899" s="4" t="n"/>
      <c r="E899" s="4" t="n"/>
      <c r="F899" s="4" t="n"/>
      <c r="G899" s="4" t="n"/>
      <c r="H899" s="4" t="n"/>
      <c r="I899" s="4" t="n"/>
      <c r="J899" s="4" t="n"/>
    </row>
    <row r="900" ht="15.75" customHeight="1" s="189">
      <c r="A900" s="4" t="n"/>
      <c r="B900" s="4" t="n"/>
      <c r="C900" s="4" t="n"/>
      <c r="D900" s="4" t="n"/>
      <c r="E900" s="4" t="n"/>
      <c r="F900" s="4" t="n"/>
      <c r="G900" s="4" t="n"/>
      <c r="H900" s="4" t="n"/>
      <c r="I900" s="4" t="n"/>
      <c r="J900" s="4" t="n"/>
    </row>
    <row r="901" ht="15.75" customHeight="1" s="189">
      <c r="A901" s="4" t="n"/>
      <c r="B901" s="4" t="n"/>
      <c r="C901" s="4" t="n"/>
      <c r="D901" s="4" t="n"/>
      <c r="E901" s="4" t="n"/>
      <c r="F901" s="4" t="n"/>
      <c r="G901" s="4" t="n"/>
      <c r="H901" s="4" t="n"/>
      <c r="I901" s="4" t="n"/>
      <c r="J901" s="4" t="n"/>
    </row>
    <row r="902" ht="15.75" customHeight="1" s="189">
      <c r="A902" s="4" t="n"/>
      <c r="B902" s="4" t="n"/>
      <c r="C902" s="4" t="n"/>
      <c r="D902" s="4" t="n"/>
      <c r="E902" s="4" t="n"/>
      <c r="F902" s="4" t="n"/>
      <c r="G902" s="4" t="n"/>
      <c r="H902" s="4" t="n"/>
      <c r="I902" s="4" t="n"/>
      <c r="J902" s="4" t="n"/>
    </row>
    <row r="903" ht="15.75" customHeight="1" s="189">
      <c r="A903" s="4" t="n"/>
      <c r="B903" s="4" t="n"/>
      <c r="C903" s="4" t="n"/>
      <c r="D903" s="4" t="n"/>
      <c r="E903" s="4" t="n"/>
      <c r="F903" s="4" t="n"/>
      <c r="G903" s="4" t="n"/>
      <c r="H903" s="4" t="n"/>
      <c r="I903" s="4" t="n"/>
      <c r="J903" s="4" t="n"/>
    </row>
    <row r="904" ht="15.75" customHeight="1" s="189">
      <c r="A904" s="4" t="n"/>
      <c r="B904" s="4" t="n"/>
      <c r="C904" s="4" t="n"/>
      <c r="D904" s="4" t="n"/>
      <c r="E904" s="4" t="n"/>
      <c r="F904" s="4" t="n"/>
      <c r="G904" s="4" t="n"/>
      <c r="H904" s="4" t="n"/>
      <c r="I904" s="4" t="n"/>
      <c r="J904" s="4" t="n"/>
    </row>
    <row r="905" ht="15.75" customHeight="1" s="189">
      <c r="A905" s="4" t="n"/>
      <c r="B905" s="4" t="n"/>
      <c r="C905" s="4" t="n"/>
      <c r="D905" s="4" t="n"/>
      <c r="E905" s="4" t="n"/>
      <c r="F905" s="4" t="n"/>
      <c r="G905" s="4" t="n"/>
      <c r="H905" s="4" t="n"/>
      <c r="I905" s="4" t="n"/>
      <c r="J905" s="4" t="n"/>
    </row>
    <row r="906" ht="15.75" customHeight="1" s="189">
      <c r="A906" s="4" t="n"/>
      <c r="B906" s="4" t="n"/>
      <c r="C906" s="4" t="n"/>
      <c r="D906" s="4" t="n"/>
      <c r="E906" s="4" t="n"/>
      <c r="F906" s="4" t="n"/>
      <c r="G906" s="4" t="n"/>
      <c r="H906" s="4" t="n"/>
      <c r="I906" s="4" t="n"/>
      <c r="J906" s="4" t="n"/>
    </row>
    <row r="907" ht="15.75" customHeight="1" s="189">
      <c r="A907" s="4" t="n"/>
      <c r="B907" s="4" t="n"/>
      <c r="C907" s="4" t="n"/>
      <c r="D907" s="4" t="n"/>
      <c r="E907" s="4" t="n"/>
      <c r="F907" s="4" t="n"/>
      <c r="G907" s="4" t="n"/>
      <c r="H907" s="4" t="n"/>
      <c r="I907" s="4" t="n"/>
      <c r="J907" s="4" t="n"/>
    </row>
    <row r="908" ht="15.75" customHeight="1" s="189">
      <c r="A908" s="4" t="n"/>
      <c r="B908" s="4" t="n"/>
      <c r="C908" s="4" t="n"/>
      <c r="D908" s="4" t="n"/>
      <c r="E908" s="4" t="n"/>
      <c r="F908" s="4" t="n"/>
      <c r="G908" s="4" t="n"/>
      <c r="H908" s="4" t="n"/>
      <c r="I908" s="4" t="n"/>
      <c r="J908" s="4" t="n"/>
    </row>
    <row r="909" ht="15.75" customHeight="1" s="189">
      <c r="A909" s="4" t="n"/>
      <c r="B909" s="4" t="n"/>
      <c r="C909" s="4" t="n"/>
      <c r="D909" s="4" t="n"/>
      <c r="E909" s="4" t="n"/>
      <c r="F909" s="4" t="n"/>
      <c r="G909" s="4" t="n"/>
      <c r="H909" s="4" t="n"/>
      <c r="I909" s="4" t="n"/>
      <c r="J909" s="4" t="n"/>
    </row>
    <row r="910" ht="15.75" customHeight="1" s="189">
      <c r="A910" s="4" t="n"/>
      <c r="B910" s="4" t="n"/>
      <c r="C910" s="4" t="n"/>
      <c r="D910" s="4" t="n"/>
      <c r="E910" s="4" t="n"/>
      <c r="F910" s="4" t="n"/>
      <c r="G910" s="4" t="n"/>
      <c r="H910" s="4" t="n"/>
      <c r="I910" s="4" t="n"/>
      <c r="J910" s="4" t="n"/>
    </row>
    <row r="911" ht="15.75" customHeight="1" s="189">
      <c r="A911" s="4" t="n"/>
      <c r="B911" s="4" t="n"/>
      <c r="C911" s="4" t="n"/>
      <c r="D911" s="4" t="n"/>
      <c r="E911" s="4" t="n"/>
      <c r="F911" s="4" t="n"/>
      <c r="G911" s="4" t="n"/>
      <c r="H911" s="4" t="n"/>
      <c r="I911" s="4" t="n"/>
      <c r="J911" s="4" t="n"/>
    </row>
    <row r="912" ht="15.75" customHeight="1" s="189">
      <c r="A912" s="4" t="n"/>
      <c r="B912" s="4" t="n"/>
      <c r="C912" s="4" t="n"/>
      <c r="D912" s="4" t="n"/>
      <c r="E912" s="4" t="n"/>
      <c r="F912" s="4" t="n"/>
      <c r="G912" s="4" t="n"/>
      <c r="H912" s="4" t="n"/>
      <c r="I912" s="4" t="n"/>
      <c r="J912" s="4" t="n"/>
    </row>
    <row r="913" ht="15.75" customHeight="1" s="189">
      <c r="A913" s="4" t="n"/>
      <c r="B913" s="4" t="n"/>
      <c r="C913" s="4" t="n"/>
      <c r="D913" s="4" t="n"/>
      <c r="E913" s="4" t="n"/>
      <c r="F913" s="4" t="n"/>
      <c r="G913" s="4" t="n"/>
      <c r="H913" s="4" t="n"/>
      <c r="I913" s="4" t="n"/>
      <c r="J913" s="4" t="n"/>
    </row>
    <row r="914" ht="15.75" customHeight="1" s="189">
      <c r="A914" s="4" t="n"/>
      <c r="B914" s="4" t="n"/>
      <c r="C914" s="4" t="n"/>
      <c r="D914" s="4" t="n"/>
      <c r="E914" s="4" t="n"/>
      <c r="F914" s="4" t="n"/>
      <c r="G914" s="4" t="n"/>
      <c r="H914" s="4" t="n"/>
      <c r="I914" s="4" t="n"/>
      <c r="J914" s="4" t="n"/>
    </row>
    <row r="915" ht="15.75" customHeight="1" s="189">
      <c r="A915" s="4" t="n"/>
      <c r="B915" s="4" t="n"/>
      <c r="C915" s="4" t="n"/>
      <c r="D915" s="4" t="n"/>
      <c r="E915" s="4" t="n"/>
      <c r="F915" s="4" t="n"/>
      <c r="G915" s="4" t="n"/>
      <c r="H915" s="4" t="n"/>
      <c r="I915" s="4" t="n"/>
      <c r="J915" s="4" t="n"/>
    </row>
    <row r="916" ht="15.75" customHeight="1" s="189">
      <c r="A916" s="4" t="n"/>
      <c r="B916" s="4" t="n"/>
      <c r="C916" s="4" t="n"/>
      <c r="D916" s="4" t="n"/>
      <c r="E916" s="4" t="n"/>
      <c r="F916" s="4" t="n"/>
      <c r="G916" s="4" t="n"/>
      <c r="H916" s="4" t="n"/>
      <c r="I916" s="4" t="n"/>
      <c r="J916" s="4" t="n"/>
    </row>
    <row r="917" ht="15.75" customHeight="1" s="189">
      <c r="A917" s="4" t="n"/>
      <c r="B917" s="4" t="n"/>
      <c r="C917" s="4" t="n"/>
      <c r="D917" s="4" t="n"/>
      <c r="E917" s="4" t="n"/>
      <c r="F917" s="4" t="n"/>
      <c r="G917" s="4" t="n"/>
      <c r="H917" s="4" t="n"/>
      <c r="I917" s="4" t="n"/>
      <c r="J917" s="4" t="n"/>
    </row>
    <row r="918" ht="15.75" customHeight="1" s="189">
      <c r="A918" s="4" t="n"/>
      <c r="B918" s="4" t="n"/>
      <c r="C918" s="4" t="n"/>
      <c r="D918" s="4" t="n"/>
      <c r="E918" s="4" t="n"/>
      <c r="F918" s="4" t="n"/>
      <c r="G918" s="4" t="n"/>
      <c r="H918" s="4" t="n"/>
      <c r="I918" s="4" t="n"/>
      <c r="J918" s="4" t="n"/>
    </row>
    <row r="919" ht="15.75" customHeight="1" s="189">
      <c r="A919" s="4" t="n"/>
      <c r="B919" s="4" t="n"/>
      <c r="C919" s="4" t="n"/>
      <c r="D919" s="4" t="n"/>
      <c r="E919" s="4" t="n"/>
      <c r="F919" s="4" t="n"/>
      <c r="G919" s="4" t="n"/>
      <c r="H919" s="4" t="n"/>
      <c r="I919" s="4" t="n"/>
      <c r="J919" s="4" t="n"/>
    </row>
    <row r="920" ht="15.75" customHeight="1" s="189">
      <c r="A920" s="4" t="n"/>
      <c r="B920" s="4" t="n"/>
      <c r="C920" s="4" t="n"/>
      <c r="D920" s="4" t="n"/>
      <c r="E920" s="4" t="n"/>
      <c r="F920" s="4" t="n"/>
      <c r="G920" s="4" t="n"/>
      <c r="H920" s="4" t="n"/>
      <c r="I920" s="4" t="n"/>
      <c r="J920" s="4" t="n"/>
    </row>
    <row r="921" ht="15.75" customHeight="1" s="189">
      <c r="A921" s="4" t="n"/>
      <c r="B921" s="4" t="n"/>
      <c r="C921" s="4" t="n"/>
      <c r="D921" s="4" t="n"/>
      <c r="E921" s="4" t="n"/>
      <c r="F921" s="4" t="n"/>
      <c r="G921" s="4" t="n"/>
      <c r="H921" s="4" t="n"/>
      <c r="I921" s="4" t="n"/>
      <c r="J921" s="4" t="n"/>
    </row>
    <row r="922" ht="15.75" customHeight="1" s="189">
      <c r="A922" s="4" t="n"/>
      <c r="B922" s="4" t="n"/>
      <c r="C922" s="4" t="n"/>
      <c r="D922" s="4" t="n"/>
      <c r="E922" s="4" t="n"/>
      <c r="F922" s="4" t="n"/>
      <c r="G922" s="4" t="n"/>
      <c r="H922" s="4" t="n"/>
      <c r="I922" s="4" t="n"/>
      <c r="J922" s="4" t="n"/>
    </row>
    <row r="923" ht="15.75" customHeight="1" s="189">
      <c r="A923" s="4" t="n"/>
      <c r="B923" s="4" t="n"/>
      <c r="C923" s="4" t="n"/>
      <c r="D923" s="4" t="n"/>
      <c r="E923" s="4" t="n"/>
      <c r="F923" s="4" t="n"/>
      <c r="G923" s="4" t="n"/>
      <c r="H923" s="4" t="n"/>
      <c r="I923" s="4" t="n"/>
      <c r="J923" s="4" t="n"/>
    </row>
    <row r="924" ht="15.75" customHeight="1" s="189">
      <c r="A924" s="4" t="n"/>
      <c r="B924" s="4" t="n"/>
      <c r="C924" s="4" t="n"/>
      <c r="D924" s="4" t="n"/>
      <c r="E924" s="4" t="n"/>
      <c r="F924" s="4" t="n"/>
      <c r="G924" s="4" t="n"/>
      <c r="H924" s="4" t="n"/>
      <c r="I924" s="4" t="n"/>
      <c r="J924" s="4" t="n"/>
    </row>
    <row r="925" ht="15.75" customHeight="1" s="189">
      <c r="A925" s="4" t="n"/>
      <c r="B925" s="4" t="n"/>
      <c r="C925" s="4" t="n"/>
      <c r="D925" s="4" t="n"/>
      <c r="E925" s="4" t="n"/>
      <c r="F925" s="4" t="n"/>
      <c r="G925" s="4" t="n"/>
      <c r="H925" s="4" t="n"/>
      <c r="I925" s="4" t="n"/>
      <c r="J925" s="4" t="n"/>
    </row>
    <row r="926" ht="15.75" customHeight="1" s="189">
      <c r="A926" s="4" t="n"/>
      <c r="B926" s="4" t="n"/>
      <c r="C926" s="4" t="n"/>
      <c r="D926" s="4" t="n"/>
      <c r="E926" s="4" t="n"/>
      <c r="F926" s="4" t="n"/>
      <c r="G926" s="4" t="n"/>
      <c r="H926" s="4" t="n"/>
      <c r="I926" s="4" t="n"/>
      <c r="J926" s="4" t="n"/>
    </row>
    <row r="927" ht="15.75" customHeight="1" s="189">
      <c r="A927" s="4" t="n"/>
      <c r="B927" s="4" t="n"/>
      <c r="C927" s="4" t="n"/>
      <c r="D927" s="4" t="n"/>
      <c r="E927" s="4" t="n"/>
      <c r="F927" s="4" t="n"/>
      <c r="G927" s="4" t="n"/>
      <c r="H927" s="4" t="n"/>
      <c r="I927" s="4" t="n"/>
      <c r="J927" s="4" t="n"/>
    </row>
    <row r="928" ht="15.75" customHeight="1" s="189">
      <c r="A928" s="4" t="n"/>
      <c r="B928" s="4" t="n"/>
      <c r="C928" s="4" t="n"/>
      <c r="D928" s="4" t="n"/>
      <c r="E928" s="4" t="n"/>
      <c r="F928" s="4" t="n"/>
      <c r="G928" s="4" t="n"/>
      <c r="H928" s="4" t="n"/>
      <c r="I928" s="4" t="n"/>
      <c r="J928" s="4" t="n"/>
    </row>
    <row r="929" ht="15.75" customHeight="1" s="189">
      <c r="A929" s="4" t="n"/>
      <c r="B929" s="4" t="n"/>
      <c r="C929" s="4" t="n"/>
      <c r="D929" s="4" t="n"/>
      <c r="E929" s="4" t="n"/>
      <c r="F929" s="4" t="n"/>
      <c r="G929" s="4" t="n"/>
      <c r="H929" s="4" t="n"/>
      <c r="I929" s="4" t="n"/>
      <c r="J929" s="4" t="n"/>
    </row>
    <row r="930" ht="15.75" customHeight="1" s="189">
      <c r="A930" s="4" t="n"/>
      <c r="B930" s="4" t="n"/>
      <c r="C930" s="4" t="n"/>
      <c r="D930" s="4" t="n"/>
      <c r="E930" s="4" t="n"/>
      <c r="F930" s="4" t="n"/>
      <c r="G930" s="4" t="n"/>
      <c r="H930" s="4" t="n"/>
      <c r="I930" s="4" t="n"/>
      <c r="J930" s="4" t="n"/>
    </row>
    <row r="931" ht="15.75" customHeight="1" s="189">
      <c r="A931" s="4" t="n"/>
      <c r="B931" s="4" t="n"/>
      <c r="C931" s="4" t="n"/>
      <c r="D931" s="4" t="n"/>
      <c r="E931" s="4" t="n"/>
      <c r="F931" s="4" t="n"/>
      <c r="G931" s="4" t="n"/>
      <c r="H931" s="4" t="n"/>
      <c r="I931" s="4" t="n"/>
      <c r="J931" s="4" t="n"/>
    </row>
    <row r="932" ht="15.75" customHeight="1" s="189">
      <c r="A932" s="4" t="n"/>
      <c r="B932" s="4" t="n"/>
      <c r="C932" s="4" t="n"/>
      <c r="D932" s="4" t="n"/>
      <c r="E932" s="4" t="n"/>
      <c r="F932" s="4" t="n"/>
      <c r="G932" s="4" t="n"/>
      <c r="H932" s="4" t="n"/>
      <c r="I932" s="4" t="n"/>
      <c r="J932" s="4" t="n"/>
    </row>
    <row r="933" ht="15.75" customHeight="1" s="189">
      <c r="A933" s="4" t="n"/>
      <c r="B933" s="4" t="n"/>
      <c r="C933" s="4" t="n"/>
      <c r="D933" s="4" t="n"/>
      <c r="E933" s="4" t="n"/>
      <c r="F933" s="4" t="n"/>
      <c r="G933" s="4" t="n"/>
      <c r="H933" s="4" t="n"/>
      <c r="I933" s="4" t="n"/>
      <c r="J933" s="4" t="n"/>
    </row>
    <row r="934" ht="15.75" customHeight="1" s="189">
      <c r="A934" s="4" t="n"/>
      <c r="B934" s="4" t="n"/>
      <c r="C934" s="4" t="n"/>
      <c r="D934" s="4" t="n"/>
      <c r="E934" s="4" t="n"/>
      <c r="F934" s="4" t="n"/>
      <c r="G934" s="4" t="n"/>
      <c r="H934" s="4" t="n"/>
      <c r="I934" s="4" t="n"/>
      <c r="J934" s="4" t="n"/>
    </row>
    <row r="935" ht="15.75" customHeight="1" s="189">
      <c r="A935" s="4" t="n"/>
      <c r="B935" s="4" t="n"/>
      <c r="C935" s="4" t="n"/>
      <c r="D935" s="4" t="n"/>
      <c r="E935" s="4" t="n"/>
      <c r="F935" s="4" t="n"/>
      <c r="G935" s="4" t="n"/>
      <c r="H935" s="4" t="n"/>
      <c r="I935" s="4" t="n"/>
      <c r="J935" s="4" t="n"/>
    </row>
    <row r="936" ht="15.75" customHeight="1" s="189">
      <c r="A936" s="4" t="n"/>
      <c r="B936" s="4" t="n"/>
      <c r="C936" s="4" t="n"/>
      <c r="D936" s="4" t="n"/>
      <c r="E936" s="4" t="n"/>
      <c r="F936" s="4" t="n"/>
      <c r="G936" s="4" t="n"/>
      <c r="H936" s="4" t="n"/>
      <c r="I936" s="4" t="n"/>
      <c r="J936" s="4" t="n"/>
    </row>
    <row r="937" ht="15.75" customHeight="1" s="189">
      <c r="A937" s="4" t="n"/>
      <c r="B937" s="4" t="n"/>
      <c r="C937" s="4" t="n"/>
      <c r="D937" s="4" t="n"/>
      <c r="E937" s="4" t="n"/>
      <c r="F937" s="4" t="n"/>
      <c r="G937" s="4" t="n"/>
      <c r="H937" s="4" t="n"/>
      <c r="I937" s="4" t="n"/>
      <c r="J937" s="4" t="n"/>
    </row>
    <row r="938" ht="15.75" customHeight="1" s="189">
      <c r="A938" s="4" t="n"/>
      <c r="B938" s="4" t="n"/>
      <c r="C938" s="4" t="n"/>
      <c r="D938" s="4" t="n"/>
      <c r="E938" s="4" t="n"/>
      <c r="F938" s="4" t="n"/>
      <c r="G938" s="4" t="n"/>
      <c r="H938" s="4" t="n"/>
      <c r="I938" s="4" t="n"/>
      <c r="J938" s="4" t="n"/>
    </row>
    <row r="939" ht="15.75" customHeight="1" s="189">
      <c r="A939" s="4" t="n"/>
      <c r="B939" s="4" t="n"/>
      <c r="C939" s="4" t="n"/>
      <c r="D939" s="4" t="n"/>
      <c r="E939" s="4" t="n"/>
      <c r="F939" s="4" t="n"/>
      <c r="G939" s="4" t="n"/>
      <c r="H939" s="4" t="n"/>
      <c r="I939" s="4" t="n"/>
      <c r="J939" s="4" t="n"/>
    </row>
    <row r="940" ht="15.75" customHeight="1" s="189">
      <c r="A940" s="4" t="n"/>
      <c r="B940" s="4" t="n"/>
      <c r="C940" s="4" t="n"/>
      <c r="D940" s="4" t="n"/>
      <c r="E940" s="4" t="n"/>
      <c r="F940" s="4" t="n"/>
      <c r="G940" s="4" t="n"/>
      <c r="H940" s="4" t="n"/>
      <c r="I940" s="4" t="n"/>
      <c r="J940" s="4" t="n"/>
    </row>
    <row r="941" ht="15.75" customHeight="1" s="189">
      <c r="A941" s="4" t="n"/>
      <c r="B941" s="4" t="n"/>
      <c r="C941" s="4" t="n"/>
      <c r="D941" s="4" t="n"/>
      <c r="E941" s="4" t="n"/>
      <c r="F941" s="4" t="n"/>
      <c r="G941" s="4" t="n"/>
      <c r="H941" s="4" t="n"/>
      <c r="I941" s="4" t="n"/>
      <c r="J941" s="4" t="n"/>
    </row>
    <row r="942" ht="15.75" customHeight="1" s="189">
      <c r="A942" s="4" t="n"/>
      <c r="B942" s="4" t="n"/>
      <c r="C942" s="4" t="n"/>
      <c r="D942" s="4" t="n"/>
      <c r="E942" s="4" t="n"/>
      <c r="F942" s="4" t="n"/>
      <c r="G942" s="4" t="n"/>
      <c r="H942" s="4" t="n"/>
      <c r="I942" s="4" t="n"/>
      <c r="J942" s="4" t="n"/>
    </row>
    <row r="943" ht="15.75" customHeight="1" s="189">
      <c r="A943" s="4" t="n"/>
      <c r="B943" s="4" t="n"/>
      <c r="C943" s="4" t="n"/>
      <c r="D943" s="4" t="n"/>
      <c r="E943" s="4" t="n"/>
      <c r="F943" s="4" t="n"/>
      <c r="G943" s="4" t="n"/>
      <c r="H943" s="4" t="n"/>
      <c r="I943" s="4" t="n"/>
      <c r="J943" s="4" t="n"/>
    </row>
    <row r="944" ht="15.75" customHeight="1" s="189">
      <c r="A944" s="4" t="n"/>
      <c r="B944" s="4" t="n"/>
      <c r="C944" s="4" t="n"/>
      <c r="D944" s="4" t="n"/>
      <c r="E944" s="4" t="n"/>
      <c r="F944" s="4" t="n"/>
      <c r="G944" s="4" t="n"/>
      <c r="H944" s="4" t="n"/>
      <c r="I944" s="4" t="n"/>
      <c r="J944" s="4" t="n"/>
    </row>
    <row r="945" ht="15.75" customHeight="1" s="189">
      <c r="A945" s="4" t="n"/>
      <c r="B945" s="4" t="n"/>
      <c r="C945" s="4" t="n"/>
      <c r="D945" s="4" t="n"/>
      <c r="E945" s="4" t="n"/>
      <c r="F945" s="4" t="n"/>
      <c r="G945" s="4" t="n"/>
      <c r="H945" s="4" t="n"/>
      <c r="I945" s="4" t="n"/>
      <c r="J945" s="4" t="n"/>
    </row>
    <row r="946" ht="15.75" customHeight="1" s="189">
      <c r="A946" s="4" t="n"/>
      <c r="B946" s="4" t="n"/>
      <c r="C946" s="4" t="n"/>
      <c r="D946" s="4" t="n"/>
      <c r="E946" s="4" t="n"/>
      <c r="F946" s="4" t="n"/>
      <c r="G946" s="4" t="n"/>
      <c r="H946" s="4" t="n"/>
      <c r="I946" s="4" t="n"/>
      <c r="J946" s="4" t="n"/>
    </row>
    <row r="947" ht="15.75" customHeight="1" s="189">
      <c r="A947" s="4" t="n"/>
      <c r="B947" s="4" t="n"/>
      <c r="C947" s="4" t="n"/>
      <c r="D947" s="4" t="n"/>
      <c r="E947" s="4" t="n"/>
      <c r="F947" s="4" t="n"/>
      <c r="G947" s="4" t="n"/>
      <c r="H947" s="4" t="n"/>
      <c r="I947" s="4" t="n"/>
      <c r="J947" s="4" t="n"/>
    </row>
    <row r="948" ht="15.75" customHeight="1" s="189">
      <c r="A948" s="4" t="n"/>
      <c r="B948" s="4" t="n"/>
      <c r="C948" s="4" t="n"/>
      <c r="D948" s="4" t="n"/>
      <c r="E948" s="4" t="n"/>
      <c r="F948" s="4" t="n"/>
      <c r="G948" s="4" t="n"/>
      <c r="H948" s="4" t="n"/>
      <c r="I948" s="4" t="n"/>
      <c r="J948" s="4" t="n"/>
    </row>
    <row r="949" ht="15.75" customHeight="1" s="189">
      <c r="A949" s="4" t="n"/>
      <c r="B949" s="4" t="n"/>
      <c r="C949" s="4" t="n"/>
      <c r="D949" s="4" t="n"/>
      <c r="E949" s="4" t="n"/>
      <c r="F949" s="4" t="n"/>
      <c r="G949" s="4" t="n"/>
      <c r="H949" s="4" t="n"/>
      <c r="I949" s="4" t="n"/>
      <c r="J949" s="4" t="n"/>
    </row>
    <row r="950" ht="15.75" customHeight="1" s="189">
      <c r="A950" s="4" t="n"/>
      <c r="B950" s="4" t="n"/>
      <c r="C950" s="4" t="n"/>
      <c r="D950" s="4" t="n"/>
      <c r="E950" s="4" t="n"/>
      <c r="F950" s="4" t="n"/>
      <c r="G950" s="4" t="n"/>
      <c r="H950" s="4" t="n"/>
      <c r="I950" s="4" t="n"/>
      <c r="J950" s="4" t="n"/>
    </row>
    <row r="951" ht="15.75" customHeight="1" s="189">
      <c r="A951" s="4" t="n"/>
      <c r="B951" s="4" t="n"/>
      <c r="C951" s="4" t="n"/>
      <c r="D951" s="4" t="n"/>
      <c r="E951" s="4" t="n"/>
      <c r="F951" s="4" t="n"/>
      <c r="G951" s="4" t="n"/>
      <c r="H951" s="4" t="n"/>
      <c r="I951" s="4" t="n"/>
      <c r="J951" s="4" t="n"/>
    </row>
    <row r="952" ht="15.75" customHeight="1" s="189">
      <c r="A952" s="4" t="n"/>
      <c r="B952" s="4" t="n"/>
      <c r="C952" s="4" t="n"/>
      <c r="D952" s="4" t="n"/>
      <c r="E952" s="4" t="n"/>
      <c r="F952" s="4" t="n"/>
      <c r="G952" s="4" t="n"/>
      <c r="H952" s="4" t="n"/>
      <c r="I952" s="4" t="n"/>
      <c r="J952" s="4" t="n"/>
    </row>
    <row r="953" ht="15.75" customHeight="1" s="189">
      <c r="A953" s="4" t="n"/>
      <c r="B953" s="4" t="n"/>
      <c r="C953" s="4" t="n"/>
      <c r="D953" s="4" t="n"/>
      <c r="E953" s="4" t="n"/>
      <c r="F953" s="4" t="n"/>
      <c r="G953" s="4" t="n"/>
      <c r="H953" s="4" t="n"/>
      <c r="I953" s="4" t="n"/>
      <c r="J953" s="4" t="n"/>
    </row>
    <row r="954" ht="15.75" customHeight="1" s="189">
      <c r="A954" s="4" t="n"/>
      <c r="B954" s="4" t="n"/>
      <c r="C954" s="4" t="n"/>
      <c r="D954" s="4" t="n"/>
      <c r="E954" s="4" t="n"/>
      <c r="F954" s="4" t="n"/>
      <c r="G954" s="4" t="n"/>
      <c r="H954" s="4" t="n"/>
      <c r="I954" s="4" t="n"/>
      <c r="J954" s="4" t="n"/>
    </row>
    <row r="955" ht="15.75" customHeight="1" s="189">
      <c r="A955" s="4" t="n"/>
      <c r="B955" s="4" t="n"/>
      <c r="C955" s="4" t="n"/>
      <c r="D955" s="4" t="n"/>
      <c r="E955" s="4" t="n"/>
      <c r="F955" s="4" t="n"/>
      <c r="G955" s="4" t="n"/>
      <c r="H955" s="4" t="n"/>
      <c r="I955" s="4" t="n"/>
      <c r="J955" s="4" t="n"/>
    </row>
    <row r="956" ht="15.75" customHeight="1" s="189">
      <c r="A956" s="4" t="n"/>
      <c r="B956" s="4" t="n"/>
      <c r="C956" s="4" t="n"/>
      <c r="D956" s="4" t="n"/>
      <c r="E956" s="4" t="n"/>
      <c r="F956" s="4" t="n"/>
      <c r="G956" s="4" t="n"/>
      <c r="H956" s="4" t="n"/>
      <c r="I956" s="4" t="n"/>
      <c r="J956" s="4" t="n"/>
    </row>
    <row r="957" ht="15.75" customHeight="1" s="189">
      <c r="A957" s="4" t="n"/>
      <c r="B957" s="4" t="n"/>
      <c r="C957" s="4" t="n"/>
      <c r="D957" s="4" t="n"/>
      <c r="E957" s="4" t="n"/>
      <c r="F957" s="4" t="n"/>
      <c r="G957" s="4" t="n"/>
      <c r="H957" s="4" t="n"/>
      <c r="I957" s="4" t="n"/>
      <c r="J957" s="4" t="n"/>
    </row>
    <row r="958" ht="15.75" customHeight="1" s="189">
      <c r="A958" s="4" t="n"/>
      <c r="B958" s="4" t="n"/>
      <c r="C958" s="4" t="n"/>
      <c r="D958" s="4" t="n"/>
      <c r="E958" s="4" t="n"/>
      <c r="F958" s="4" t="n"/>
      <c r="G958" s="4" t="n"/>
      <c r="H958" s="4" t="n"/>
      <c r="I958" s="4" t="n"/>
      <c r="J958" s="4" t="n"/>
    </row>
    <row r="959" ht="15.75" customHeight="1" s="189">
      <c r="A959" s="4" t="n"/>
      <c r="B959" s="4" t="n"/>
      <c r="C959" s="4" t="n"/>
      <c r="D959" s="4" t="n"/>
      <c r="E959" s="4" t="n"/>
      <c r="F959" s="4" t="n"/>
      <c r="G959" s="4" t="n"/>
      <c r="H959" s="4" t="n"/>
      <c r="I959" s="4" t="n"/>
      <c r="J959" s="4" t="n"/>
    </row>
    <row r="960" ht="15.75" customHeight="1" s="189">
      <c r="A960" s="4" t="n"/>
      <c r="B960" s="4" t="n"/>
      <c r="C960" s="4" t="n"/>
      <c r="D960" s="4" t="n"/>
      <c r="E960" s="4" t="n"/>
      <c r="F960" s="4" t="n"/>
      <c r="G960" s="4" t="n"/>
      <c r="H960" s="4" t="n"/>
      <c r="I960" s="4" t="n"/>
      <c r="J960" s="4" t="n"/>
    </row>
    <row r="961" ht="15.75" customHeight="1" s="189">
      <c r="A961" s="4" t="n"/>
      <c r="B961" s="4" t="n"/>
      <c r="C961" s="4" t="n"/>
      <c r="D961" s="4" t="n"/>
      <c r="E961" s="4" t="n"/>
      <c r="F961" s="4" t="n"/>
      <c r="G961" s="4" t="n"/>
      <c r="H961" s="4" t="n"/>
      <c r="I961" s="4" t="n"/>
      <c r="J961" s="4" t="n"/>
    </row>
    <row r="962" ht="15.75" customHeight="1" s="189">
      <c r="A962" s="4" t="n"/>
      <c r="B962" s="4" t="n"/>
      <c r="C962" s="4" t="n"/>
      <c r="D962" s="4" t="n"/>
      <c r="E962" s="4" t="n"/>
      <c r="F962" s="4" t="n"/>
      <c r="G962" s="4" t="n"/>
      <c r="H962" s="4" t="n"/>
      <c r="I962" s="4" t="n"/>
      <c r="J962" s="4" t="n"/>
    </row>
    <row r="963" ht="15.75" customHeight="1" s="189">
      <c r="A963" s="4" t="n"/>
      <c r="B963" s="4" t="n"/>
      <c r="C963" s="4" t="n"/>
      <c r="D963" s="4" t="n"/>
      <c r="E963" s="4" t="n"/>
      <c r="F963" s="4" t="n"/>
      <c r="G963" s="4" t="n"/>
      <c r="H963" s="4" t="n"/>
      <c r="I963" s="4" t="n"/>
      <c r="J963" s="4" t="n"/>
    </row>
    <row r="964" ht="15.75" customHeight="1" s="189">
      <c r="A964" s="4" t="n"/>
      <c r="B964" s="4" t="n"/>
      <c r="C964" s="4" t="n"/>
      <c r="D964" s="4" t="n"/>
      <c r="E964" s="4" t="n"/>
      <c r="F964" s="4" t="n"/>
      <c r="G964" s="4" t="n"/>
      <c r="H964" s="4" t="n"/>
      <c r="I964" s="4" t="n"/>
      <c r="J964" s="4" t="n"/>
    </row>
    <row r="965" ht="15.75" customHeight="1" s="189">
      <c r="A965" s="4" t="n"/>
      <c r="B965" s="4" t="n"/>
      <c r="C965" s="4" t="n"/>
      <c r="D965" s="4" t="n"/>
      <c r="E965" s="4" t="n"/>
      <c r="F965" s="4" t="n"/>
      <c r="G965" s="4" t="n"/>
      <c r="H965" s="4" t="n"/>
      <c r="I965" s="4" t="n"/>
      <c r="J965" s="4" t="n"/>
    </row>
    <row r="966" ht="15.75" customHeight="1" s="189">
      <c r="A966" s="4" t="n"/>
      <c r="B966" s="4" t="n"/>
      <c r="C966" s="4" t="n"/>
      <c r="D966" s="4" t="n"/>
      <c r="E966" s="4" t="n"/>
      <c r="F966" s="4" t="n"/>
      <c r="G966" s="4" t="n"/>
      <c r="H966" s="4" t="n"/>
      <c r="I966" s="4" t="n"/>
      <c r="J966" s="4" t="n"/>
    </row>
    <row r="967" ht="15.75" customHeight="1" s="189">
      <c r="A967" s="4" t="n"/>
      <c r="B967" s="4" t="n"/>
      <c r="C967" s="4" t="n"/>
      <c r="D967" s="4" t="n"/>
      <c r="E967" s="4" t="n"/>
      <c r="F967" s="4" t="n"/>
      <c r="G967" s="4" t="n"/>
      <c r="H967" s="4" t="n"/>
      <c r="I967" s="4" t="n"/>
      <c r="J967" s="4" t="n"/>
    </row>
    <row r="968" ht="15.75" customHeight="1" s="189">
      <c r="A968" s="4" t="n"/>
      <c r="B968" s="4" t="n"/>
      <c r="C968" s="4" t="n"/>
      <c r="D968" s="4" t="n"/>
      <c r="E968" s="4" t="n"/>
      <c r="F968" s="4" t="n"/>
      <c r="G968" s="4" t="n"/>
      <c r="H968" s="4" t="n"/>
      <c r="I968" s="4" t="n"/>
      <c r="J968" s="4" t="n"/>
    </row>
    <row r="969" ht="15.75" customHeight="1" s="189">
      <c r="A969" s="4" t="n"/>
      <c r="B969" s="4" t="n"/>
      <c r="C969" s="4" t="n"/>
      <c r="D969" s="4" t="n"/>
      <c r="E969" s="4" t="n"/>
      <c r="F969" s="4" t="n"/>
      <c r="G969" s="4" t="n"/>
      <c r="H969" s="4" t="n"/>
      <c r="I969" s="4" t="n"/>
      <c r="J969" s="4" t="n"/>
    </row>
    <row r="970" ht="15.75" customHeight="1" s="189">
      <c r="A970" s="4" t="n"/>
      <c r="B970" s="4" t="n"/>
      <c r="C970" s="4" t="n"/>
      <c r="D970" s="4" t="n"/>
      <c r="E970" s="4" t="n"/>
      <c r="F970" s="4" t="n"/>
      <c r="G970" s="4" t="n"/>
      <c r="H970" s="4" t="n"/>
      <c r="I970" s="4" t="n"/>
      <c r="J970" s="4" t="n"/>
    </row>
    <row r="971" ht="15.75" customHeight="1" s="189">
      <c r="A971" s="4" t="n"/>
      <c r="B971" s="4" t="n"/>
      <c r="C971" s="4" t="n"/>
      <c r="D971" s="4" t="n"/>
      <c r="E971" s="4" t="n"/>
      <c r="F971" s="4" t="n"/>
      <c r="G971" s="4" t="n"/>
      <c r="H971" s="4" t="n"/>
      <c r="I971" s="4" t="n"/>
      <c r="J971" s="4" t="n"/>
    </row>
    <row r="972" ht="15.75" customHeight="1" s="189">
      <c r="A972" s="4" t="n"/>
      <c r="B972" s="4" t="n"/>
      <c r="C972" s="4" t="n"/>
      <c r="D972" s="4" t="n"/>
      <c r="E972" s="4" t="n"/>
      <c r="F972" s="4" t="n"/>
      <c r="G972" s="4" t="n"/>
      <c r="H972" s="4" t="n"/>
      <c r="I972" s="4" t="n"/>
      <c r="J972" s="4" t="n"/>
    </row>
    <row r="973" ht="15.75" customHeight="1" s="189">
      <c r="A973" s="4" t="n"/>
      <c r="B973" s="4" t="n"/>
      <c r="C973" s="4" t="n"/>
      <c r="D973" s="4" t="n"/>
      <c r="E973" s="4" t="n"/>
      <c r="F973" s="4" t="n"/>
      <c r="G973" s="4" t="n"/>
      <c r="H973" s="4" t="n"/>
      <c r="I973" s="4" t="n"/>
      <c r="J973" s="4" t="n"/>
    </row>
    <row r="974" ht="15.75" customHeight="1" s="189">
      <c r="A974" s="4" t="n"/>
      <c r="B974" s="4" t="n"/>
      <c r="C974" s="4" t="n"/>
      <c r="D974" s="4" t="n"/>
      <c r="E974" s="4" t="n"/>
      <c r="F974" s="4" t="n"/>
      <c r="G974" s="4" t="n"/>
      <c r="H974" s="4" t="n"/>
      <c r="I974" s="4" t="n"/>
      <c r="J974" s="4" t="n"/>
    </row>
    <row r="975" ht="15.75" customHeight="1" s="189">
      <c r="A975" s="4" t="n"/>
      <c r="B975" s="4" t="n"/>
      <c r="C975" s="4" t="n"/>
      <c r="D975" s="4" t="n"/>
      <c r="E975" s="4" t="n"/>
      <c r="F975" s="4" t="n"/>
      <c r="G975" s="4" t="n"/>
      <c r="H975" s="4" t="n"/>
      <c r="I975" s="4" t="n"/>
      <c r="J975" s="4" t="n"/>
    </row>
    <row r="976" ht="15.75" customHeight="1" s="189">
      <c r="A976" s="4" t="n"/>
      <c r="B976" s="4" t="n"/>
      <c r="C976" s="4" t="n"/>
      <c r="D976" s="4" t="n"/>
      <c r="E976" s="4" t="n"/>
      <c r="F976" s="4" t="n"/>
      <c r="G976" s="4" t="n"/>
      <c r="H976" s="4" t="n"/>
      <c r="I976" s="4" t="n"/>
      <c r="J976" s="4" t="n"/>
    </row>
    <row r="977" ht="15.75" customHeight="1" s="189">
      <c r="A977" s="4" t="n"/>
      <c r="B977" s="4" t="n"/>
      <c r="C977" s="4" t="n"/>
      <c r="D977" s="4" t="n"/>
      <c r="E977" s="4" t="n"/>
      <c r="F977" s="4" t="n"/>
      <c r="G977" s="4" t="n"/>
      <c r="H977" s="4" t="n"/>
      <c r="I977" s="4" t="n"/>
      <c r="J977" s="4" t="n"/>
    </row>
    <row r="978" ht="15.75" customHeight="1" s="189">
      <c r="A978" s="4" t="n"/>
      <c r="B978" s="4" t="n"/>
      <c r="C978" s="4" t="n"/>
      <c r="D978" s="4" t="n"/>
      <c r="E978" s="4" t="n"/>
      <c r="F978" s="4" t="n"/>
      <c r="G978" s="4" t="n"/>
      <c r="H978" s="4" t="n"/>
      <c r="I978" s="4" t="n"/>
      <c r="J978" s="4" t="n"/>
    </row>
    <row r="979" ht="15.75" customHeight="1" s="189">
      <c r="A979" s="4" t="n"/>
      <c r="B979" s="4" t="n"/>
      <c r="C979" s="4" t="n"/>
      <c r="D979" s="4" t="n"/>
      <c r="E979" s="4" t="n"/>
      <c r="F979" s="4" t="n"/>
      <c r="G979" s="4" t="n"/>
      <c r="H979" s="4" t="n"/>
      <c r="I979" s="4" t="n"/>
      <c r="J979" s="4" t="n"/>
    </row>
    <row r="980" ht="15.75" customHeight="1" s="189">
      <c r="A980" s="4" t="n"/>
      <c r="B980" s="4" t="n"/>
      <c r="C980" s="4" t="n"/>
      <c r="D980" s="4" t="n"/>
      <c r="E980" s="4" t="n"/>
      <c r="F980" s="4" t="n"/>
      <c r="G980" s="4" t="n"/>
      <c r="H980" s="4" t="n"/>
      <c r="I980" s="4" t="n"/>
      <c r="J980" s="4" t="n"/>
    </row>
    <row r="981" ht="15.75" customHeight="1" s="189">
      <c r="A981" s="4" t="n"/>
      <c r="B981" s="4" t="n"/>
      <c r="C981" s="4" t="n"/>
      <c r="D981" s="4" t="n"/>
      <c r="E981" s="4" t="n"/>
      <c r="F981" s="4" t="n"/>
      <c r="G981" s="4" t="n"/>
      <c r="H981" s="4" t="n"/>
      <c r="I981" s="4" t="n"/>
      <c r="J981" s="4" t="n"/>
    </row>
    <row r="982" ht="15.75" customHeight="1" s="189">
      <c r="A982" s="4" t="n"/>
      <c r="B982" s="4" t="n"/>
      <c r="C982" s="4" t="n"/>
      <c r="D982" s="4" t="n"/>
      <c r="E982" s="4" t="n"/>
      <c r="F982" s="4" t="n"/>
      <c r="G982" s="4" t="n"/>
      <c r="H982" s="4" t="n"/>
      <c r="I982" s="4" t="n"/>
      <c r="J982" s="4" t="n"/>
    </row>
    <row r="983" ht="15.75" customHeight="1" s="189">
      <c r="A983" s="4" t="n"/>
      <c r="B983" s="4" t="n"/>
      <c r="C983" s="4" t="n"/>
      <c r="D983" s="4" t="n"/>
      <c r="E983" s="4" t="n"/>
      <c r="F983" s="4" t="n"/>
      <c r="G983" s="4" t="n"/>
      <c r="H983" s="4" t="n"/>
      <c r="I983" s="4" t="n"/>
      <c r="J983" s="4" t="n"/>
    </row>
    <row r="984" ht="15.75" customHeight="1" s="189">
      <c r="A984" s="4" t="n"/>
      <c r="B984" s="4" t="n"/>
      <c r="C984" s="4" t="n"/>
      <c r="D984" s="4" t="n"/>
      <c r="E984" s="4" t="n"/>
      <c r="F984" s="4" t="n"/>
      <c r="G984" s="4" t="n"/>
      <c r="H984" s="4" t="n"/>
      <c r="I984" s="4" t="n"/>
      <c r="J984" s="4" t="n"/>
    </row>
    <row r="985" ht="15.75" customHeight="1" s="189">
      <c r="A985" s="4" t="n"/>
      <c r="B985" s="4" t="n"/>
      <c r="C985" s="4" t="n"/>
      <c r="D985" s="4" t="n"/>
      <c r="E985" s="4" t="n"/>
      <c r="F985" s="4" t="n"/>
      <c r="G985" s="4" t="n"/>
      <c r="H985" s="4" t="n"/>
      <c r="I985" s="4" t="n"/>
      <c r="J985" s="4" t="n"/>
    </row>
    <row r="986" ht="15.75" customHeight="1" s="189">
      <c r="A986" s="4" t="n"/>
      <c r="B986" s="4" t="n"/>
      <c r="C986" s="4" t="n"/>
      <c r="D986" s="4" t="n"/>
      <c r="E986" s="4" t="n"/>
      <c r="F986" s="4" t="n"/>
      <c r="G986" s="4" t="n"/>
      <c r="H986" s="4" t="n"/>
      <c r="I986" s="4" t="n"/>
      <c r="J986" s="4" t="n"/>
    </row>
    <row r="987" ht="15.75" customHeight="1" s="189">
      <c r="A987" s="4" t="n"/>
      <c r="B987" s="4" t="n"/>
      <c r="C987" s="4" t="n"/>
      <c r="D987" s="4" t="n"/>
      <c r="E987" s="4" t="n"/>
      <c r="F987" s="4" t="n"/>
      <c r="G987" s="4" t="n"/>
      <c r="H987" s="4" t="n"/>
      <c r="I987" s="4" t="n"/>
      <c r="J987" s="4" t="n"/>
    </row>
    <row r="988" ht="15.75" customHeight="1" s="189">
      <c r="A988" s="4" t="n"/>
      <c r="B988" s="4" t="n"/>
      <c r="C988" s="4" t="n"/>
      <c r="D988" s="4" t="n"/>
      <c r="E988" s="4" t="n"/>
      <c r="F988" s="4" t="n"/>
      <c r="G988" s="4" t="n"/>
      <c r="H988" s="4" t="n"/>
      <c r="I988" s="4" t="n"/>
      <c r="J988" s="4" t="n"/>
    </row>
    <row r="989" ht="15.75" customHeight="1" s="189">
      <c r="A989" s="4" t="n"/>
      <c r="B989" s="4" t="n"/>
      <c r="C989" s="4" t="n"/>
      <c r="D989" s="4" t="n"/>
      <c r="E989" s="4" t="n"/>
      <c r="F989" s="4" t="n"/>
      <c r="G989" s="4" t="n"/>
      <c r="H989" s="4" t="n"/>
      <c r="I989" s="4" t="n"/>
      <c r="J989" s="4" t="n"/>
    </row>
    <row r="990" ht="15.75" customHeight="1" s="189">
      <c r="A990" s="4" t="n"/>
      <c r="B990" s="4" t="n"/>
      <c r="C990" s="4" t="n"/>
      <c r="D990" s="4" t="n"/>
      <c r="E990" s="4" t="n"/>
      <c r="F990" s="4" t="n"/>
      <c r="G990" s="4" t="n"/>
      <c r="H990" s="4" t="n"/>
      <c r="I990" s="4" t="n"/>
      <c r="J990" s="4" t="n"/>
    </row>
    <row r="991" ht="15.75" customHeight="1" s="189">
      <c r="A991" s="4" t="n"/>
      <c r="B991" s="4" t="n"/>
      <c r="C991" s="4" t="n"/>
      <c r="D991" s="4" t="n"/>
      <c r="E991" s="4" t="n"/>
      <c r="F991" s="4" t="n"/>
      <c r="G991" s="4" t="n"/>
      <c r="H991" s="4" t="n"/>
      <c r="I991" s="4" t="n"/>
      <c r="J991" s="4" t="n"/>
    </row>
    <row r="992" ht="15.75" customHeight="1" s="189">
      <c r="A992" s="4" t="n"/>
      <c r="B992" s="4" t="n"/>
      <c r="C992" s="4" t="n"/>
      <c r="D992" s="4" t="n"/>
      <c r="E992" s="4" t="n"/>
      <c r="F992" s="4" t="n"/>
      <c r="G992" s="4" t="n"/>
      <c r="H992" s="4" t="n"/>
      <c r="I992" s="4" t="n"/>
      <c r="J992" s="4" t="n"/>
    </row>
    <row r="993" ht="15.75" customHeight="1" s="189">
      <c r="A993" s="4" t="n"/>
      <c r="B993" s="4" t="n"/>
      <c r="C993" s="4" t="n"/>
      <c r="D993" s="4" t="n"/>
      <c r="E993" s="4" t="n"/>
      <c r="F993" s="4" t="n"/>
      <c r="G993" s="4" t="n"/>
      <c r="H993" s="4" t="n"/>
      <c r="I993" s="4" t="n"/>
      <c r="J993" s="4" t="n"/>
    </row>
    <row r="994" ht="15.75" customHeight="1" s="189">
      <c r="A994" s="4" t="n"/>
      <c r="B994" s="4" t="n"/>
      <c r="C994" s="4" t="n"/>
      <c r="D994" s="4" t="n"/>
      <c r="E994" s="4" t="n"/>
      <c r="F994" s="4" t="n"/>
      <c r="G994" s="4" t="n"/>
      <c r="H994" s="4" t="n"/>
      <c r="I994" s="4" t="n"/>
      <c r="J994" s="4" t="n"/>
    </row>
    <row r="995" ht="15.75" customHeight="1" s="189">
      <c r="A995" s="4" t="n"/>
      <c r="B995" s="4" t="n"/>
      <c r="C995" s="4" t="n"/>
      <c r="D995" s="4" t="n"/>
      <c r="E995" s="4" t="n"/>
      <c r="F995" s="4" t="n"/>
      <c r="G995" s="4" t="n"/>
      <c r="H995" s="4" t="n"/>
      <c r="I995" s="4" t="n"/>
      <c r="J995" s="4" t="n"/>
    </row>
    <row r="996" ht="15.75" customHeight="1" s="189">
      <c r="A996" s="4" t="n"/>
      <c r="B996" s="4" t="n"/>
      <c r="C996" s="4" t="n"/>
      <c r="D996" s="4" t="n"/>
      <c r="E996" s="4" t="n"/>
      <c r="F996" s="4" t="n"/>
      <c r="G996" s="4" t="n"/>
      <c r="H996" s="4" t="n"/>
      <c r="I996" s="4" t="n"/>
      <c r="J996" s="4" t="n"/>
    </row>
    <row r="997" ht="15.75" customHeight="1" s="189">
      <c r="A997" s="4" t="n"/>
      <c r="B997" s="4" t="n"/>
      <c r="C997" s="4" t="n"/>
      <c r="D997" s="4" t="n"/>
      <c r="E997" s="4" t="n"/>
      <c r="F997" s="4" t="n"/>
      <c r="G997" s="4" t="n"/>
      <c r="H997" s="4" t="n"/>
      <c r="I997" s="4" t="n"/>
      <c r="J997" s="4" t="n"/>
    </row>
    <row r="998" ht="15.75" customHeight="1" s="189">
      <c r="A998" s="4" t="n"/>
      <c r="B998" s="4" t="n"/>
      <c r="C998" s="4" t="n"/>
      <c r="D998" s="4" t="n"/>
      <c r="E998" s="4" t="n"/>
      <c r="F998" s="4" t="n"/>
      <c r="G998" s="4" t="n"/>
      <c r="H998" s="4" t="n"/>
      <c r="I998" s="4" t="n"/>
      <c r="J998" s="4" t="n"/>
    </row>
    <row r="999" ht="15.75" customHeight="1" s="189">
      <c r="A999" s="4" t="n"/>
      <c r="B999" s="4" t="n"/>
      <c r="C999" s="4" t="n"/>
      <c r="D999" s="4" t="n"/>
      <c r="E999" s="4" t="n"/>
      <c r="F999" s="4" t="n"/>
      <c r="G999" s="4" t="n"/>
      <c r="H999" s="4" t="n"/>
      <c r="I999" s="4" t="n"/>
      <c r="J999" s="4" t="n"/>
    </row>
    <row r="1000" ht="15.75" customHeight="1" s="189">
      <c r="A1000" s="4" t="n"/>
      <c r="B1000" s="4" t="n"/>
      <c r="C1000" s="4" t="n"/>
      <c r="D1000" s="4" t="n"/>
      <c r="E1000" s="4" t="n"/>
      <c r="F1000" s="4" t="n"/>
      <c r="G1000" s="4" t="n"/>
      <c r="H1000" s="4" t="n"/>
      <c r="I1000" s="4" t="n"/>
      <c r="J1000" s="4" t="n"/>
    </row>
  </sheetData>
  <autoFilter ref="$A$3:$J$44"/>
  <mergeCells count="2">
    <mergeCell ref="A1:J1"/>
    <mergeCell ref="A2:J2"/>
  </mergeCells>
  <pageMargins left="0.75" right="0.75" top="1" bottom="1" header="0" footer="0"/>
  <pageSetup orientation="landscape"/>
</worksheet>
</file>

<file path=xl/worksheets/sheet40.xml><?xml version="1.0" encoding="utf-8"?>
<worksheet xmlns="http://schemas.openxmlformats.org/spreadsheetml/2006/main">
  <sheetPr>
    <tabColor rgb="FFC77F2E"/>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2" customWidth="1" style="189" min="2" max="2"/>
    <col width="34" customWidth="1" style="189" min="3" max="3"/>
    <col width="20" customWidth="1" style="189" min="4" max="4"/>
    <col width="44" customWidth="1" style="189" min="5" max="5"/>
    <col width="8.710000000000001" customWidth="1" style="189" min="6" max="26"/>
  </cols>
  <sheetData>
    <row r="1" ht="33.75" customHeight="1" s="189">
      <c r="A1" s="192" t="inlineStr">
        <is>
          <t>💡 INVENTION SEEDS II — second-generation builds (the deep layers, exploited)</t>
        </is>
      </c>
    </row>
    <row r="2" ht="55.5" customHeight="1" s="189">
      <c r="A2" s="25" t="inlineStr">
        <is>
          <t>The original 41 seeds used sensors well; these twelve use the ATLAS well — each names the operators and cheat codes it stands on (in brackets), arrives with its Game-Layer framing, and would be hard to even conceive without the deep layers. BOMs stay ≤$120. Steal whole, or use as proofs that the grammar generates real machines.</t>
        </is>
      </c>
    </row>
    <row r="3">
      <c r="A3" s="4" t="n"/>
      <c r="B3" s="4" t="n"/>
      <c r="C3" s="4" t="n"/>
      <c r="D3" s="4" t="n"/>
      <c r="E3" s="4" t="n"/>
    </row>
    <row r="4">
      <c r="A4" s="26" t="inlineStr">
        <is>
          <t>Seed</t>
        </is>
      </c>
      <c r="B4" s="26" t="inlineStr">
        <is>
          <t>The build &amp; the magic</t>
        </is>
      </c>
      <c r="C4" s="26" t="inlineStr">
        <is>
          <t>Stands on</t>
        </is>
      </c>
      <c r="D4" s="26" t="inlineStr">
        <is>
          <t>≈BOM</t>
        </is>
      </c>
      <c r="E4" s="26" t="inlineStr">
        <is>
          <t>The Game-Layer framing (who pays, why now)</t>
        </is>
      </c>
    </row>
    <row r="5" ht="61.5" customHeight="1" s="189">
      <c r="A5" s="27" t="inlineStr">
        <is>
          <t>Sunlight-Proof Plant Scanner</t>
        </is>
      </c>
      <c r="B5" s="28" t="inlineStr">
        <is>
          <t>A 1kHz-blinking IR/red LED pair + photodiode wand reads leaf reflectance (NDVI-style) in FULL sun — synchronous demodulation makes noon invisible. Sweep across a crop row; the chart is plant stress before eyes see it</t>
        </is>
      </c>
      <c r="C5" s="28" t="inlineStr">
        <is>
          <t>[LOCK-IN · Stimulus Sweep · red-edge Second Life · uncertainty bands]</t>
        </is>
      </c>
      <c r="D5" s="28" t="inlineStr">
        <is>
          <t>$18</t>
        </is>
      </c>
      <c r="E5" s="28" t="inlineStr">
        <is>
          <t>Market gardeners walk rows daily anyway; sells as 'the $18 wand that replaces the $1800 spectrometer for GO/NO-GO stress calls' — price the avoided crop loss</t>
        </is>
      </c>
    </row>
    <row r="6" ht="61.5" customHeight="1" s="189">
      <c r="A6" s="27" t="inlineStr">
        <is>
          <t>The Bridge's Pulse</t>
        </is>
      </c>
      <c r="B6" s="28" t="inlineStr">
        <is>
          <t>An ADXL355 + solar node on a footbridge/jetty logs ambient eigenfrequency weekly (wind and footsteps excite it free). CUSUM of the resonant peak = structural health trend; a downward drift is a bolt letting go somewhere</t>
        </is>
      </c>
      <c r="C6" s="28" t="inlineStr">
        <is>
          <t>[Eigenfrequencies · ambient excitation · CUSUM · telemetry-about-telemetry]</t>
        </is>
      </c>
      <c r="D6" s="28" t="inlineStr">
        <is>
          <t>$45</t>
        </is>
      </c>
      <c r="E6" s="28" t="inlineStr">
        <is>
          <t>Councils own thousands of small structures inspected every N years by eye; a $45/structure continuous pulse is insurance-priced — pilot free on one jetty, sell the fleet report (trust ladder)</t>
        </is>
      </c>
    </row>
    <row r="7" ht="61.5" customHeight="1" s="189">
      <c r="A7" s="27" t="inlineStr">
        <is>
          <t>Coincidence Rain Gauge</t>
        </is>
      </c>
      <c r="B7" s="28" t="inlineStr">
        <is>
          <t>Piezo drum-skin (drop impacts) AND capacitive plate (wetting) AND baro-acoustic patter — three cheap witnesses coincidence-gated: rain reported ONLY when two-of-three agree within seconds. False-positive-proof for irrigation vetoes</t>
        </is>
      </c>
      <c r="C7" s="28" t="inlineStr">
        <is>
          <t>[Coincidence Gate · disdrometer Second Life · majority fusion]</t>
        </is>
      </c>
      <c r="D7" s="28" t="inlineStr">
        <is>
          <t>$12</t>
        </is>
      </c>
      <c r="E7" s="28" t="inlineStr">
        <is>
          <t>Irrigation controllers that skip watering on false rain reports kill lawns; the gate's specificity is the product — sells to reticulation installers as the veto module</t>
        </is>
      </c>
    </row>
    <row r="8" ht="61.5" customHeight="1" s="189">
      <c r="A8" s="27" t="inlineStr">
        <is>
          <t>The Warm-Rain-Proof Damp Witness</t>
        </is>
      </c>
      <c r="B8" s="28" t="inlineStr">
        <is>
          <t>The anti-Gettier build: RH+T inside, wall-surface temp probe, capacitive condensation plate — mold risk computed from dew-point MARGIN (mechanism), not humidity (correlate). Hash-chained daily statements; the box that survives cross-examination</t>
        </is>
      </c>
      <c r="C8" s="28" t="inlineStr">
        <is>
          <t>[Gettier check · Compensation Pair · VTT index · Evidence Pack arc]</t>
        </is>
      </c>
      <c r="D8" s="28" t="inlineStr">
        <is>
          <t>$28</t>
        </is>
      </c>
      <c r="E8" s="28" t="inlineStr">
        <is>
          <t>Tenant unions and property managers BOTH buy truth that survives dispute — the same box, two customers, priced per tenancy-dispute avoided</t>
        </is>
      </c>
    </row>
    <row r="9" ht="61.5" customHeight="1" s="189">
      <c r="A9" s="27" t="inlineStr">
        <is>
          <t>Speckle Sentry</t>
        </is>
      </c>
      <c r="B9" s="28" t="inlineStr">
        <is>
          <t>Laser pointer + photodiode staring at one speckle grain on a machine's casing: micrometre vibration readable from metres away, through glass, no contact. FFT the twinkle = the machine's health, measured by light's fragility</t>
        </is>
      </c>
      <c r="C9" s="28" t="inlineStr">
        <is>
          <t>[Coherence is fragile · FFT fingerprint · anomaly baseline]</t>
        </is>
      </c>
      <c r="D9" s="28" t="inlineStr">
        <is>
          <t>$9</t>
        </is>
      </c>
      <c r="E9" s="28" t="inlineStr">
        <is>
          <t>Machines in sealed/hazardous enclosures (pool pumps, mains rooms) can't be touched — non-contact vibration at 1% of laser-vibrometer cost; sells as the through-the-window stethoscope</t>
        </is>
      </c>
    </row>
    <row r="10" ht="61.5" customHeight="1" s="189">
      <c r="A10" s="27" t="inlineStr">
        <is>
          <t>Grid Weather Station</t>
        </is>
      </c>
      <c r="B10" s="28" t="inlineStr">
        <is>
          <t>One socket node logging mains frequency + voltage + your own consumption phase — publishes suburb-level grid stress live. During heatwaves the 49.85Hz sag is visible minutes before load-shedding decisions</t>
        </is>
      </c>
      <c r="C10" s="28" t="inlineStr">
        <is>
          <t>[Carrier Hijack · grid-frequency Derived Quantity · open-dataset flywheel]</t>
        </is>
      </c>
      <c r="D10" s="28" t="inlineStr">
        <is>
          <t>$15</t>
        </is>
      </c>
      <c r="E10" s="28" t="inlineStr">
        <is>
          <t>Nobody consumer-facing shows grid stress; energy-aware households + journalists + EV-charging optimizers all want the feed — the data moat compounds daily (Game Layer)</t>
        </is>
      </c>
    </row>
    <row r="11" ht="61.5" customHeight="1" s="189">
      <c r="A11" s="27" t="inlineStr">
        <is>
          <t>The Self-Weighing Pantry Shelf</t>
        </is>
      </c>
      <c r="B11" s="28" t="inlineStr">
        <is>
          <t>A shelf on load cells + ring-down resonance check (tap it weekly via a small solenoid: frequency drop = mass gained). Tracks staples depletion, texts the shopping list, and self-verifies its own calibration via the resonance channel</t>
        </is>
      </c>
      <c r="C11" s="28" t="inlineStr">
        <is>
          <t>[Resonance Probe · depletion Derived Quantity · closed-loop verify step]</t>
        </is>
      </c>
      <c r="D11" s="28" t="inlineStr">
        <is>
          <t>$32</t>
        </is>
      </c>
      <c r="E11" s="28" t="inlineStr">
        <is>
          <t>The 'quantified pantry' failed as an app (manual entry died); zero-effort sensing succeeds — sells to meal-kit/grocery-delivery services as the reorder trigger</t>
        </is>
      </c>
    </row>
    <row r="12" ht="61.5" customHeight="1" s="189">
      <c r="A12" s="27" t="inlineStr">
        <is>
          <t>Thermal Time-Machine Wall Probe</t>
        </is>
      </c>
      <c r="B12" s="28" t="inlineStr">
        <is>
          <t>Heat pad pulses one wall face on a 0.1Hz lock-in schedule; DS18B20 pairs read arrival curves at three points. Deconvolution reveals layers, voids and damp INSIDE the wall — active thermography without the $5k camera</t>
        </is>
      </c>
      <c r="C12" s="28" t="inlineStr">
        <is>
          <t>[Lock-in · Heat walks · Invert the filter · Diffusion stopwatch]</t>
        </is>
      </c>
      <c r="D12" s="28" t="inlineStr">
        <is>
          <t>$24</t>
        </is>
      </c>
      <c r="E12" s="28" t="inlineStr">
        <is>
          <t>Pre-purchase building inspectors currently guess at hidden wall problems; the probe's layered report (with stated uncertainty!) upgrades their product — B2B tool, priced per inspection enabled</t>
        </is>
      </c>
    </row>
    <row r="13" ht="61.5" customHeight="1" s="189">
      <c r="A13" s="27" t="inlineStr">
        <is>
          <t>The Honest Scale Network</t>
        </is>
      </c>
      <c r="B13" s="28" t="inlineStr">
        <is>
          <t>Three $6 kitchen-scale hacks (NAU7802) in a community kitchen/food-rescue hub, inverse-variance fused, each also logging temp for creep compensation, auto-recalibrated weekly by a shared 1L water bottle ritual</t>
        </is>
      </c>
      <c r="C13" s="28" t="inlineStr">
        <is>
          <t>[Inverse-variance fusion · calibration ritual · rotating reference]</t>
        </is>
      </c>
      <c r="D13" s="28" t="inlineStr">
        <is>
          <t>$25</t>
        </is>
      </c>
      <c r="E13" s="28" t="inlineStr">
        <is>
          <t>Food-rescue orgs must report kilograms-diverted for grants — currently guessed; auditable mass data unlocks funding, so the network pays for itself in one grant cycle</t>
        </is>
      </c>
    </row>
    <row r="14" ht="61.5" customHeight="1" s="189">
      <c r="A14" s="27" t="inlineStr">
        <is>
          <t>Muon Weather for Silos</t>
        </is>
      </c>
      <c r="B14" s="28" t="inlineStr">
        <is>
          <t>Two CosmicWatch detectors under a grain silo in coincidence: day-integrated muon attenuation = grain mass overhead — no entry, no augers, no dust-explosion-rated electronics INSIDE. The level gauge for the un-instrumentable</t>
        </is>
      </c>
      <c r="C14" s="28" t="inlineStr">
        <is>
          <t>[Coincidence Gate · Occlusion (muons!) · Slow is smooth · temporal fusion]</t>
        </is>
      </c>
      <c r="D14" s="28" t="inlineStr">
        <is>
          <t>$210</t>
        </is>
      </c>
      <c r="E14" s="28" t="inlineStr">
        <is>
          <t>Silo level measurement is a genuinely unsolved pain (bridging, dust, hazard ratings); day-scale latency is FINE for inventory — priced against the $2k+ radar gauges it undercuts</t>
        </is>
      </c>
    </row>
    <row r="15" ht="61.5" customHeight="1" s="189">
      <c r="A15" s="27" t="inlineStr">
        <is>
          <t>The Classroom Physics Oracle</t>
        </is>
      </c>
      <c r="B15" s="28" t="inlineStr">
        <is>
          <t>One box, twelve cheat codes: LED-as-photodiode, diode thermometer, hum antenna, speckle demo, resonance mass scale, triboelectric wand… each station a 10-minute lab with live ESP32 charts. The Apprenticeship stages 1-6 as furniture</t>
        </is>
      </c>
      <c r="C15" s="28" t="inlineStr">
        <is>
          <t>[Physics Cheat Codes as curriculum · Interfaces of Truth · Teaching Test]</t>
        </is>
      </c>
      <c r="D15" s="28" t="inlineStr">
        <is>
          <t>$60</t>
        </is>
      </c>
      <c r="E15" s="28" t="inlineStr">
        <is>
          <t>Schools buy 'STEM kits' constantly but most are toys; this one IS the atlas's pedagogy — sells to teachers via the one-page evidence pack of learning outcomes (eat your own dog food)</t>
        </is>
      </c>
    </row>
    <row r="16" ht="61.5" customHeight="1" s="189">
      <c r="A16" s="27" t="inlineStr">
        <is>
          <t>The Neighbourhood Nervous System</t>
        </is>
      </c>
      <c r="B16" s="28" t="inlineStr">
        <is>
          <t>The capstone: 8 nodes (heat/air/noise/rain) neighbour-hosted, ESP-NOW→gateway, health-telemetry self-monitoring, open map, evidence-pack exports for council submissions — every fleet pattern in one deployment, run BY the street FOR the street</t>
        </is>
      </c>
      <c r="C16" s="28" t="inlineStr">
        <is>
          <t>[Fleet→Field · gateway pattern · Longevity Doctrine · social mounting · open-dataset flywheel]</t>
        </is>
      </c>
      <c r="D16" s="28" t="inlineStr">
        <is>
          <t>$120</t>
        </is>
      </c>
      <c r="E16" s="28" t="inlineStr">
        <is>
          <t>The unit of change is the street, not the gadget: hosted nodes create owners, owners create data, data creates the council meeting where someone finally brings NUMBERS (Grand Challenges rows 1, 8, 12 — this build is their shared chassis)</t>
        </is>
      </c>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6"/>
  <mergeCells count="2">
    <mergeCell ref="A2:E2"/>
    <mergeCell ref="A1:E1"/>
  </mergeCells>
  <pageMargins left="0.75" right="0.75" top="1" bottom="1" header="0" footer="0"/>
  <pageSetup orientation="landscape"/>
</worksheet>
</file>

<file path=xl/worksheets/sheet41.xml><?xml version="1.0" encoding="utf-8"?>
<worksheet xmlns="http://schemas.openxmlformats.org/spreadsheetml/2006/main">
  <sheetPr>
    <tabColor rgb="FFE8A33D"/>
    <outlinePr summaryBelow="1" summaryRight="1"/>
    <pageSetUpPr/>
  </sheetPr>
  <dimension ref="A1:J1000"/>
  <sheetViews>
    <sheetView workbookViewId="0">
      <selection activeCell="A1" sqref="A1"/>
    </sheetView>
  </sheetViews>
  <sheetFormatPr baseColWidth="8" defaultColWidth="14.43" defaultRowHeight="15" customHeight="1"/>
  <cols>
    <col width="10" customWidth="1" style="189" min="1" max="1"/>
    <col width="26" customWidth="1" style="189" min="2" max="2"/>
    <col width="16" customWidth="1" style="189" min="3" max="3"/>
    <col width="30" customWidth="1" style="189" min="4" max="4"/>
    <col width="44" customWidth="1" style="189" min="5" max="6"/>
    <col width="6" customWidth="1" style="189" min="7" max="7"/>
    <col width="10" customWidth="1" style="189" min="8" max="8"/>
    <col width="8.710000000000001" customWidth="1" style="189" min="9" max="9"/>
    <col hidden="1" width="13" customWidth="1" style="189" min="10" max="10"/>
    <col width="8.710000000000001" customWidth="1" style="189" min="11" max="26"/>
  </cols>
  <sheetData>
    <row r="1" ht="33.75" customHeight="1" s="189">
      <c r="A1" s="1" t="inlineStr">
        <is>
          <t>🎰 IDEA FORGE — press F9 to deal an invention</t>
        </is>
      </c>
      <c r="J1" s="4" t="n"/>
    </row>
    <row r="2" ht="39.75" customHeight="1" s="189">
      <c r="A2" s="3" t="inlineStr">
        <is>
          <t>Random sensors × a Grammar operator × a Theme = a constrained invention prompt. Constraint breeds creativity: invent within the deal FIRST, then swap parts. Any edit or F9 (Cmd+= on Mac / Ctrl+Shift+F9 in LibreOffice) re-deals. For locked slots and budget filters, open the companion app: sensor-idea-forge.html.</t>
        </is>
      </c>
      <c r="J2" s="4" t="n"/>
    </row>
    <row r="3">
      <c r="A3" s="4" t="n"/>
      <c r="B3" s="4" t="n"/>
      <c r="C3" s="4" t="n"/>
      <c r="D3" s="4" t="n"/>
      <c r="E3" s="4" t="n"/>
      <c r="F3" s="4" t="n"/>
      <c r="G3" s="4" t="n"/>
      <c r="H3" s="4" t="n"/>
      <c r="J3" s="4" t="n"/>
    </row>
    <row r="4" ht="38.25" customHeight="1" s="189">
      <c r="A4" s="8" t="inlineStr">
        <is>
          <t>Sensors in this hand (2-4):</t>
        </is>
      </c>
      <c r="B4" s="166" t="n">
        <v>3</v>
      </c>
      <c r="C4" s="167" t="inlineStr">
        <is>
          <t>← type 2, 3 or 4, then F9. Every re-deal is a fresh hand; there are 2.6 million three-sensor hands in this catalog.</t>
        </is>
      </c>
      <c r="J4" s="4" t="n"/>
    </row>
    <row r="5">
      <c r="A5" s="4" t="n"/>
      <c r="B5" s="4" t="n"/>
      <c r="C5" s="4" t="n"/>
      <c r="D5" s="4" t="n"/>
      <c r="E5" s="4" t="n"/>
      <c r="F5" s="4" t="n"/>
      <c r="G5" s="4" t="n"/>
      <c r="H5" s="4" t="n"/>
      <c r="J5" s="4" t="n"/>
    </row>
    <row r="6">
      <c r="A6" s="32" t="inlineStr">
        <is>
          <t>Slot</t>
        </is>
      </c>
      <c r="B6" s="32" t="inlineStr">
        <is>
          <t>Sensor</t>
        </is>
      </c>
      <c r="C6" s="32" t="inlineStr">
        <is>
          <t>Category</t>
        </is>
      </c>
      <c r="D6" s="32" t="inlineStr">
        <is>
          <t>What it measures</t>
        </is>
      </c>
      <c r="E6" s="32" t="inlineStr">
        <is>
          <t>Second Life (off-label)</t>
        </is>
      </c>
      <c r="F6" s="32" t="inlineStr">
        <is>
          <t>Invention Spark</t>
        </is>
      </c>
      <c r="G6" s="32" t="inlineStr">
        <is>
          <t>≈$</t>
        </is>
      </c>
      <c r="H6" s="32" t="inlineStr">
        <is>
          <t>Diff</t>
        </is>
      </c>
      <c r="J6" s="4" t="n"/>
    </row>
    <row r="7" ht="57.75" customHeight="1" s="189">
      <c r="A7" s="168">
        <f>IF(TRUE,"#1","—")</f>
        <v/>
      </c>
      <c r="B7" s="8">
        <f t="array" ref="B7">IF(TRUE,INDEX('Sensor Catalog'!$B$4:$B$241,$J$7),"—")</f>
        <v/>
      </c>
      <c r="C7" s="39">
        <f t="array" ref="C7">IF(TRUE,INDEX('Sensor Catalog'!$C$4:$C$241,$J$7),"")</f>
        <v/>
      </c>
      <c r="D7" s="39">
        <f t="array" ref="D7">IF(TRUE,INDEX('Sensor Catalog'!$E$4:$E$241,$J$7),"")</f>
        <v/>
      </c>
      <c r="E7" s="39">
        <f t="array" ref="E7">IF(TRUE,INDEX('Sensor Catalog'!$U$4:$U$241,$J$7),"")</f>
        <v/>
      </c>
      <c r="F7" s="39">
        <f t="array" ref="F7">IF(TRUE,INDEX('Sensor Catalog'!$R$4:$R$241,$J$7),"")</f>
        <v/>
      </c>
      <c r="G7" s="39">
        <f t="array" ref="G7">IF(TRUE,INDEX('Sensor Catalog'!$I$4:$I$241,$J$7),"")</f>
        <v/>
      </c>
      <c r="H7" s="39">
        <f t="array" ref="H7">IF(TRUE,INDEX('Sensor Catalog'!$K$4:$K$241,$J$7),"")</f>
        <v/>
      </c>
      <c r="J7" s="169">
        <f>RANDBETWEEN(1,238)</f>
        <v/>
      </c>
    </row>
    <row r="8" ht="57.75" customHeight="1" s="189">
      <c r="A8" s="168">
        <f>IF(TRUE,"#2","—")</f>
        <v/>
      </c>
      <c r="B8" s="8">
        <f t="array" ref="B8">IF(TRUE,INDEX('Sensor Catalog'!$B$4:$B$241,$J$8),"—")</f>
        <v/>
      </c>
      <c r="C8" s="39">
        <f t="array" ref="C8">IF(TRUE,INDEX('Sensor Catalog'!$C$4:$C$241,$J$8),"")</f>
        <v/>
      </c>
      <c r="D8" s="39">
        <f t="array" ref="D8">IF(TRUE,INDEX('Sensor Catalog'!$E$4:$E$241,$J$8),"")</f>
        <v/>
      </c>
      <c r="E8" s="39">
        <f t="array" ref="E8">IF(TRUE,INDEX('Sensor Catalog'!$U$4:$U$241,$J$8),"")</f>
        <v/>
      </c>
      <c r="F8" s="39">
        <f t="array" ref="F8">IF(TRUE,INDEX('Sensor Catalog'!$R$4:$R$241,$J$8),"")</f>
        <v/>
      </c>
      <c r="G8" s="39">
        <f t="array" ref="G8">IF(TRUE,INDEX('Sensor Catalog'!$I$4:$I$241,$J$8),"")</f>
        <v/>
      </c>
      <c r="H8" s="39">
        <f t="array" ref="H8">IF(TRUE,INDEX('Sensor Catalog'!$K$4:$K$241,$J$8),"")</f>
        <v/>
      </c>
      <c r="J8" s="169">
        <f>RANDBETWEEN(1,238)</f>
        <v/>
      </c>
    </row>
    <row r="9" ht="57.75" customHeight="1" s="189">
      <c r="A9" s="168">
        <f>IF($B$4&gt;=3,"#3","—")</f>
        <v/>
      </c>
      <c r="B9" s="8">
        <f t="array" ref="B9">IF($B$4&gt;=3,INDEX('Sensor Catalog'!$B$4:$B$241,$J$9),"—")</f>
        <v/>
      </c>
      <c r="C9" s="39">
        <f t="array" ref="C9">IF($B$4&gt;=3,INDEX('Sensor Catalog'!$C$4:$C$241,$J$9),"")</f>
        <v/>
      </c>
      <c r="D9" s="39">
        <f t="array" ref="D9">IF($B$4&gt;=3,INDEX('Sensor Catalog'!$E$4:$E$241,$J$9),"")</f>
        <v/>
      </c>
      <c r="E9" s="39">
        <f t="array" ref="E9">IF($B$4&gt;=3,INDEX('Sensor Catalog'!$U$4:$U$241,$J$9),"")</f>
        <v/>
      </c>
      <c r="F9" s="39">
        <f t="array" ref="F9">IF($B$4&gt;=3,INDEX('Sensor Catalog'!$R$4:$R$241,$J$9),"")</f>
        <v/>
      </c>
      <c r="G9" s="39">
        <f t="array" ref="G9">IF($B$4&gt;=3,INDEX('Sensor Catalog'!$I$4:$I$241,$J$9),"")</f>
        <v/>
      </c>
      <c r="H9" s="39">
        <f t="array" ref="H9">IF($B$4&gt;=3,INDEX('Sensor Catalog'!$K$4:$K$241,$J$9),"")</f>
        <v/>
      </c>
      <c r="J9" s="169">
        <f>RANDBETWEEN(1,238)</f>
        <v/>
      </c>
    </row>
    <row r="10" ht="57.75" customHeight="1" s="189">
      <c r="A10" s="168">
        <f>IF($B$4&gt;=4,"#4","—")</f>
        <v/>
      </c>
      <c r="B10" s="8">
        <f t="array" ref="B10">IF($B$4&gt;=4,INDEX('Sensor Catalog'!$B$4:$B$241,$J$10),"—")</f>
        <v/>
      </c>
      <c r="C10" s="39">
        <f t="array" ref="C10">IF($B$4&gt;=4,INDEX('Sensor Catalog'!$C$4:$C$241,$J$10),"")</f>
        <v/>
      </c>
      <c r="D10" s="39">
        <f t="array" ref="D10">IF($B$4&gt;=4,INDEX('Sensor Catalog'!$E$4:$E$241,$J$10),"")</f>
        <v/>
      </c>
      <c r="E10" s="39">
        <f t="array" ref="E10">IF($B$4&gt;=4,INDEX('Sensor Catalog'!$U$4:$U$241,$J$10),"")</f>
        <v/>
      </c>
      <c r="F10" s="39">
        <f t="array" ref="F10">IF($B$4&gt;=4,INDEX('Sensor Catalog'!$R$4:$R$241,$J$10),"")</f>
        <v/>
      </c>
      <c r="G10" s="39">
        <f t="array" ref="G10">IF($B$4&gt;=4,INDEX('Sensor Catalog'!$I$4:$I$241,$J$10),"")</f>
        <v/>
      </c>
      <c r="H10" s="39">
        <f t="array" ref="H10">IF($B$4&gt;=4,INDEX('Sensor Catalog'!$K$4:$K$241,$J$10),"")</f>
        <v/>
      </c>
      <c r="J10" s="169">
        <f>RANDBETWEEN(1,238)</f>
        <v/>
      </c>
    </row>
    <row r="11">
      <c r="A11" s="4" t="n"/>
      <c r="B11" s="4" t="n"/>
      <c r="C11" s="4" t="n"/>
      <c r="D11" s="4" t="n"/>
      <c r="E11" s="4" t="n"/>
      <c r="F11" s="4" t="n"/>
      <c r="G11" s="4" t="n"/>
      <c r="H11" s="4" t="n"/>
      <c r="J11" s="4" t="n"/>
    </row>
    <row r="12">
      <c r="A12" s="32" t="inlineStr">
        <is>
          <t>Deal</t>
        </is>
      </c>
      <c r="B12" s="32" t="inlineStr">
        <is>
          <t>Result</t>
        </is>
      </c>
      <c r="J12" s="4" t="n"/>
    </row>
    <row r="13" ht="30" customHeight="1" s="189">
      <c r="A13" s="148" t="inlineStr">
        <is>
          <t>Operator</t>
        </is>
      </c>
      <c r="B13" s="171">
        <f t="array" ref="B13">INDEX('Combination Grammar'!$B$4:$B$33,$J$13)&amp;" — "&amp;INDEX('Combination Grammar'!$C$4:$C$33,$J$13)</f>
        <v/>
      </c>
      <c r="J13" s="169">
        <f>RANDBETWEEN(1,30)</f>
        <v/>
      </c>
    </row>
    <row r="14" ht="30" customHeight="1" s="189">
      <c r="A14" s="148" t="inlineStr">
        <is>
          <t>Theme</t>
        </is>
      </c>
      <c r="B14" s="172">
        <f t="array" ref="B14">INDEX(Themes!$A$4:$A$19,$J$14)&amp;" — "&amp;INDEX(Themes!$C$4:$C$19,$J$14)</f>
        <v/>
      </c>
      <c r="J14" s="169">
        <f>RANDBETWEEN(1,16)</f>
        <v/>
      </c>
    </row>
    <row r="15">
      <c r="A15" s="4" t="n"/>
      <c r="B15" s="4" t="n"/>
      <c r="C15" s="4" t="n"/>
      <c r="D15" s="4" t="n"/>
      <c r="E15" s="4" t="n"/>
      <c r="F15" s="4" t="n"/>
      <c r="G15" s="4" t="n"/>
      <c r="H15" s="4" t="n"/>
      <c r="J15" s="4" t="n"/>
    </row>
    <row r="16">
      <c r="A16" s="32" t="inlineStr">
        <is>
          <t>YOUR INVENTION PROMPT</t>
        </is>
      </c>
      <c r="J16" s="4" t="n"/>
    </row>
    <row r="17" ht="90" customHeight="1" s="189">
      <c r="A17" s="199">
        <f t="array" ref="A17">"What becomes possible when you combine "&amp;$B$7&amp;" + "&amp;$B$8&amp;IF($B$4&gt;=3," + "&amp;$B$9,"")&amp;IF($B$4&gt;=4," + "&amp;$B$10,"")&amp;" using the "&amp;INDEX('Combination Grammar'!$B$4:$B$33,$J$13)&amp;" operator ("&amp;INDEX('Combination Grammar'!$C$4:$C$33,$J$13)&amp;")"&amp;" — aimed at: "&amp;INDEX(Themes!$C$4:$C$19,$J$14)&amp;" Check each sensor''s Second Life column before answering: one of them is probably two sensors."</f>
        <v/>
      </c>
      <c r="J17" s="4" t="n"/>
    </row>
    <row r="18">
      <c r="A18" s="4" t="n"/>
      <c r="B18" s="4" t="n"/>
      <c r="C18" s="4" t="n"/>
      <c r="D18" s="4" t="n"/>
      <c r="E18" s="4" t="n"/>
      <c r="F18" s="4" t="n"/>
      <c r="G18" s="4" t="n"/>
      <c r="H18" s="4" t="n"/>
      <c r="J18" s="4" t="n"/>
    </row>
    <row r="19" ht="39.75" customHeight="1" s="189">
      <c r="A19" s="167" t="inlineStr">
        <is>
          <t>THE RITUAL: 1) Deal (F9).  2) Spend 3 honest minutes on THIS hand before re-dealing — the discomfort is the exercise.  3) Write even bad ideas down.  4) When one bites, run it through the 1000x Filter (1000x Playbook) and find its rung on the Leverage Ladder.</t>
        </is>
      </c>
      <c r="J19" s="4" t="n"/>
    </row>
    <row r="20">
      <c r="A20" s="4" t="n"/>
      <c r="B20" s="4" t="n"/>
      <c r="C20" s="4" t="n"/>
      <c r="D20" s="4" t="n"/>
      <c r="E20" s="4" t="n"/>
      <c r="F20" s="4" t="n"/>
      <c r="G20" s="4" t="n"/>
      <c r="H20" s="4" t="n"/>
      <c r="J20" s="4" t="n"/>
    </row>
    <row r="21" ht="15.75" customHeight="1" s="189">
      <c r="A21" s="4" t="n"/>
      <c r="B21" s="4" t="n"/>
      <c r="C21" s="4" t="n"/>
      <c r="D21" s="4" t="n"/>
      <c r="E21" s="4" t="n"/>
      <c r="F21" s="4" t="n"/>
      <c r="G21" s="4" t="n"/>
      <c r="H21" s="4" t="n"/>
      <c r="J21" s="4" t="n"/>
    </row>
    <row r="22" ht="15.75" customHeight="1" s="189">
      <c r="A22" s="4" t="n"/>
      <c r="B22" s="4" t="n"/>
      <c r="C22" s="4" t="n"/>
      <c r="D22" s="4" t="n"/>
      <c r="E22" s="4" t="n"/>
      <c r="F22" s="4" t="n"/>
      <c r="G22" s="4" t="n"/>
      <c r="H22" s="4" t="n"/>
      <c r="J22" s="4" t="n"/>
    </row>
    <row r="23" ht="15.75" customHeight="1" s="189">
      <c r="A23" s="4" t="n"/>
      <c r="B23" s="4" t="n"/>
      <c r="C23" s="4" t="n"/>
      <c r="D23" s="4" t="n"/>
      <c r="E23" s="4" t="n"/>
      <c r="F23" s="4" t="n"/>
      <c r="G23" s="4" t="n"/>
      <c r="H23" s="4" t="n"/>
      <c r="J23" s="4" t="n"/>
    </row>
    <row r="24" ht="15.75" customHeight="1" s="189">
      <c r="A24" s="4" t="n"/>
      <c r="B24" s="4" t="n"/>
      <c r="C24" s="4" t="n"/>
      <c r="D24" s="4" t="n"/>
      <c r="E24" s="4" t="n"/>
      <c r="F24" s="4" t="n"/>
      <c r="G24" s="4" t="n"/>
      <c r="H24" s="4" t="n"/>
      <c r="J24" s="4" t="n"/>
    </row>
    <row r="25" ht="15.75" customHeight="1" s="189">
      <c r="A25" s="4" t="n"/>
      <c r="B25" s="4" t="n"/>
      <c r="C25" s="4" t="n"/>
      <c r="D25" s="4" t="n"/>
      <c r="E25" s="4" t="n"/>
      <c r="F25" s="4" t="n"/>
      <c r="G25" s="4" t="n"/>
      <c r="H25" s="4" t="n"/>
      <c r="J25" s="4" t="n"/>
    </row>
    <row r="26" ht="15.75" customHeight="1" s="189">
      <c r="A26" s="4" t="n"/>
      <c r="B26" s="4" t="n"/>
      <c r="C26" s="4" t="n"/>
      <c r="D26" s="4" t="n"/>
      <c r="E26" s="4" t="n"/>
      <c r="F26" s="4" t="n"/>
      <c r="G26" s="4" t="n"/>
      <c r="H26" s="4" t="n"/>
      <c r="J26" s="4" t="n"/>
    </row>
    <row r="27" ht="15.75" customHeight="1" s="189">
      <c r="A27" s="4" t="n"/>
      <c r="B27" s="4" t="n"/>
      <c r="C27" s="4" t="n"/>
      <c r="D27" s="4" t="n"/>
      <c r="E27" s="4" t="n"/>
      <c r="F27" s="4" t="n"/>
      <c r="G27" s="4" t="n"/>
      <c r="H27" s="4" t="n"/>
      <c r="J27" s="4" t="n"/>
    </row>
    <row r="28" ht="15.75" customHeight="1" s="189">
      <c r="A28" s="4" t="n"/>
      <c r="B28" s="4" t="n"/>
      <c r="C28" s="4" t="n"/>
      <c r="D28" s="4" t="n"/>
      <c r="E28" s="4" t="n"/>
      <c r="F28" s="4" t="n"/>
      <c r="G28" s="4" t="n"/>
      <c r="H28" s="4" t="n"/>
      <c r="J28" s="4" t="n"/>
    </row>
    <row r="29" ht="15.75" customHeight="1" s="189">
      <c r="A29" s="4" t="n"/>
      <c r="B29" s="4" t="n"/>
      <c r="C29" s="4" t="n"/>
      <c r="D29" s="4" t="n"/>
      <c r="E29" s="4" t="n"/>
      <c r="F29" s="4" t="n"/>
      <c r="G29" s="4" t="n"/>
      <c r="H29" s="4" t="n"/>
      <c r="J29" s="4" t="n"/>
    </row>
    <row r="30" ht="15.75" customHeight="1" s="189">
      <c r="A30" s="4" t="n"/>
      <c r="B30" s="4" t="n"/>
      <c r="C30" s="4" t="n"/>
      <c r="D30" s="4" t="n"/>
      <c r="E30" s="4" t="n"/>
      <c r="F30" s="4" t="n"/>
      <c r="G30" s="4" t="n"/>
      <c r="H30" s="4" t="n"/>
      <c r="J30" s="4" t="n"/>
    </row>
    <row r="31" ht="15.75" customHeight="1" s="189">
      <c r="A31" s="4" t="n"/>
      <c r="B31" s="4" t="n"/>
      <c r="C31" s="4" t="n"/>
      <c r="D31" s="4" t="n"/>
      <c r="E31" s="4" t="n"/>
      <c r="F31" s="4" t="n"/>
      <c r="G31" s="4" t="n"/>
      <c r="H31" s="4" t="n"/>
      <c r="J31" s="4" t="n"/>
    </row>
    <row r="32" ht="15.75" customHeight="1" s="189">
      <c r="A32" s="4" t="n"/>
      <c r="B32" s="4" t="n"/>
      <c r="C32" s="4" t="n"/>
      <c r="D32" s="4" t="n"/>
      <c r="E32" s="4" t="n"/>
      <c r="F32" s="4" t="n"/>
      <c r="G32" s="4" t="n"/>
      <c r="H32" s="4" t="n"/>
      <c r="J32" s="4" t="n"/>
    </row>
    <row r="33" ht="15.75" customHeight="1" s="189">
      <c r="A33" s="4" t="n"/>
      <c r="B33" s="4" t="n"/>
      <c r="C33" s="4" t="n"/>
      <c r="D33" s="4" t="n"/>
      <c r="E33" s="4" t="n"/>
      <c r="F33" s="4" t="n"/>
      <c r="G33" s="4" t="n"/>
      <c r="H33" s="4" t="n"/>
      <c r="J33" s="4" t="n"/>
    </row>
    <row r="34" ht="15.75" customHeight="1" s="189">
      <c r="A34" s="4" t="n"/>
      <c r="B34" s="4" t="n"/>
      <c r="C34" s="4" t="n"/>
      <c r="D34" s="4" t="n"/>
      <c r="E34" s="4" t="n"/>
      <c r="F34" s="4" t="n"/>
      <c r="G34" s="4" t="n"/>
      <c r="H34" s="4" t="n"/>
      <c r="J34" s="4" t="n"/>
    </row>
    <row r="35" ht="15.75" customHeight="1" s="189">
      <c r="A35" s="4" t="n"/>
      <c r="B35" s="4" t="n"/>
      <c r="C35" s="4" t="n"/>
      <c r="D35" s="4" t="n"/>
      <c r="E35" s="4" t="n"/>
      <c r="F35" s="4" t="n"/>
      <c r="G35" s="4" t="n"/>
      <c r="H35" s="4" t="n"/>
      <c r="J35" s="4" t="n"/>
    </row>
    <row r="36" ht="15.75" customHeight="1" s="189">
      <c r="A36" s="4" t="n"/>
      <c r="B36" s="4" t="n"/>
      <c r="C36" s="4" t="n"/>
      <c r="D36" s="4" t="n"/>
      <c r="E36" s="4" t="n"/>
      <c r="F36" s="4" t="n"/>
      <c r="G36" s="4" t="n"/>
      <c r="H36" s="4" t="n"/>
      <c r="J36" s="4" t="n"/>
    </row>
    <row r="37" ht="15.75" customHeight="1" s="189">
      <c r="A37" s="4" t="n"/>
      <c r="B37" s="4" t="n"/>
      <c r="C37" s="4" t="n"/>
      <c r="D37" s="4" t="n"/>
      <c r="E37" s="4" t="n"/>
      <c r="F37" s="4" t="n"/>
      <c r="G37" s="4" t="n"/>
      <c r="H37" s="4" t="n"/>
      <c r="J37" s="4" t="n"/>
    </row>
    <row r="38" ht="15.75" customHeight="1" s="189">
      <c r="A38" s="4" t="n"/>
      <c r="B38" s="4" t="n"/>
      <c r="C38" s="4" t="n"/>
      <c r="D38" s="4" t="n"/>
      <c r="E38" s="4" t="n"/>
      <c r="F38" s="4" t="n"/>
      <c r="G38" s="4" t="n"/>
      <c r="H38" s="4" t="n"/>
      <c r="J38" s="4" t="n"/>
    </row>
    <row r="39" ht="15.75" customHeight="1" s="189">
      <c r="A39" s="4" t="n"/>
      <c r="B39" s="4" t="n"/>
      <c r="C39" s="4" t="n"/>
      <c r="D39" s="4" t="n"/>
      <c r="E39" s="4" t="n"/>
      <c r="F39" s="4" t="n"/>
      <c r="G39" s="4" t="n"/>
      <c r="H39" s="4" t="n"/>
      <c r="J39" s="4" t="n"/>
    </row>
    <row r="40" ht="15.75" customHeight="1" s="189">
      <c r="A40" s="4" t="n"/>
      <c r="B40" s="4" t="n"/>
      <c r="C40" s="4" t="n"/>
      <c r="D40" s="4" t="n"/>
      <c r="E40" s="4" t="n"/>
      <c r="F40" s="4" t="n"/>
      <c r="G40" s="4" t="n"/>
      <c r="H40" s="4" t="n"/>
      <c r="J40" s="4" t="n"/>
    </row>
    <row r="41" ht="15.75" customHeight="1" s="189">
      <c r="A41" s="4" t="n"/>
      <c r="B41" s="4" t="n"/>
      <c r="C41" s="4" t="n"/>
      <c r="D41" s="4" t="n"/>
      <c r="E41" s="4" t="n"/>
      <c r="F41" s="4" t="n"/>
      <c r="G41" s="4" t="n"/>
      <c r="H41" s="4" t="n"/>
      <c r="J41" s="4" t="n"/>
    </row>
    <row r="42" ht="15.75" customHeight="1" s="189">
      <c r="A42" s="4" t="n"/>
      <c r="B42" s="4" t="n"/>
      <c r="C42" s="4" t="n"/>
      <c r="D42" s="4" t="n"/>
      <c r="E42" s="4" t="n"/>
      <c r="F42" s="4" t="n"/>
      <c r="G42" s="4" t="n"/>
      <c r="H42" s="4" t="n"/>
      <c r="J42" s="4" t="n"/>
    </row>
    <row r="43" ht="15.75" customHeight="1" s="189">
      <c r="A43" s="4" t="n"/>
      <c r="B43" s="4" t="n"/>
      <c r="C43" s="4" t="n"/>
      <c r="D43" s="4" t="n"/>
      <c r="E43" s="4" t="n"/>
      <c r="F43" s="4" t="n"/>
      <c r="G43" s="4" t="n"/>
      <c r="H43" s="4" t="n"/>
      <c r="J43" s="4" t="n"/>
    </row>
    <row r="44" ht="15.75" customHeight="1" s="189">
      <c r="A44" s="4" t="n"/>
      <c r="B44" s="4" t="n"/>
      <c r="C44" s="4" t="n"/>
      <c r="D44" s="4" t="n"/>
      <c r="E44" s="4" t="n"/>
      <c r="F44" s="4" t="n"/>
      <c r="G44" s="4" t="n"/>
      <c r="H44" s="4" t="n"/>
      <c r="J44" s="4" t="n"/>
    </row>
    <row r="45" ht="15.75" customHeight="1" s="189">
      <c r="A45" s="4" t="n"/>
      <c r="B45" s="4" t="n"/>
      <c r="C45" s="4" t="n"/>
      <c r="D45" s="4" t="n"/>
      <c r="E45" s="4" t="n"/>
      <c r="F45" s="4" t="n"/>
      <c r="G45" s="4" t="n"/>
      <c r="H45" s="4" t="n"/>
      <c r="J45" s="4" t="n"/>
    </row>
    <row r="46" ht="15.75" customHeight="1" s="189">
      <c r="A46" s="4" t="n"/>
      <c r="B46" s="4" t="n"/>
      <c r="C46" s="4" t="n"/>
      <c r="D46" s="4" t="n"/>
      <c r="E46" s="4" t="n"/>
      <c r="F46" s="4" t="n"/>
      <c r="G46" s="4" t="n"/>
      <c r="H46" s="4" t="n"/>
      <c r="J46" s="4" t="n"/>
    </row>
    <row r="47" ht="15.75" customHeight="1" s="189">
      <c r="A47" s="4" t="n"/>
      <c r="B47" s="4" t="n"/>
      <c r="C47" s="4" t="n"/>
      <c r="D47" s="4" t="n"/>
      <c r="E47" s="4" t="n"/>
      <c r="F47" s="4" t="n"/>
      <c r="G47" s="4" t="n"/>
      <c r="H47" s="4" t="n"/>
      <c r="J47" s="4" t="n"/>
    </row>
    <row r="48" ht="15.75" customHeight="1" s="189">
      <c r="A48" s="4" t="n"/>
      <c r="B48" s="4" t="n"/>
      <c r="C48" s="4" t="n"/>
      <c r="D48" s="4" t="n"/>
      <c r="E48" s="4" t="n"/>
      <c r="F48" s="4" t="n"/>
      <c r="G48" s="4" t="n"/>
      <c r="H48" s="4" t="n"/>
      <c r="J48" s="4" t="n"/>
    </row>
    <row r="49" ht="15.75" customHeight="1" s="189">
      <c r="A49" s="4" t="n"/>
      <c r="B49" s="4" t="n"/>
      <c r="C49" s="4" t="n"/>
      <c r="D49" s="4" t="n"/>
      <c r="E49" s="4" t="n"/>
      <c r="F49" s="4" t="n"/>
      <c r="G49" s="4" t="n"/>
      <c r="H49" s="4" t="n"/>
      <c r="J49" s="4" t="n"/>
    </row>
    <row r="50" ht="15.75" customHeight="1" s="189">
      <c r="A50" s="4" t="n"/>
      <c r="B50" s="4" t="n"/>
      <c r="C50" s="4" t="n"/>
      <c r="D50" s="4" t="n"/>
      <c r="E50" s="4" t="n"/>
      <c r="F50" s="4" t="n"/>
      <c r="G50" s="4" t="n"/>
      <c r="H50" s="4" t="n"/>
      <c r="J50" s="4" t="n"/>
    </row>
    <row r="51" ht="15.75" customHeight="1" s="189">
      <c r="A51" s="4" t="n"/>
      <c r="B51" s="4" t="n"/>
      <c r="C51" s="4" t="n"/>
      <c r="D51" s="4" t="n"/>
      <c r="E51" s="4" t="n"/>
      <c r="F51" s="4" t="n"/>
      <c r="G51" s="4" t="n"/>
      <c r="H51" s="4" t="n"/>
      <c r="J51" s="4" t="n"/>
    </row>
    <row r="52" ht="15.75" customHeight="1" s="189">
      <c r="A52" s="4" t="n"/>
      <c r="B52" s="4" t="n"/>
      <c r="C52" s="4" t="n"/>
      <c r="D52" s="4" t="n"/>
      <c r="E52" s="4" t="n"/>
      <c r="F52" s="4" t="n"/>
      <c r="G52" s="4" t="n"/>
      <c r="H52" s="4" t="n"/>
      <c r="J52" s="4" t="n"/>
    </row>
    <row r="53" ht="15.75" customHeight="1" s="189">
      <c r="A53" s="4" t="n"/>
      <c r="B53" s="4" t="n"/>
      <c r="C53" s="4" t="n"/>
      <c r="D53" s="4" t="n"/>
      <c r="E53" s="4" t="n"/>
      <c r="F53" s="4" t="n"/>
      <c r="G53" s="4" t="n"/>
      <c r="H53" s="4" t="n"/>
      <c r="J53" s="4" t="n"/>
    </row>
    <row r="54" ht="15.75" customHeight="1" s="189">
      <c r="A54" s="4" t="n"/>
      <c r="B54" s="4" t="n"/>
      <c r="C54" s="4" t="n"/>
      <c r="D54" s="4" t="n"/>
      <c r="E54" s="4" t="n"/>
      <c r="F54" s="4" t="n"/>
      <c r="G54" s="4" t="n"/>
      <c r="H54" s="4" t="n"/>
      <c r="J54" s="4" t="n"/>
    </row>
    <row r="55" ht="15.75" customHeight="1" s="189">
      <c r="A55" s="4" t="n"/>
      <c r="B55" s="4" t="n"/>
      <c r="C55" s="4" t="n"/>
      <c r="D55" s="4" t="n"/>
      <c r="E55" s="4" t="n"/>
      <c r="F55" s="4" t="n"/>
      <c r="G55" s="4" t="n"/>
      <c r="H55" s="4" t="n"/>
      <c r="J55" s="4" t="n"/>
    </row>
    <row r="56" ht="15.75" customHeight="1" s="189">
      <c r="A56" s="4" t="n"/>
      <c r="B56" s="4" t="n"/>
      <c r="C56" s="4" t="n"/>
      <c r="D56" s="4" t="n"/>
      <c r="E56" s="4" t="n"/>
      <c r="F56" s="4" t="n"/>
      <c r="G56" s="4" t="n"/>
      <c r="H56" s="4" t="n"/>
      <c r="J56" s="4" t="n"/>
    </row>
    <row r="57" ht="15.75" customHeight="1" s="189">
      <c r="A57" s="4" t="n"/>
      <c r="B57" s="4" t="n"/>
      <c r="C57" s="4" t="n"/>
      <c r="D57" s="4" t="n"/>
      <c r="E57" s="4" t="n"/>
      <c r="F57" s="4" t="n"/>
      <c r="G57" s="4" t="n"/>
      <c r="H57" s="4" t="n"/>
      <c r="J57" s="4" t="n"/>
    </row>
    <row r="58" ht="15.75" customHeight="1" s="189">
      <c r="A58" s="4" t="n"/>
      <c r="B58" s="4" t="n"/>
      <c r="C58" s="4" t="n"/>
      <c r="D58" s="4" t="n"/>
      <c r="E58" s="4" t="n"/>
      <c r="F58" s="4" t="n"/>
      <c r="G58" s="4" t="n"/>
      <c r="H58" s="4" t="n"/>
      <c r="J58" s="4" t="n"/>
    </row>
    <row r="59" ht="15.75" customHeight="1" s="189">
      <c r="A59" s="4" t="n"/>
      <c r="B59" s="4" t="n"/>
      <c r="C59" s="4" t="n"/>
      <c r="D59" s="4" t="n"/>
      <c r="E59" s="4" t="n"/>
      <c r="F59" s="4" t="n"/>
      <c r="G59" s="4" t="n"/>
      <c r="H59" s="4" t="n"/>
      <c r="J59" s="4" t="n"/>
    </row>
    <row r="60" ht="15.75" customHeight="1" s="189">
      <c r="A60" s="4" t="n"/>
      <c r="B60" s="4" t="n"/>
      <c r="C60" s="4" t="n"/>
      <c r="D60" s="4" t="n"/>
      <c r="E60" s="4" t="n"/>
      <c r="F60" s="4" t="n"/>
      <c r="G60" s="4" t="n"/>
      <c r="H60" s="4" t="n"/>
      <c r="J60" s="4" t="n"/>
    </row>
    <row r="61" ht="15.75" customHeight="1" s="189">
      <c r="A61" s="4" t="n"/>
      <c r="B61" s="4" t="n"/>
      <c r="C61" s="4" t="n"/>
      <c r="D61" s="4" t="n"/>
      <c r="E61" s="4" t="n"/>
      <c r="F61" s="4" t="n"/>
      <c r="G61" s="4" t="n"/>
      <c r="H61" s="4" t="n"/>
      <c r="J61" s="4" t="n"/>
    </row>
    <row r="62" ht="15.75" customHeight="1" s="189">
      <c r="A62" s="4" t="n"/>
      <c r="B62" s="4" t="n"/>
      <c r="C62" s="4" t="n"/>
      <c r="D62" s="4" t="n"/>
      <c r="E62" s="4" t="n"/>
      <c r="F62" s="4" t="n"/>
      <c r="G62" s="4" t="n"/>
      <c r="H62" s="4" t="n"/>
      <c r="J62" s="4" t="n"/>
    </row>
    <row r="63" ht="15.75" customHeight="1" s="189">
      <c r="A63" s="4" t="n"/>
      <c r="B63" s="4" t="n"/>
      <c r="C63" s="4" t="n"/>
      <c r="D63" s="4" t="n"/>
      <c r="E63" s="4" t="n"/>
      <c r="F63" s="4" t="n"/>
      <c r="G63" s="4" t="n"/>
      <c r="H63" s="4" t="n"/>
      <c r="J63" s="4" t="n"/>
    </row>
    <row r="64" ht="15.75" customHeight="1" s="189">
      <c r="A64" s="4" t="n"/>
      <c r="B64" s="4" t="n"/>
      <c r="C64" s="4" t="n"/>
      <c r="D64" s="4" t="n"/>
      <c r="E64" s="4" t="n"/>
      <c r="F64" s="4" t="n"/>
      <c r="G64" s="4" t="n"/>
      <c r="H64" s="4" t="n"/>
      <c r="J64" s="4" t="n"/>
    </row>
    <row r="65" ht="15.75" customHeight="1" s="189">
      <c r="A65" s="4" t="n"/>
      <c r="B65" s="4" t="n"/>
      <c r="C65" s="4" t="n"/>
      <c r="D65" s="4" t="n"/>
      <c r="E65" s="4" t="n"/>
      <c r="F65" s="4" t="n"/>
      <c r="G65" s="4" t="n"/>
      <c r="H65" s="4" t="n"/>
      <c r="J65" s="4" t="n"/>
    </row>
    <row r="66" ht="15.75" customHeight="1" s="189">
      <c r="A66" s="4" t="n"/>
      <c r="B66" s="4" t="n"/>
      <c r="C66" s="4" t="n"/>
      <c r="D66" s="4" t="n"/>
      <c r="E66" s="4" t="n"/>
      <c r="F66" s="4" t="n"/>
      <c r="G66" s="4" t="n"/>
      <c r="H66" s="4" t="n"/>
      <c r="J66" s="4" t="n"/>
    </row>
    <row r="67" ht="15.75" customHeight="1" s="189">
      <c r="A67" s="4" t="n"/>
      <c r="B67" s="4" t="n"/>
      <c r="C67" s="4" t="n"/>
      <c r="D67" s="4" t="n"/>
      <c r="E67" s="4" t="n"/>
      <c r="F67" s="4" t="n"/>
      <c r="G67" s="4" t="n"/>
      <c r="H67" s="4" t="n"/>
      <c r="J67" s="4" t="n"/>
    </row>
    <row r="68" ht="15.75" customHeight="1" s="189">
      <c r="A68" s="4" t="n"/>
      <c r="B68" s="4" t="n"/>
      <c r="C68" s="4" t="n"/>
      <c r="D68" s="4" t="n"/>
      <c r="E68" s="4" t="n"/>
      <c r="F68" s="4" t="n"/>
      <c r="G68" s="4" t="n"/>
      <c r="H68" s="4" t="n"/>
      <c r="J68" s="4" t="n"/>
    </row>
    <row r="69" ht="15.75" customHeight="1" s="189">
      <c r="A69" s="4" t="n"/>
      <c r="B69" s="4" t="n"/>
      <c r="C69" s="4" t="n"/>
      <c r="D69" s="4" t="n"/>
      <c r="E69" s="4" t="n"/>
      <c r="F69" s="4" t="n"/>
      <c r="G69" s="4" t="n"/>
      <c r="H69" s="4" t="n"/>
      <c r="J69" s="4" t="n"/>
    </row>
    <row r="70" ht="15.75" customHeight="1" s="189">
      <c r="A70" s="4" t="n"/>
      <c r="B70" s="4" t="n"/>
      <c r="C70" s="4" t="n"/>
      <c r="D70" s="4" t="n"/>
      <c r="E70" s="4" t="n"/>
      <c r="F70" s="4" t="n"/>
      <c r="G70" s="4" t="n"/>
      <c r="H70" s="4" t="n"/>
      <c r="J70" s="4" t="n"/>
    </row>
    <row r="71" ht="15.75" customHeight="1" s="189">
      <c r="A71" s="4" t="n"/>
      <c r="B71" s="4" t="n"/>
      <c r="C71" s="4" t="n"/>
      <c r="D71" s="4" t="n"/>
      <c r="E71" s="4" t="n"/>
      <c r="F71" s="4" t="n"/>
      <c r="G71" s="4" t="n"/>
      <c r="H71" s="4" t="n"/>
      <c r="J71" s="4" t="n"/>
    </row>
    <row r="72" ht="15.75" customHeight="1" s="189">
      <c r="A72" s="4" t="n"/>
      <c r="B72" s="4" t="n"/>
      <c r="C72" s="4" t="n"/>
      <c r="D72" s="4" t="n"/>
      <c r="E72" s="4" t="n"/>
      <c r="F72" s="4" t="n"/>
      <c r="G72" s="4" t="n"/>
      <c r="H72" s="4" t="n"/>
      <c r="J72" s="4" t="n"/>
    </row>
    <row r="73" ht="15.75" customHeight="1" s="189">
      <c r="A73" s="4" t="n"/>
      <c r="B73" s="4" t="n"/>
      <c r="C73" s="4" t="n"/>
      <c r="D73" s="4" t="n"/>
      <c r="E73" s="4" t="n"/>
      <c r="F73" s="4" t="n"/>
      <c r="G73" s="4" t="n"/>
      <c r="H73" s="4" t="n"/>
      <c r="J73" s="4" t="n"/>
    </row>
    <row r="74" ht="15.75" customHeight="1" s="189">
      <c r="A74" s="4" t="n"/>
      <c r="B74" s="4" t="n"/>
      <c r="C74" s="4" t="n"/>
      <c r="D74" s="4" t="n"/>
      <c r="E74" s="4" t="n"/>
      <c r="F74" s="4" t="n"/>
      <c r="G74" s="4" t="n"/>
      <c r="H74" s="4" t="n"/>
      <c r="J74" s="4" t="n"/>
    </row>
    <row r="75" ht="15.75" customHeight="1" s="189">
      <c r="A75" s="4" t="n"/>
      <c r="B75" s="4" t="n"/>
      <c r="C75" s="4" t="n"/>
      <c r="D75" s="4" t="n"/>
      <c r="E75" s="4" t="n"/>
      <c r="F75" s="4" t="n"/>
      <c r="G75" s="4" t="n"/>
      <c r="H75" s="4" t="n"/>
      <c r="J75" s="4" t="n"/>
    </row>
    <row r="76" ht="15.75" customHeight="1" s="189">
      <c r="A76" s="4" t="n"/>
      <c r="B76" s="4" t="n"/>
      <c r="C76" s="4" t="n"/>
      <c r="D76" s="4" t="n"/>
      <c r="E76" s="4" t="n"/>
      <c r="F76" s="4" t="n"/>
      <c r="G76" s="4" t="n"/>
      <c r="H76" s="4" t="n"/>
      <c r="J76" s="4" t="n"/>
    </row>
    <row r="77" ht="15.75" customHeight="1" s="189">
      <c r="A77" s="4" t="n"/>
      <c r="B77" s="4" t="n"/>
      <c r="C77" s="4" t="n"/>
      <c r="D77" s="4" t="n"/>
      <c r="E77" s="4" t="n"/>
      <c r="F77" s="4" t="n"/>
      <c r="G77" s="4" t="n"/>
      <c r="H77" s="4" t="n"/>
      <c r="J77" s="4" t="n"/>
    </row>
    <row r="78" ht="15.75" customHeight="1" s="189">
      <c r="A78" s="4" t="n"/>
      <c r="B78" s="4" t="n"/>
      <c r="C78" s="4" t="n"/>
      <c r="D78" s="4" t="n"/>
      <c r="E78" s="4" t="n"/>
      <c r="F78" s="4" t="n"/>
      <c r="G78" s="4" t="n"/>
      <c r="H78" s="4" t="n"/>
      <c r="J78" s="4" t="n"/>
    </row>
    <row r="79" ht="15.75" customHeight="1" s="189">
      <c r="A79" s="4" t="n"/>
      <c r="B79" s="4" t="n"/>
      <c r="C79" s="4" t="n"/>
      <c r="D79" s="4" t="n"/>
      <c r="E79" s="4" t="n"/>
      <c r="F79" s="4" t="n"/>
      <c r="G79" s="4" t="n"/>
      <c r="H79" s="4" t="n"/>
      <c r="J79" s="4" t="n"/>
    </row>
    <row r="80" ht="15.75" customHeight="1" s="189">
      <c r="A80" s="4" t="n"/>
      <c r="B80" s="4" t="n"/>
      <c r="C80" s="4" t="n"/>
      <c r="D80" s="4" t="n"/>
      <c r="E80" s="4" t="n"/>
      <c r="F80" s="4" t="n"/>
      <c r="G80" s="4" t="n"/>
      <c r="H80" s="4" t="n"/>
      <c r="J80" s="4" t="n"/>
    </row>
    <row r="81" ht="15.75" customHeight="1" s="189">
      <c r="A81" s="4" t="n"/>
      <c r="B81" s="4" t="n"/>
      <c r="C81" s="4" t="n"/>
      <c r="D81" s="4" t="n"/>
      <c r="E81" s="4" t="n"/>
      <c r="F81" s="4" t="n"/>
      <c r="G81" s="4" t="n"/>
      <c r="H81" s="4" t="n"/>
      <c r="J81" s="4" t="n"/>
    </row>
    <row r="82" ht="15.75" customHeight="1" s="189">
      <c r="A82" s="4" t="n"/>
      <c r="B82" s="4" t="n"/>
      <c r="C82" s="4" t="n"/>
      <c r="D82" s="4" t="n"/>
      <c r="E82" s="4" t="n"/>
      <c r="F82" s="4" t="n"/>
      <c r="G82" s="4" t="n"/>
      <c r="H82" s="4" t="n"/>
      <c r="J82" s="4" t="n"/>
    </row>
    <row r="83" ht="15.75" customHeight="1" s="189">
      <c r="A83" s="4" t="n"/>
      <c r="B83" s="4" t="n"/>
      <c r="C83" s="4" t="n"/>
      <c r="D83" s="4" t="n"/>
      <c r="E83" s="4" t="n"/>
      <c r="F83" s="4" t="n"/>
      <c r="G83" s="4" t="n"/>
      <c r="H83" s="4" t="n"/>
      <c r="J83" s="4" t="n"/>
    </row>
    <row r="84" ht="15.75" customHeight="1" s="189">
      <c r="A84" s="4" t="n"/>
      <c r="B84" s="4" t="n"/>
      <c r="C84" s="4" t="n"/>
      <c r="D84" s="4" t="n"/>
      <c r="E84" s="4" t="n"/>
      <c r="F84" s="4" t="n"/>
      <c r="G84" s="4" t="n"/>
      <c r="H84" s="4" t="n"/>
      <c r="J84" s="4" t="n"/>
    </row>
    <row r="85" ht="15.75" customHeight="1" s="189">
      <c r="A85" s="4" t="n"/>
      <c r="B85" s="4" t="n"/>
      <c r="C85" s="4" t="n"/>
      <c r="D85" s="4" t="n"/>
      <c r="E85" s="4" t="n"/>
      <c r="F85" s="4" t="n"/>
      <c r="G85" s="4" t="n"/>
      <c r="H85" s="4" t="n"/>
      <c r="J85" s="4" t="n"/>
    </row>
    <row r="86" ht="15.75" customHeight="1" s="189">
      <c r="A86" s="4" t="n"/>
      <c r="B86" s="4" t="n"/>
      <c r="C86" s="4" t="n"/>
      <c r="D86" s="4" t="n"/>
      <c r="E86" s="4" t="n"/>
      <c r="F86" s="4" t="n"/>
      <c r="G86" s="4" t="n"/>
      <c r="H86" s="4" t="n"/>
      <c r="J86" s="4" t="n"/>
    </row>
    <row r="87" ht="15.75" customHeight="1" s="189">
      <c r="A87" s="4" t="n"/>
      <c r="B87" s="4" t="n"/>
      <c r="C87" s="4" t="n"/>
      <c r="D87" s="4" t="n"/>
      <c r="E87" s="4" t="n"/>
      <c r="F87" s="4" t="n"/>
      <c r="G87" s="4" t="n"/>
      <c r="H87" s="4" t="n"/>
      <c r="J87" s="4" t="n"/>
    </row>
    <row r="88" ht="15.75" customHeight="1" s="189">
      <c r="A88" s="4" t="n"/>
      <c r="B88" s="4" t="n"/>
      <c r="C88" s="4" t="n"/>
      <c r="D88" s="4" t="n"/>
      <c r="E88" s="4" t="n"/>
      <c r="F88" s="4" t="n"/>
      <c r="G88" s="4" t="n"/>
      <c r="H88" s="4" t="n"/>
      <c r="J88" s="4" t="n"/>
    </row>
    <row r="89" ht="15.75" customHeight="1" s="189">
      <c r="A89" s="4" t="n"/>
      <c r="B89" s="4" t="n"/>
      <c r="C89" s="4" t="n"/>
      <c r="D89" s="4" t="n"/>
      <c r="E89" s="4" t="n"/>
      <c r="F89" s="4" t="n"/>
      <c r="G89" s="4" t="n"/>
      <c r="H89" s="4" t="n"/>
      <c r="J89" s="4" t="n"/>
    </row>
    <row r="90" ht="15.75" customHeight="1" s="189">
      <c r="A90" s="4" t="n"/>
      <c r="B90" s="4" t="n"/>
      <c r="C90" s="4" t="n"/>
      <c r="D90" s="4" t="n"/>
      <c r="E90" s="4" t="n"/>
      <c r="F90" s="4" t="n"/>
      <c r="G90" s="4" t="n"/>
      <c r="H90" s="4" t="n"/>
      <c r="J90" s="4" t="n"/>
    </row>
    <row r="91" ht="15.75" customHeight="1" s="189">
      <c r="A91" s="4" t="n"/>
      <c r="B91" s="4" t="n"/>
      <c r="C91" s="4" t="n"/>
      <c r="D91" s="4" t="n"/>
      <c r="E91" s="4" t="n"/>
      <c r="F91" s="4" t="n"/>
      <c r="G91" s="4" t="n"/>
      <c r="H91" s="4" t="n"/>
      <c r="J91" s="4" t="n"/>
    </row>
    <row r="92" ht="15.75" customHeight="1" s="189">
      <c r="A92" s="4" t="n"/>
      <c r="B92" s="4" t="n"/>
      <c r="C92" s="4" t="n"/>
      <c r="D92" s="4" t="n"/>
      <c r="E92" s="4" t="n"/>
      <c r="F92" s="4" t="n"/>
      <c r="G92" s="4" t="n"/>
      <c r="H92" s="4" t="n"/>
      <c r="J92" s="4" t="n"/>
    </row>
    <row r="93" ht="15.75" customHeight="1" s="189">
      <c r="A93" s="4" t="n"/>
      <c r="B93" s="4" t="n"/>
      <c r="C93" s="4" t="n"/>
      <c r="D93" s="4" t="n"/>
      <c r="E93" s="4" t="n"/>
      <c r="F93" s="4" t="n"/>
      <c r="G93" s="4" t="n"/>
      <c r="H93" s="4" t="n"/>
      <c r="J93" s="4" t="n"/>
    </row>
    <row r="94" ht="15.75" customHeight="1" s="189">
      <c r="A94" s="4" t="n"/>
      <c r="B94" s="4" t="n"/>
      <c r="C94" s="4" t="n"/>
      <c r="D94" s="4" t="n"/>
      <c r="E94" s="4" t="n"/>
      <c r="F94" s="4" t="n"/>
      <c r="G94" s="4" t="n"/>
      <c r="H94" s="4" t="n"/>
      <c r="J94" s="4" t="n"/>
    </row>
    <row r="95" ht="15.75" customHeight="1" s="189">
      <c r="A95" s="4" t="n"/>
      <c r="B95" s="4" t="n"/>
      <c r="C95" s="4" t="n"/>
      <c r="D95" s="4" t="n"/>
      <c r="E95" s="4" t="n"/>
      <c r="F95" s="4" t="n"/>
      <c r="G95" s="4" t="n"/>
      <c r="H95" s="4" t="n"/>
      <c r="J95" s="4" t="n"/>
    </row>
    <row r="96" ht="15.75" customHeight="1" s="189">
      <c r="A96" s="4" t="n"/>
      <c r="B96" s="4" t="n"/>
      <c r="C96" s="4" t="n"/>
      <c r="D96" s="4" t="n"/>
      <c r="E96" s="4" t="n"/>
      <c r="F96" s="4" t="n"/>
      <c r="G96" s="4" t="n"/>
      <c r="H96" s="4" t="n"/>
      <c r="J96" s="4" t="n"/>
    </row>
    <row r="97" ht="15.75" customHeight="1" s="189">
      <c r="A97" s="4" t="n"/>
      <c r="B97" s="4" t="n"/>
      <c r="C97" s="4" t="n"/>
      <c r="D97" s="4" t="n"/>
      <c r="E97" s="4" t="n"/>
      <c r="F97" s="4" t="n"/>
      <c r="G97" s="4" t="n"/>
      <c r="H97" s="4" t="n"/>
      <c r="J97" s="4" t="n"/>
    </row>
    <row r="98" ht="15.75" customHeight="1" s="189">
      <c r="A98" s="4" t="n"/>
      <c r="B98" s="4" t="n"/>
      <c r="C98" s="4" t="n"/>
      <c r="D98" s="4" t="n"/>
      <c r="E98" s="4" t="n"/>
      <c r="F98" s="4" t="n"/>
      <c r="G98" s="4" t="n"/>
      <c r="H98" s="4" t="n"/>
      <c r="J98" s="4" t="n"/>
    </row>
    <row r="99" ht="15.75" customHeight="1" s="189">
      <c r="A99" s="4" t="n"/>
      <c r="B99" s="4" t="n"/>
      <c r="C99" s="4" t="n"/>
      <c r="D99" s="4" t="n"/>
      <c r="E99" s="4" t="n"/>
      <c r="F99" s="4" t="n"/>
      <c r="G99" s="4" t="n"/>
      <c r="H99" s="4" t="n"/>
      <c r="J99" s="4" t="n"/>
    </row>
    <row r="100" ht="15.75" customHeight="1" s="189">
      <c r="A100" s="4" t="n"/>
      <c r="B100" s="4" t="n"/>
      <c r="C100" s="4" t="n"/>
      <c r="D100" s="4" t="n"/>
      <c r="E100" s="4" t="n"/>
      <c r="F100" s="4" t="n"/>
      <c r="G100" s="4" t="n"/>
      <c r="H100" s="4" t="n"/>
      <c r="J100" s="4" t="n"/>
    </row>
    <row r="101" ht="15.75" customHeight="1" s="189">
      <c r="A101" s="4" t="n"/>
      <c r="B101" s="4" t="n"/>
      <c r="C101" s="4" t="n"/>
      <c r="D101" s="4" t="n"/>
      <c r="E101" s="4" t="n"/>
      <c r="F101" s="4" t="n"/>
      <c r="G101" s="4" t="n"/>
      <c r="H101" s="4" t="n"/>
      <c r="J101" s="4" t="n"/>
    </row>
    <row r="102" ht="15.75" customHeight="1" s="189">
      <c r="A102" s="4" t="n"/>
      <c r="B102" s="4" t="n"/>
      <c r="C102" s="4" t="n"/>
      <c r="D102" s="4" t="n"/>
      <c r="E102" s="4" t="n"/>
      <c r="F102" s="4" t="n"/>
      <c r="G102" s="4" t="n"/>
      <c r="H102" s="4" t="n"/>
      <c r="J102" s="4" t="n"/>
    </row>
    <row r="103" ht="15.75" customHeight="1" s="189">
      <c r="A103" s="4" t="n"/>
      <c r="B103" s="4" t="n"/>
      <c r="C103" s="4" t="n"/>
      <c r="D103" s="4" t="n"/>
      <c r="E103" s="4" t="n"/>
      <c r="F103" s="4" t="n"/>
      <c r="G103" s="4" t="n"/>
      <c r="H103" s="4" t="n"/>
      <c r="J103" s="4" t="n"/>
    </row>
    <row r="104" ht="15.75" customHeight="1" s="189">
      <c r="A104" s="4" t="n"/>
      <c r="B104" s="4" t="n"/>
      <c r="C104" s="4" t="n"/>
      <c r="D104" s="4" t="n"/>
      <c r="E104" s="4" t="n"/>
      <c r="F104" s="4" t="n"/>
      <c r="G104" s="4" t="n"/>
      <c r="H104" s="4" t="n"/>
      <c r="J104" s="4" t="n"/>
    </row>
    <row r="105" ht="15.75" customHeight="1" s="189">
      <c r="A105" s="4" t="n"/>
      <c r="B105" s="4" t="n"/>
      <c r="C105" s="4" t="n"/>
      <c r="D105" s="4" t="n"/>
      <c r="E105" s="4" t="n"/>
      <c r="F105" s="4" t="n"/>
      <c r="G105" s="4" t="n"/>
      <c r="H105" s="4" t="n"/>
      <c r="J105" s="4" t="n"/>
    </row>
    <row r="106" ht="15.75" customHeight="1" s="189">
      <c r="A106" s="4" t="n"/>
      <c r="B106" s="4" t="n"/>
      <c r="C106" s="4" t="n"/>
      <c r="D106" s="4" t="n"/>
      <c r="E106" s="4" t="n"/>
      <c r="F106" s="4" t="n"/>
      <c r="G106" s="4" t="n"/>
      <c r="H106" s="4" t="n"/>
      <c r="J106" s="4" t="n"/>
    </row>
    <row r="107" ht="15.75" customHeight="1" s="189">
      <c r="A107" s="4" t="n"/>
      <c r="B107" s="4" t="n"/>
      <c r="C107" s="4" t="n"/>
      <c r="D107" s="4" t="n"/>
      <c r="E107" s="4" t="n"/>
      <c r="F107" s="4" t="n"/>
      <c r="G107" s="4" t="n"/>
      <c r="H107" s="4" t="n"/>
      <c r="J107" s="4" t="n"/>
    </row>
    <row r="108" ht="15.75" customHeight="1" s="189">
      <c r="A108" s="4" t="n"/>
      <c r="B108" s="4" t="n"/>
      <c r="C108" s="4" t="n"/>
      <c r="D108" s="4" t="n"/>
      <c r="E108" s="4" t="n"/>
      <c r="F108" s="4" t="n"/>
      <c r="G108" s="4" t="n"/>
      <c r="H108" s="4" t="n"/>
      <c r="J108" s="4" t="n"/>
    </row>
    <row r="109" ht="15.75" customHeight="1" s="189">
      <c r="A109" s="4" t="n"/>
      <c r="B109" s="4" t="n"/>
      <c r="C109" s="4" t="n"/>
      <c r="D109" s="4" t="n"/>
      <c r="E109" s="4" t="n"/>
      <c r="F109" s="4" t="n"/>
      <c r="G109" s="4" t="n"/>
      <c r="H109" s="4" t="n"/>
      <c r="J109" s="4" t="n"/>
    </row>
    <row r="110" ht="15.75" customHeight="1" s="189">
      <c r="A110" s="4" t="n"/>
      <c r="B110" s="4" t="n"/>
      <c r="C110" s="4" t="n"/>
      <c r="D110" s="4" t="n"/>
      <c r="E110" s="4" t="n"/>
      <c r="F110" s="4" t="n"/>
      <c r="G110" s="4" t="n"/>
      <c r="H110" s="4" t="n"/>
      <c r="J110" s="4" t="n"/>
    </row>
    <row r="111" ht="15.75" customHeight="1" s="189">
      <c r="A111" s="4" t="n"/>
      <c r="B111" s="4" t="n"/>
      <c r="C111" s="4" t="n"/>
      <c r="D111" s="4" t="n"/>
      <c r="E111" s="4" t="n"/>
      <c r="F111" s="4" t="n"/>
      <c r="G111" s="4" t="n"/>
      <c r="H111" s="4" t="n"/>
      <c r="J111" s="4" t="n"/>
    </row>
    <row r="112" ht="15.75" customHeight="1" s="189">
      <c r="A112" s="4" t="n"/>
      <c r="B112" s="4" t="n"/>
      <c r="C112" s="4" t="n"/>
      <c r="D112" s="4" t="n"/>
      <c r="E112" s="4" t="n"/>
      <c r="F112" s="4" t="n"/>
      <c r="G112" s="4" t="n"/>
      <c r="H112" s="4" t="n"/>
      <c r="J112" s="4" t="n"/>
    </row>
    <row r="113" ht="15.75" customHeight="1" s="189">
      <c r="A113" s="4" t="n"/>
      <c r="B113" s="4" t="n"/>
      <c r="C113" s="4" t="n"/>
      <c r="D113" s="4" t="n"/>
      <c r="E113" s="4" t="n"/>
      <c r="F113" s="4" t="n"/>
      <c r="G113" s="4" t="n"/>
      <c r="H113" s="4" t="n"/>
      <c r="J113" s="4" t="n"/>
    </row>
    <row r="114" ht="15.75" customHeight="1" s="189">
      <c r="A114" s="4" t="n"/>
      <c r="B114" s="4" t="n"/>
      <c r="C114" s="4" t="n"/>
      <c r="D114" s="4" t="n"/>
      <c r="E114" s="4" t="n"/>
      <c r="F114" s="4" t="n"/>
      <c r="G114" s="4" t="n"/>
      <c r="H114" s="4" t="n"/>
      <c r="J114" s="4" t="n"/>
    </row>
    <row r="115" ht="15.75" customHeight="1" s="189">
      <c r="A115" s="4" t="n"/>
      <c r="B115" s="4" t="n"/>
      <c r="C115" s="4" t="n"/>
      <c r="D115" s="4" t="n"/>
      <c r="E115" s="4" t="n"/>
      <c r="F115" s="4" t="n"/>
      <c r="G115" s="4" t="n"/>
      <c r="H115" s="4" t="n"/>
      <c r="J115" s="4" t="n"/>
    </row>
    <row r="116" ht="15.75" customHeight="1" s="189">
      <c r="A116" s="4" t="n"/>
      <c r="B116" s="4" t="n"/>
      <c r="C116" s="4" t="n"/>
      <c r="D116" s="4" t="n"/>
      <c r="E116" s="4" t="n"/>
      <c r="F116" s="4" t="n"/>
      <c r="G116" s="4" t="n"/>
      <c r="H116" s="4" t="n"/>
      <c r="J116" s="4" t="n"/>
    </row>
    <row r="117" ht="15.75" customHeight="1" s="189">
      <c r="A117" s="4" t="n"/>
      <c r="B117" s="4" t="n"/>
      <c r="C117" s="4" t="n"/>
      <c r="D117" s="4" t="n"/>
      <c r="E117" s="4" t="n"/>
      <c r="F117" s="4" t="n"/>
      <c r="G117" s="4" t="n"/>
      <c r="H117" s="4" t="n"/>
      <c r="J117" s="4" t="n"/>
    </row>
    <row r="118" ht="15.75" customHeight="1" s="189">
      <c r="A118" s="4" t="n"/>
      <c r="B118" s="4" t="n"/>
      <c r="C118" s="4" t="n"/>
      <c r="D118" s="4" t="n"/>
      <c r="E118" s="4" t="n"/>
      <c r="F118" s="4" t="n"/>
      <c r="G118" s="4" t="n"/>
      <c r="H118" s="4" t="n"/>
      <c r="J118" s="4" t="n"/>
    </row>
    <row r="119" ht="15.75" customHeight="1" s="189">
      <c r="A119" s="4" t="n"/>
      <c r="B119" s="4" t="n"/>
      <c r="C119" s="4" t="n"/>
      <c r="D119" s="4" t="n"/>
      <c r="E119" s="4" t="n"/>
      <c r="F119" s="4" t="n"/>
      <c r="G119" s="4" t="n"/>
      <c r="H119" s="4" t="n"/>
      <c r="J119" s="4" t="n"/>
    </row>
    <row r="120" ht="15.75" customHeight="1" s="189">
      <c r="A120" s="4" t="n"/>
      <c r="B120" s="4" t="n"/>
      <c r="C120" s="4" t="n"/>
      <c r="D120" s="4" t="n"/>
      <c r="E120" s="4" t="n"/>
      <c r="F120" s="4" t="n"/>
      <c r="G120" s="4" t="n"/>
      <c r="H120" s="4" t="n"/>
      <c r="J120" s="4" t="n"/>
    </row>
    <row r="121" ht="15.75" customHeight="1" s="189">
      <c r="A121" s="4" t="n"/>
      <c r="B121" s="4" t="n"/>
      <c r="C121" s="4" t="n"/>
      <c r="D121" s="4" t="n"/>
      <c r="E121" s="4" t="n"/>
      <c r="F121" s="4" t="n"/>
      <c r="G121" s="4" t="n"/>
      <c r="H121" s="4" t="n"/>
      <c r="J121" s="4" t="n"/>
    </row>
    <row r="122" ht="15.75" customHeight="1" s="189">
      <c r="A122" s="4" t="n"/>
      <c r="B122" s="4" t="n"/>
      <c r="C122" s="4" t="n"/>
      <c r="D122" s="4" t="n"/>
      <c r="E122" s="4" t="n"/>
      <c r="F122" s="4" t="n"/>
      <c r="G122" s="4" t="n"/>
      <c r="H122" s="4" t="n"/>
      <c r="J122" s="4" t="n"/>
    </row>
    <row r="123" ht="15.75" customHeight="1" s="189">
      <c r="A123" s="4" t="n"/>
      <c r="B123" s="4" t="n"/>
      <c r="C123" s="4" t="n"/>
      <c r="D123" s="4" t="n"/>
      <c r="E123" s="4" t="n"/>
      <c r="F123" s="4" t="n"/>
      <c r="G123" s="4" t="n"/>
      <c r="H123" s="4" t="n"/>
      <c r="J123" s="4" t="n"/>
    </row>
    <row r="124" ht="15.75" customHeight="1" s="189">
      <c r="A124" s="4" t="n"/>
      <c r="B124" s="4" t="n"/>
      <c r="C124" s="4" t="n"/>
      <c r="D124" s="4" t="n"/>
      <c r="E124" s="4" t="n"/>
      <c r="F124" s="4" t="n"/>
      <c r="G124" s="4" t="n"/>
      <c r="H124" s="4" t="n"/>
      <c r="J124" s="4" t="n"/>
    </row>
    <row r="125" ht="15.75" customHeight="1" s="189">
      <c r="A125" s="4" t="n"/>
      <c r="B125" s="4" t="n"/>
      <c r="C125" s="4" t="n"/>
      <c r="D125" s="4" t="n"/>
      <c r="E125" s="4" t="n"/>
      <c r="F125" s="4" t="n"/>
      <c r="G125" s="4" t="n"/>
      <c r="H125" s="4" t="n"/>
      <c r="J125" s="4" t="n"/>
    </row>
    <row r="126" ht="15.75" customHeight="1" s="189">
      <c r="A126" s="4" t="n"/>
      <c r="B126" s="4" t="n"/>
      <c r="C126" s="4" t="n"/>
      <c r="D126" s="4" t="n"/>
      <c r="E126" s="4" t="n"/>
      <c r="F126" s="4" t="n"/>
      <c r="G126" s="4" t="n"/>
      <c r="H126" s="4" t="n"/>
      <c r="J126" s="4" t="n"/>
    </row>
    <row r="127" ht="15.75" customHeight="1" s="189">
      <c r="A127" s="4" t="n"/>
      <c r="B127" s="4" t="n"/>
      <c r="C127" s="4" t="n"/>
      <c r="D127" s="4" t="n"/>
      <c r="E127" s="4" t="n"/>
      <c r="F127" s="4" t="n"/>
      <c r="G127" s="4" t="n"/>
      <c r="H127" s="4" t="n"/>
      <c r="J127" s="4" t="n"/>
    </row>
    <row r="128" ht="15.75" customHeight="1" s="189">
      <c r="A128" s="4" t="n"/>
      <c r="B128" s="4" t="n"/>
      <c r="C128" s="4" t="n"/>
      <c r="D128" s="4" t="n"/>
      <c r="E128" s="4" t="n"/>
      <c r="F128" s="4" t="n"/>
      <c r="G128" s="4" t="n"/>
      <c r="H128" s="4" t="n"/>
      <c r="J128" s="4" t="n"/>
    </row>
    <row r="129" ht="15.75" customHeight="1" s="189">
      <c r="A129" s="4" t="n"/>
      <c r="B129" s="4" t="n"/>
      <c r="C129" s="4" t="n"/>
      <c r="D129" s="4" t="n"/>
      <c r="E129" s="4" t="n"/>
      <c r="F129" s="4" t="n"/>
      <c r="G129" s="4" t="n"/>
      <c r="H129" s="4" t="n"/>
      <c r="J129" s="4" t="n"/>
    </row>
    <row r="130" ht="15.75" customHeight="1" s="189">
      <c r="A130" s="4" t="n"/>
      <c r="B130" s="4" t="n"/>
      <c r="C130" s="4" t="n"/>
      <c r="D130" s="4" t="n"/>
      <c r="E130" s="4" t="n"/>
      <c r="F130" s="4" t="n"/>
      <c r="G130" s="4" t="n"/>
      <c r="H130" s="4" t="n"/>
      <c r="J130" s="4" t="n"/>
    </row>
    <row r="131" ht="15.75" customHeight="1" s="189">
      <c r="A131" s="4" t="n"/>
      <c r="B131" s="4" t="n"/>
      <c r="C131" s="4" t="n"/>
      <c r="D131" s="4" t="n"/>
      <c r="E131" s="4" t="n"/>
      <c r="F131" s="4" t="n"/>
      <c r="G131" s="4" t="n"/>
      <c r="H131" s="4" t="n"/>
      <c r="J131" s="4" t="n"/>
    </row>
    <row r="132" ht="15.75" customHeight="1" s="189">
      <c r="A132" s="4" t="n"/>
      <c r="B132" s="4" t="n"/>
      <c r="C132" s="4" t="n"/>
      <c r="D132" s="4" t="n"/>
      <c r="E132" s="4" t="n"/>
      <c r="F132" s="4" t="n"/>
      <c r="G132" s="4" t="n"/>
      <c r="H132" s="4" t="n"/>
      <c r="J132" s="4" t="n"/>
    </row>
    <row r="133" ht="15.75" customHeight="1" s="189">
      <c r="A133" s="4" t="n"/>
      <c r="B133" s="4" t="n"/>
      <c r="C133" s="4" t="n"/>
      <c r="D133" s="4" t="n"/>
      <c r="E133" s="4" t="n"/>
      <c r="F133" s="4" t="n"/>
      <c r="G133" s="4" t="n"/>
      <c r="H133" s="4" t="n"/>
      <c r="J133" s="4" t="n"/>
    </row>
    <row r="134" ht="15.75" customHeight="1" s="189">
      <c r="A134" s="4" t="n"/>
      <c r="B134" s="4" t="n"/>
      <c r="C134" s="4" t="n"/>
      <c r="D134" s="4" t="n"/>
      <c r="E134" s="4" t="n"/>
      <c r="F134" s="4" t="n"/>
      <c r="G134" s="4" t="n"/>
      <c r="H134" s="4" t="n"/>
      <c r="J134" s="4" t="n"/>
    </row>
    <row r="135" ht="15.75" customHeight="1" s="189">
      <c r="A135" s="4" t="n"/>
      <c r="B135" s="4" t="n"/>
      <c r="C135" s="4" t="n"/>
      <c r="D135" s="4" t="n"/>
      <c r="E135" s="4" t="n"/>
      <c r="F135" s="4" t="n"/>
      <c r="G135" s="4" t="n"/>
      <c r="H135" s="4" t="n"/>
      <c r="J135" s="4" t="n"/>
    </row>
    <row r="136" ht="15.75" customHeight="1" s="189">
      <c r="A136" s="4" t="n"/>
      <c r="B136" s="4" t="n"/>
      <c r="C136" s="4" t="n"/>
      <c r="D136" s="4" t="n"/>
      <c r="E136" s="4" t="n"/>
      <c r="F136" s="4" t="n"/>
      <c r="G136" s="4" t="n"/>
      <c r="H136" s="4" t="n"/>
      <c r="J136" s="4" t="n"/>
    </row>
    <row r="137" ht="15.75" customHeight="1" s="189">
      <c r="A137" s="4" t="n"/>
      <c r="B137" s="4" t="n"/>
      <c r="C137" s="4" t="n"/>
      <c r="D137" s="4" t="n"/>
      <c r="E137" s="4" t="n"/>
      <c r="F137" s="4" t="n"/>
      <c r="G137" s="4" t="n"/>
      <c r="H137" s="4" t="n"/>
      <c r="J137" s="4" t="n"/>
    </row>
    <row r="138" ht="15.75" customHeight="1" s="189">
      <c r="A138" s="4" t="n"/>
      <c r="B138" s="4" t="n"/>
      <c r="C138" s="4" t="n"/>
      <c r="D138" s="4" t="n"/>
      <c r="E138" s="4" t="n"/>
      <c r="F138" s="4" t="n"/>
      <c r="G138" s="4" t="n"/>
      <c r="H138" s="4" t="n"/>
      <c r="J138" s="4" t="n"/>
    </row>
    <row r="139" ht="15.75" customHeight="1" s="189">
      <c r="A139" s="4" t="n"/>
      <c r="B139" s="4" t="n"/>
      <c r="C139" s="4" t="n"/>
      <c r="D139" s="4" t="n"/>
      <c r="E139" s="4" t="n"/>
      <c r="F139" s="4" t="n"/>
      <c r="G139" s="4" t="n"/>
      <c r="H139" s="4" t="n"/>
      <c r="J139" s="4" t="n"/>
    </row>
    <row r="140" ht="15.75" customHeight="1" s="189">
      <c r="A140" s="4" t="n"/>
      <c r="B140" s="4" t="n"/>
      <c r="C140" s="4" t="n"/>
      <c r="D140" s="4" t="n"/>
      <c r="E140" s="4" t="n"/>
      <c r="F140" s="4" t="n"/>
      <c r="G140" s="4" t="n"/>
      <c r="H140" s="4" t="n"/>
      <c r="J140" s="4" t="n"/>
    </row>
    <row r="141" ht="15.75" customHeight="1" s="189">
      <c r="A141" s="4" t="n"/>
      <c r="B141" s="4" t="n"/>
      <c r="C141" s="4" t="n"/>
      <c r="D141" s="4" t="n"/>
      <c r="E141" s="4" t="n"/>
      <c r="F141" s="4" t="n"/>
      <c r="G141" s="4" t="n"/>
      <c r="H141" s="4" t="n"/>
      <c r="J141" s="4" t="n"/>
    </row>
    <row r="142" ht="15.75" customHeight="1" s="189">
      <c r="A142" s="4" t="n"/>
      <c r="B142" s="4" t="n"/>
      <c r="C142" s="4" t="n"/>
      <c r="D142" s="4" t="n"/>
      <c r="E142" s="4" t="n"/>
      <c r="F142" s="4" t="n"/>
      <c r="G142" s="4" t="n"/>
      <c r="H142" s="4" t="n"/>
      <c r="J142" s="4" t="n"/>
    </row>
    <row r="143" ht="15.75" customHeight="1" s="189">
      <c r="A143" s="4" t="n"/>
      <c r="B143" s="4" t="n"/>
      <c r="C143" s="4" t="n"/>
      <c r="D143" s="4" t="n"/>
      <c r="E143" s="4" t="n"/>
      <c r="F143" s="4" t="n"/>
      <c r="G143" s="4" t="n"/>
      <c r="H143" s="4" t="n"/>
      <c r="J143" s="4" t="n"/>
    </row>
    <row r="144" ht="15.75" customHeight="1" s="189">
      <c r="A144" s="4" t="n"/>
      <c r="B144" s="4" t="n"/>
      <c r="C144" s="4" t="n"/>
      <c r="D144" s="4" t="n"/>
      <c r="E144" s="4" t="n"/>
      <c r="F144" s="4" t="n"/>
      <c r="G144" s="4" t="n"/>
      <c r="H144" s="4" t="n"/>
      <c r="J144" s="4" t="n"/>
    </row>
    <row r="145" ht="15.75" customHeight="1" s="189">
      <c r="A145" s="4" t="n"/>
      <c r="B145" s="4" t="n"/>
      <c r="C145" s="4" t="n"/>
      <c r="D145" s="4" t="n"/>
      <c r="E145" s="4" t="n"/>
      <c r="F145" s="4" t="n"/>
      <c r="G145" s="4" t="n"/>
      <c r="H145" s="4" t="n"/>
      <c r="J145" s="4" t="n"/>
    </row>
    <row r="146" ht="15.75" customHeight="1" s="189">
      <c r="A146" s="4" t="n"/>
      <c r="B146" s="4" t="n"/>
      <c r="C146" s="4" t="n"/>
      <c r="D146" s="4" t="n"/>
      <c r="E146" s="4" t="n"/>
      <c r="F146" s="4" t="n"/>
      <c r="G146" s="4" t="n"/>
      <c r="H146" s="4" t="n"/>
      <c r="J146" s="4" t="n"/>
    </row>
    <row r="147" ht="15.75" customHeight="1" s="189">
      <c r="A147" s="4" t="n"/>
      <c r="B147" s="4" t="n"/>
      <c r="C147" s="4" t="n"/>
      <c r="D147" s="4" t="n"/>
      <c r="E147" s="4" t="n"/>
      <c r="F147" s="4" t="n"/>
      <c r="G147" s="4" t="n"/>
      <c r="H147" s="4" t="n"/>
      <c r="J147" s="4" t="n"/>
    </row>
    <row r="148" ht="15.75" customHeight="1" s="189">
      <c r="A148" s="4" t="n"/>
      <c r="B148" s="4" t="n"/>
      <c r="C148" s="4" t="n"/>
      <c r="D148" s="4" t="n"/>
      <c r="E148" s="4" t="n"/>
      <c r="F148" s="4" t="n"/>
      <c r="G148" s="4" t="n"/>
      <c r="H148" s="4" t="n"/>
      <c r="J148" s="4" t="n"/>
    </row>
    <row r="149" ht="15.75" customHeight="1" s="189">
      <c r="A149" s="4" t="n"/>
      <c r="B149" s="4" t="n"/>
      <c r="C149" s="4" t="n"/>
      <c r="D149" s="4" t="n"/>
      <c r="E149" s="4" t="n"/>
      <c r="F149" s="4" t="n"/>
      <c r="G149" s="4" t="n"/>
      <c r="H149" s="4" t="n"/>
      <c r="J149" s="4" t="n"/>
    </row>
    <row r="150" ht="15.75" customHeight="1" s="189">
      <c r="A150" s="4" t="n"/>
      <c r="B150" s="4" t="n"/>
      <c r="C150" s="4" t="n"/>
      <c r="D150" s="4" t="n"/>
      <c r="E150" s="4" t="n"/>
      <c r="F150" s="4" t="n"/>
      <c r="G150" s="4" t="n"/>
      <c r="H150" s="4" t="n"/>
      <c r="J150" s="4" t="n"/>
    </row>
    <row r="151" ht="15.75" customHeight="1" s="189">
      <c r="A151" s="4" t="n"/>
      <c r="B151" s="4" t="n"/>
      <c r="C151" s="4" t="n"/>
      <c r="D151" s="4" t="n"/>
      <c r="E151" s="4" t="n"/>
      <c r="F151" s="4" t="n"/>
      <c r="G151" s="4" t="n"/>
      <c r="H151" s="4" t="n"/>
      <c r="J151" s="4" t="n"/>
    </row>
    <row r="152" ht="15.75" customHeight="1" s="189">
      <c r="A152" s="4" t="n"/>
      <c r="B152" s="4" t="n"/>
      <c r="C152" s="4" t="n"/>
      <c r="D152" s="4" t="n"/>
      <c r="E152" s="4" t="n"/>
      <c r="F152" s="4" t="n"/>
      <c r="G152" s="4" t="n"/>
      <c r="H152" s="4" t="n"/>
      <c r="J152" s="4" t="n"/>
    </row>
    <row r="153" ht="15.75" customHeight="1" s="189">
      <c r="A153" s="4" t="n"/>
      <c r="B153" s="4" t="n"/>
      <c r="C153" s="4" t="n"/>
      <c r="D153" s="4" t="n"/>
      <c r="E153" s="4" t="n"/>
      <c r="F153" s="4" t="n"/>
      <c r="G153" s="4" t="n"/>
      <c r="H153" s="4" t="n"/>
      <c r="J153" s="4" t="n"/>
    </row>
    <row r="154" ht="15.75" customHeight="1" s="189">
      <c r="A154" s="4" t="n"/>
      <c r="B154" s="4" t="n"/>
      <c r="C154" s="4" t="n"/>
      <c r="D154" s="4" t="n"/>
      <c r="E154" s="4" t="n"/>
      <c r="F154" s="4" t="n"/>
      <c r="G154" s="4" t="n"/>
      <c r="H154" s="4" t="n"/>
      <c r="J154" s="4" t="n"/>
    </row>
    <row r="155" ht="15.75" customHeight="1" s="189">
      <c r="A155" s="4" t="n"/>
      <c r="B155" s="4" t="n"/>
      <c r="C155" s="4" t="n"/>
      <c r="D155" s="4" t="n"/>
      <c r="E155" s="4" t="n"/>
      <c r="F155" s="4" t="n"/>
      <c r="G155" s="4" t="n"/>
      <c r="H155" s="4" t="n"/>
      <c r="J155" s="4" t="n"/>
    </row>
    <row r="156" ht="15.75" customHeight="1" s="189">
      <c r="A156" s="4" t="n"/>
      <c r="B156" s="4" t="n"/>
      <c r="C156" s="4" t="n"/>
      <c r="D156" s="4" t="n"/>
      <c r="E156" s="4" t="n"/>
      <c r="F156" s="4" t="n"/>
      <c r="G156" s="4" t="n"/>
      <c r="H156" s="4" t="n"/>
      <c r="J156" s="4" t="n"/>
    </row>
    <row r="157" ht="15.75" customHeight="1" s="189">
      <c r="A157" s="4" t="n"/>
      <c r="B157" s="4" t="n"/>
      <c r="C157" s="4" t="n"/>
      <c r="D157" s="4" t="n"/>
      <c r="E157" s="4" t="n"/>
      <c r="F157" s="4" t="n"/>
      <c r="G157" s="4" t="n"/>
      <c r="H157" s="4" t="n"/>
      <c r="J157" s="4" t="n"/>
    </row>
    <row r="158" ht="15.75" customHeight="1" s="189">
      <c r="A158" s="4" t="n"/>
      <c r="B158" s="4" t="n"/>
      <c r="C158" s="4" t="n"/>
      <c r="D158" s="4" t="n"/>
      <c r="E158" s="4" t="n"/>
      <c r="F158" s="4" t="n"/>
      <c r="G158" s="4" t="n"/>
      <c r="H158" s="4" t="n"/>
      <c r="J158" s="4" t="n"/>
    </row>
    <row r="159" ht="15.75" customHeight="1" s="189">
      <c r="A159" s="4" t="n"/>
      <c r="B159" s="4" t="n"/>
      <c r="C159" s="4" t="n"/>
      <c r="D159" s="4" t="n"/>
      <c r="E159" s="4" t="n"/>
      <c r="F159" s="4" t="n"/>
      <c r="G159" s="4" t="n"/>
      <c r="H159" s="4" t="n"/>
      <c r="J159" s="4" t="n"/>
    </row>
    <row r="160" ht="15.75" customHeight="1" s="189">
      <c r="A160" s="4" t="n"/>
      <c r="B160" s="4" t="n"/>
      <c r="C160" s="4" t="n"/>
      <c r="D160" s="4" t="n"/>
      <c r="E160" s="4" t="n"/>
      <c r="F160" s="4" t="n"/>
      <c r="G160" s="4" t="n"/>
      <c r="H160" s="4" t="n"/>
      <c r="J160" s="4" t="n"/>
    </row>
    <row r="161" ht="15.75" customHeight="1" s="189">
      <c r="A161" s="4" t="n"/>
      <c r="B161" s="4" t="n"/>
      <c r="C161" s="4" t="n"/>
      <c r="D161" s="4" t="n"/>
      <c r="E161" s="4" t="n"/>
      <c r="F161" s="4" t="n"/>
      <c r="G161" s="4" t="n"/>
      <c r="H161" s="4" t="n"/>
      <c r="J161" s="4" t="n"/>
    </row>
    <row r="162" ht="15.75" customHeight="1" s="189">
      <c r="A162" s="4" t="n"/>
      <c r="B162" s="4" t="n"/>
      <c r="C162" s="4" t="n"/>
      <c r="D162" s="4" t="n"/>
      <c r="E162" s="4" t="n"/>
      <c r="F162" s="4" t="n"/>
      <c r="G162" s="4" t="n"/>
      <c r="H162" s="4" t="n"/>
      <c r="J162" s="4" t="n"/>
    </row>
    <row r="163" ht="15.75" customHeight="1" s="189">
      <c r="A163" s="4" t="n"/>
      <c r="B163" s="4" t="n"/>
      <c r="C163" s="4" t="n"/>
      <c r="D163" s="4" t="n"/>
      <c r="E163" s="4" t="n"/>
      <c r="F163" s="4" t="n"/>
      <c r="G163" s="4" t="n"/>
      <c r="H163" s="4" t="n"/>
      <c r="J163" s="4" t="n"/>
    </row>
    <row r="164" ht="15.75" customHeight="1" s="189">
      <c r="A164" s="4" t="n"/>
      <c r="B164" s="4" t="n"/>
      <c r="C164" s="4" t="n"/>
      <c r="D164" s="4" t="n"/>
      <c r="E164" s="4" t="n"/>
      <c r="F164" s="4" t="n"/>
      <c r="G164" s="4" t="n"/>
      <c r="H164" s="4" t="n"/>
      <c r="J164" s="4" t="n"/>
    </row>
    <row r="165" ht="15.75" customHeight="1" s="189">
      <c r="A165" s="4" t="n"/>
      <c r="B165" s="4" t="n"/>
      <c r="C165" s="4" t="n"/>
      <c r="D165" s="4" t="n"/>
      <c r="E165" s="4" t="n"/>
      <c r="F165" s="4" t="n"/>
      <c r="G165" s="4" t="n"/>
      <c r="H165" s="4" t="n"/>
      <c r="J165" s="4" t="n"/>
    </row>
    <row r="166" ht="15.75" customHeight="1" s="189">
      <c r="A166" s="4" t="n"/>
      <c r="B166" s="4" t="n"/>
      <c r="C166" s="4" t="n"/>
      <c r="D166" s="4" t="n"/>
      <c r="E166" s="4" t="n"/>
      <c r="F166" s="4" t="n"/>
      <c r="G166" s="4" t="n"/>
      <c r="H166" s="4" t="n"/>
      <c r="J166" s="4" t="n"/>
    </row>
    <row r="167" ht="15.75" customHeight="1" s="189">
      <c r="A167" s="4" t="n"/>
      <c r="B167" s="4" t="n"/>
      <c r="C167" s="4" t="n"/>
      <c r="D167" s="4" t="n"/>
      <c r="E167" s="4" t="n"/>
      <c r="F167" s="4" t="n"/>
      <c r="G167" s="4" t="n"/>
      <c r="H167" s="4" t="n"/>
      <c r="J167" s="4" t="n"/>
    </row>
    <row r="168" ht="15.75" customHeight="1" s="189">
      <c r="A168" s="4" t="n"/>
      <c r="B168" s="4" t="n"/>
      <c r="C168" s="4" t="n"/>
      <c r="D168" s="4" t="n"/>
      <c r="E168" s="4" t="n"/>
      <c r="F168" s="4" t="n"/>
      <c r="G168" s="4" t="n"/>
      <c r="H168" s="4" t="n"/>
      <c r="J168" s="4" t="n"/>
    </row>
    <row r="169" ht="15.75" customHeight="1" s="189">
      <c r="A169" s="4" t="n"/>
      <c r="B169" s="4" t="n"/>
      <c r="C169" s="4" t="n"/>
      <c r="D169" s="4" t="n"/>
      <c r="E169" s="4" t="n"/>
      <c r="F169" s="4" t="n"/>
      <c r="G169" s="4" t="n"/>
      <c r="H169" s="4" t="n"/>
      <c r="J169" s="4" t="n"/>
    </row>
    <row r="170" ht="15.75" customHeight="1" s="189">
      <c r="A170" s="4" t="n"/>
      <c r="B170" s="4" t="n"/>
      <c r="C170" s="4" t="n"/>
      <c r="D170" s="4" t="n"/>
      <c r="E170" s="4" t="n"/>
      <c r="F170" s="4" t="n"/>
      <c r="G170" s="4" t="n"/>
      <c r="H170" s="4" t="n"/>
      <c r="J170" s="4" t="n"/>
    </row>
    <row r="171" ht="15.75" customHeight="1" s="189">
      <c r="A171" s="4" t="n"/>
      <c r="B171" s="4" t="n"/>
      <c r="C171" s="4" t="n"/>
      <c r="D171" s="4" t="n"/>
      <c r="E171" s="4" t="n"/>
      <c r="F171" s="4" t="n"/>
      <c r="G171" s="4" t="n"/>
      <c r="H171" s="4" t="n"/>
      <c r="J171" s="4" t="n"/>
    </row>
    <row r="172" ht="15.75" customHeight="1" s="189">
      <c r="A172" s="4" t="n"/>
      <c r="B172" s="4" t="n"/>
      <c r="C172" s="4" t="n"/>
      <c r="D172" s="4" t="n"/>
      <c r="E172" s="4" t="n"/>
      <c r="F172" s="4" t="n"/>
      <c r="G172" s="4" t="n"/>
      <c r="H172" s="4" t="n"/>
      <c r="J172" s="4" t="n"/>
    </row>
    <row r="173" ht="15.75" customHeight="1" s="189">
      <c r="A173" s="4" t="n"/>
      <c r="B173" s="4" t="n"/>
      <c r="C173" s="4" t="n"/>
      <c r="D173" s="4" t="n"/>
      <c r="E173" s="4" t="n"/>
      <c r="F173" s="4" t="n"/>
      <c r="G173" s="4" t="n"/>
      <c r="H173" s="4" t="n"/>
      <c r="J173" s="4" t="n"/>
    </row>
    <row r="174" ht="15.75" customHeight="1" s="189">
      <c r="A174" s="4" t="n"/>
      <c r="B174" s="4" t="n"/>
      <c r="C174" s="4" t="n"/>
      <c r="D174" s="4" t="n"/>
      <c r="E174" s="4" t="n"/>
      <c r="F174" s="4" t="n"/>
      <c r="G174" s="4" t="n"/>
      <c r="H174" s="4" t="n"/>
      <c r="J174" s="4" t="n"/>
    </row>
    <row r="175" ht="15.75" customHeight="1" s="189">
      <c r="A175" s="4" t="n"/>
      <c r="B175" s="4" t="n"/>
      <c r="C175" s="4" t="n"/>
      <c r="D175" s="4" t="n"/>
      <c r="E175" s="4" t="n"/>
      <c r="F175" s="4" t="n"/>
      <c r="G175" s="4" t="n"/>
      <c r="H175" s="4" t="n"/>
      <c r="J175" s="4" t="n"/>
    </row>
    <row r="176" ht="15.75" customHeight="1" s="189">
      <c r="A176" s="4" t="n"/>
      <c r="B176" s="4" t="n"/>
      <c r="C176" s="4" t="n"/>
      <c r="D176" s="4" t="n"/>
      <c r="E176" s="4" t="n"/>
      <c r="F176" s="4" t="n"/>
      <c r="G176" s="4" t="n"/>
      <c r="H176" s="4" t="n"/>
      <c r="J176" s="4" t="n"/>
    </row>
    <row r="177" ht="15.75" customHeight="1" s="189">
      <c r="A177" s="4" t="n"/>
      <c r="B177" s="4" t="n"/>
      <c r="C177" s="4" t="n"/>
      <c r="D177" s="4" t="n"/>
      <c r="E177" s="4" t="n"/>
      <c r="F177" s="4" t="n"/>
      <c r="G177" s="4" t="n"/>
      <c r="H177" s="4" t="n"/>
      <c r="J177" s="4" t="n"/>
    </row>
    <row r="178" ht="15.75" customHeight="1" s="189">
      <c r="A178" s="4" t="n"/>
      <c r="B178" s="4" t="n"/>
      <c r="C178" s="4" t="n"/>
      <c r="D178" s="4" t="n"/>
      <c r="E178" s="4" t="n"/>
      <c r="F178" s="4" t="n"/>
      <c r="G178" s="4" t="n"/>
      <c r="H178" s="4" t="n"/>
      <c r="J178" s="4" t="n"/>
    </row>
    <row r="179" ht="15.75" customHeight="1" s="189">
      <c r="A179" s="4" t="n"/>
      <c r="B179" s="4" t="n"/>
      <c r="C179" s="4" t="n"/>
      <c r="D179" s="4" t="n"/>
      <c r="E179" s="4" t="n"/>
      <c r="F179" s="4" t="n"/>
      <c r="G179" s="4" t="n"/>
      <c r="H179" s="4" t="n"/>
      <c r="J179" s="4" t="n"/>
    </row>
    <row r="180" ht="15.75" customHeight="1" s="189">
      <c r="A180" s="4" t="n"/>
      <c r="B180" s="4" t="n"/>
      <c r="C180" s="4" t="n"/>
      <c r="D180" s="4" t="n"/>
      <c r="E180" s="4" t="n"/>
      <c r="F180" s="4" t="n"/>
      <c r="G180" s="4" t="n"/>
      <c r="H180" s="4" t="n"/>
      <c r="J180" s="4" t="n"/>
    </row>
    <row r="181" ht="15.75" customHeight="1" s="189">
      <c r="A181" s="4" t="n"/>
      <c r="B181" s="4" t="n"/>
      <c r="C181" s="4" t="n"/>
      <c r="D181" s="4" t="n"/>
      <c r="E181" s="4" t="n"/>
      <c r="F181" s="4" t="n"/>
      <c r="G181" s="4" t="n"/>
      <c r="H181" s="4" t="n"/>
      <c r="J181" s="4" t="n"/>
    </row>
    <row r="182" ht="15.75" customHeight="1" s="189">
      <c r="A182" s="4" t="n"/>
      <c r="B182" s="4" t="n"/>
      <c r="C182" s="4" t="n"/>
      <c r="D182" s="4" t="n"/>
      <c r="E182" s="4" t="n"/>
      <c r="F182" s="4" t="n"/>
      <c r="G182" s="4" t="n"/>
      <c r="H182" s="4" t="n"/>
      <c r="J182" s="4" t="n"/>
    </row>
    <row r="183" ht="15.75" customHeight="1" s="189">
      <c r="A183" s="4" t="n"/>
      <c r="B183" s="4" t="n"/>
      <c r="C183" s="4" t="n"/>
      <c r="D183" s="4" t="n"/>
      <c r="E183" s="4" t="n"/>
      <c r="F183" s="4" t="n"/>
      <c r="G183" s="4" t="n"/>
      <c r="H183" s="4" t="n"/>
      <c r="J183" s="4" t="n"/>
    </row>
    <row r="184" ht="15.75" customHeight="1" s="189">
      <c r="A184" s="4" t="n"/>
      <c r="B184" s="4" t="n"/>
      <c r="C184" s="4" t="n"/>
      <c r="D184" s="4" t="n"/>
      <c r="E184" s="4" t="n"/>
      <c r="F184" s="4" t="n"/>
      <c r="G184" s="4" t="n"/>
      <c r="H184" s="4" t="n"/>
      <c r="J184" s="4" t="n"/>
    </row>
    <row r="185" ht="15.75" customHeight="1" s="189">
      <c r="A185" s="4" t="n"/>
      <c r="B185" s="4" t="n"/>
      <c r="C185" s="4" t="n"/>
      <c r="D185" s="4" t="n"/>
      <c r="E185" s="4" t="n"/>
      <c r="F185" s="4" t="n"/>
      <c r="G185" s="4" t="n"/>
      <c r="H185" s="4" t="n"/>
      <c r="J185" s="4" t="n"/>
    </row>
    <row r="186" ht="15.75" customHeight="1" s="189">
      <c r="A186" s="4" t="n"/>
      <c r="B186" s="4" t="n"/>
      <c r="C186" s="4" t="n"/>
      <c r="D186" s="4" t="n"/>
      <c r="E186" s="4" t="n"/>
      <c r="F186" s="4" t="n"/>
      <c r="G186" s="4" t="n"/>
      <c r="H186" s="4" t="n"/>
      <c r="J186" s="4" t="n"/>
    </row>
    <row r="187" ht="15.75" customHeight="1" s="189">
      <c r="A187" s="4" t="n"/>
      <c r="B187" s="4" t="n"/>
      <c r="C187" s="4" t="n"/>
      <c r="D187" s="4" t="n"/>
      <c r="E187" s="4" t="n"/>
      <c r="F187" s="4" t="n"/>
      <c r="G187" s="4" t="n"/>
      <c r="H187" s="4" t="n"/>
      <c r="J187" s="4" t="n"/>
    </row>
    <row r="188" ht="15.75" customHeight="1" s="189">
      <c r="A188" s="4" t="n"/>
      <c r="B188" s="4" t="n"/>
      <c r="C188" s="4" t="n"/>
      <c r="D188" s="4" t="n"/>
      <c r="E188" s="4" t="n"/>
      <c r="F188" s="4" t="n"/>
      <c r="G188" s="4" t="n"/>
      <c r="H188" s="4" t="n"/>
      <c r="J188" s="4" t="n"/>
    </row>
    <row r="189" ht="15.75" customHeight="1" s="189">
      <c r="A189" s="4" t="n"/>
      <c r="B189" s="4" t="n"/>
      <c r="C189" s="4" t="n"/>
      <c r="D189" s="4" t="n"/>
      <c r="E189" s="4" t="n"/>
      <c r="F189" s="4" t="n"/>
      <c r="G189" s="4" t="n"/>
      <c r="H189" s="4" t="n"/>
      <c r="J189" s="4" t="n"/>
    </row>
    <row r="190" ht="15.75" customHeight="1" s="189">
      <c r="A190" s="4" t="n"/>
      <c r="B190" s="4" t="n"/>
      <c r="C190" s="4" t="n"/>
      <c r="D190" s="4" t="n"/>
      <c r="E190" s="4" t="n"/>
      <c r="F190" s="4" t="n"/>
      <c r="G190" s="4" t="n"/>
      <c r="H190" s="4" t="n"/>
      <c r="J190" s="4" t="n"/>
    </row>
    <row r="191" ht="15.75" customHeight="1" s="189">
      <c r="A191" s="4" t="n"/>
      <c r="B191" s="4" t="n"/>
      <c r="C191" s="4" t="n"/>
      <c r="D191" s="4" t="n"/>
      <c r="E191" s="4" t="n"/>
      <c r="F191" s="4" t="n"/>
      <c r="G191" s="4" t="n"/>
      <c r="H191" s="4" t="n"/>
      <c r="J191" s="4" t="n"/>
    </row>
    <row r="192" ht="15.75" customHeight="1" s="189">
      <c r="A192" s="4" t="n"/>
      <c r="B192" s="4" t="n"/>
      <c r="C192" s="4" t="n"/>
      <c r="D192" s="4" t="n"/>
      <c r="E192" s="4" t="n"/>
      <c r="F192" s="4" t="n"/>
      <c r="G192" s="4" t="n"/>
      <c r="H192" s="4" t="n"/>
      <c r="J192" s="4" t="n"/>
    </row>
    <row r="193" ht="15.75" customHeight="1" s="189">
      <c r="A193" s="4" t="n"/>
      <c r="B193" s="4" t="n"/>
      <c r="C193" s="4" t="n"/>
      <c r="D193" s="4" t="n"/>
      <c r="E193" s="4" t="n"/>
      <c r="F193" s="4" t="n"/>
      <c r="G193" s="4" t="n"/>
      <c r="H193" s="4" t="n"/>
      <c r="J193" s="4" t="n"/>
    </row>
    <row r="194" ht="15.75" customHeight="1" s="189">
      <c r="A194" s="4" t="n"/>
      <c r="B194" s="4" t="n"/>
      <c r="C194" s="4" t="n"/>
      <c r="D194" s="4" t="n"/>
      <c r="E194" s="4" t="n"/>
      <c r="F194" s="4" t="n"/>
      <c r="G194" s="4" t="n"/>
      <c r="H194" s="4" t="n"/>
      <c r="J194" s="4" t="n"/>
    </row>
    <row r="195" ht="15.75" customHeight="1" s="189">
      <c r="A195" s="4" t="n"/>
      <c r="B195" s="4" t="n"/>
      <c r="C195" s="4" t="n"/>
      <c r="D195" s="4" t="n"/>
      <c r="E195" s="4" t="n"/>
      <c r="F195" s="4" t="n"/>
      <c r="G195" s="4" t="n"/>
      <c r="H195" s="4" t="n"/>
      <c r="J195" s="4" t="n"/>
    </row>
    <row r="196" ht="15.75" customHeight="1" s="189">
      <c r="A196" s="4" t="n"/>
      <c r="B196" s="4" t="n"/>
      <c r="C196" s="4" t="n"/>
      <c r="D196" s="4" t="n"/>
      <c r="E196" s="4" t="n"/>
      <c r="F196" s="4" t="n"/>
      <c r="G196" s="4" t="n"/>
      <c r="H196" s="4" t="n"/>
      <c r="J196" s="4" t="n"/>
    </row>
    <row r="197" ht="15.75" customHeight="1" s="189">
      <c r="A197" s="4" t="n"/>
      <c r="B197" s="4" t="n"/>
      <c r="C197" s="4" t="n"/>
      <c r="D197" s="4" t="n"/>
      <c r="E197" s="4" t="n"/>
      <c r="F197" s="4" t="n"/>
      <c r="G197" s="4" t="n"/>
      <c r="H197" s="4" t="n"/>
      <c r="J197" s="4" t="n"/>
    </row>
    <row r="198" ht="15.75" customHeight="1" s="189">
      <c r="A198" s="4" t="n"/>
      <c r="B198" s="4" t="n"/>
      <c r="C198" s="4" t="n"/>
      <c r="D198" s="4" t="n"/>
      <c r="E198" s="4" t="n"/>
      <c r="F198" s="4" t="n"/>
      <c r="G198" s="4" t="n"/>
      <c r="H198" s="4" t="n"/>
      <c r="J198" s="4" t="n"/>
    </row>
    <row r="199" ht="15.75" customHeight="1" s="189">
      <c r="A199" s="4" t="n"/>
      <c r="B199" s="4" t="n"/>
      <c r="C199" s="4" t="n"/>
      <c r="D199" s="4" t="n"/>
      <c r="E199" s="4" t="n"/>
      <c r="F199" s="4" t="n"/>
      <c r="G199" s="4" t="n"/>
      <c r="H199" s="4" t="n"/>
      <c r="J199" s="4" t="n"/>
    </row>
    <row r="200" ht="15.75" customHeight="1" s="189">
      <c r="A200" s="4" t="n"/>
      <c r="B200" s="4" t="n"/>
      <c r="C200" s="4" t="n"/>
      <c r="D200" s="4" t="n"/>
      <c r="E200" s="4" t="n"/>
      <c r="F200" s="4" t="n"/>
      <c r="G200" s="4" t="n"/>
      <c r="H200" s="4" t="n"/>
      <c r="J200" s="4" t="n"/>
    </row>
    <row r="201" ht="15.75" customHeight="1" s="189">
      <c r="A201" s="4" t="n"/>
      <c r="B201" s="4" t="n"/>
      <c r="C201" s="4" t="n"/>
      <c r="D201" s="4" t="n"/>
      <c r="E201" s="4" t="n"/>
      <c r="F201" s="4" t="n"/>
      <c r="G201" s="4" t="n"/>
      <c r="H201" s="4" t="n"/>
      <c r="J201" s="4" t="n"/>
    </row>
    <row r="202" ht="15.75" customHeight="1" s="189">
      <c r="A202" s="4" t="n"/>
      <c r="B202" s="4" t="n"/>
      <c r="C202" s="4" t="n"/>
      <c r="D202" s="4" t="n"/>
      <c r="E202" s="4" t="n"/>
      <c r="F202" s="4" t="n"/>
      <c r="G202" s="4" t="n"/>
      <c r="H202" s="4" t="n"/>
      <c r="J202" s="4" t="n"/>
    </row>
    <row r="203" ht="15.75" customHeight="1" s="189">
      <c r="A203" s="4" t="n"/>
      <c r="B203" s="4" t="n"/>
      <c r="C203" s="4" t="n"/>
      <c r="D203" s="4" t="n"/>
      <c r="E203" s="4" t="n"/>
      <c r="F203" s="4" t="n"/>
      <c r="G203" s="4" t="n"/>
      <c r="H203" s="4" t="n"/>
      <c r="J203" s="4" t="n"/>
    </row>
    <row r="204" ht="15.75" customHeight="1" s="189">
      <c r="A204" s="4" t="n"/>
      <c r="B204" s="4" t="n"/>
      <c r="C204" s="4" t="n"/>
      <c r="D204" s="4" t="n"/>
      <c r="E204" s="4" t="n"/>
      <c r="F204" s="4" t="n"/>
      <c r="G204" s="4" t="n"/>
      <c r="H204" s="4" t="n"/>
      <c r="J204" s="4" t="n"/>
    </row>
    <row r="205" ht="15.75" customHeight="1" s="189">
      <c r="A205" s="4" t="n"/>
      <c r="B205" s="4" t="n"/>
      <c r="C205" s="4" t="n"/>
      <c r="D205" s="4" t="n"/>
      <c r="E205" s="4" t="n"/>
      <c r="F205" s="4" t="n"/>
      <c r="G205" s="4" t="n"/>
      <c r="H205" s="4" t="n"/>
      <c r="J205" s="4" t="n"/>
    </row>
    <row r="206" ht="15.75" customHeight="1" s="189">
      <c r="A206" s="4" t="n"/>
      <c r="B206" s="4" t="n"/>
      <c r="C206" s="4" t="n"/>
      <c r="D206" s="4" t="n"/>
      <c r="E206" s="4" t="n"/>
      <c r="F206" s="4" t="n"/>
      <c r="G206" s="4" t="n"/>
      <c r="H206" s="4" t="n"/>
      <c r="J206" s="4" t="n"/>
    </row>
    <row r="207" ht="15.75" customHeight="1" s="189">
      <c r="A207" s="4" t="n"/>
      <c r="B207" s="4" t="n"/>
      <c r="C207" s="4" t="n"/>
      <c r="D207" s="4" t="n"/>
      <c r="E207" s="4" t="n"/>
      <c r="F207" s="4" t="n"/>
      <c r="G207" s="4" t="n"/>
      <c r="H207" s="4" t="n"/>
      <c r="J207" s="4" t="n"/>
    </row>
    <row r="208" ht="15.75" customHeight="1" s="189">
      <c r="A208" s="4" t="n"/>
      <c r="B208" s="4" t="n"/>
      <c r="C208" s="4" t="n"/>
      <c r="D208" s="4" t="n"/>
      <c r="E208" s="4" t="n"/>
      <c r="F208" s="4" t="n"/>
      <c r="G208" s="4" t="n"/>
      <c r="H208" s="4" t="n"/>
      <c r="J208" s="4" t="n"/>
    </row>
    <row r="209" ht="15.75" customHeight="1" s="189">
      <c r="A209" s="4" t="n"/>
      <c r="B209" s="4" t="n"/>
      <c r="C209" s="4" t="n"/>
      <c r="D209" s="4" t="n"/>
      <c r="E209" s="4" t="n"/>
      <c r="F209" s="4" t="n"/>
      <c r="G209" s="4" t="n"/>
      <c r="H209" s="4" t="n"/>
      <c r="J209" s="4" t="n"/>
    </row>
    <row r="210" ht="15.75" customHeight="1" s="189">
      <c r="A210" s="4" t="n"/>
      <c r="B210" s="4" t="n"/>
      <c r="C210" s="4" t="n"/>
      <c r="D210" s="4" t="n"/>
      <c r="E210" s="4" t="n"/>
      <c r="F210" s="4" t="n"/>
      <c r="G210" s="4" t="n"/>
      <c r="H210" s="4" t="n"/>
      <c r="J210" s="4" t="n"/>
    </row>
    <row r="211" ht="15.75" customHeight="1" s="189">
      <c r="A211" s="4" t="n"/>
      <c r="B211" s="4" t="n"/>
      <c r="C211" s="4" t="n"/>
      <c r="D211" s="4" t="n"/>
      <c r="E211" s="4" t="n"/>
      <c r="F211" s="4" t="n"/>
      <c r="G211" s="4" t="n"/>
      <c r="H211" s="4" t="n"/>
      <c r="J211" s="4" t="n"/>
    </row>
    <row r="212" ht="15.75" customHeight="1" s="189">
      <c r="A212" s="4" t="n"/>
      <c r="B212" s="4" t="n"/>
      <c r="C212" s="4" t="n"/>
      <c r="D212" s="4" t="n"/>
      <c r="E212" s="4" t="n"/>
      <c r="F212" s="4" t="n"/>
      <c r="G212" s="4" t="n"/>
      <c r="H212" s="4" t="n"/>
      <c r="J212" s="4" t="n"/>
    </row>
    <row r="213" ht="15.75" customHeight="1" s="189">
      <c r="A213" s="4" t="n"/>
      <c r="B213" s="4" t="n"/>
      <c r="C213" s="4" t="n"/>
      <c r="D213" s="4" t="n"/>
      <c r="E213" s="4" t="n"/>
      <c r="F213" s="4" t="n"/>
      <c r="G213" s="4" t="n"/>
      <c r="H213" s="4" t="n"/>
      <c r="J213" s="4" t="n"/>
    </row>
    <row r="214" ht="15.75" customHeight="1" s="189">
      <c r="A214" s="4" t="n"/>
      <c r="B214" s="4" t="n"/>
      <c r="C214" s="4" t="n"/>
      <c r="D214" s="4" t="n"/>
      <c r="E214" s="4" t="n"/>
      <c r="F214" s="4" t="n"/>
      <c r="G214" s="4" t="n"/>
      <c r="H214" s="4" t="n"/>
      <c r="J214" s="4" t="n"/>
    </row>
    <row r="215" ht="15.75" customHeight="1" s="189">
      <c r="A215" s="4" t="n"/>
      <c r="B215" s="4" t="n"/>
      <c r="C215" s="4" t="n"/>
      <c r="D215" s="4" t="n"/>
      <c r="E215" s="4" t="n"/>
      <c r="F215" s="4" t="n"/>
      <c r="G215" s="4" t="n"/>
      <c r="H215" s="4" t="n"/>
      <c r="J215" s="4" t="n"/>
    </row>
    <row r="216" ht="15.75" customHeight="1" s="189">
      <c r="A216" s="4" t="n"/>
      <c r="B216" s="4" t="n"/>
      <c r="C216" s="4" t="n"/>
      <c r="D216" s="4" t="n"/>
      <c r="E216" s="4" t="n"/>
      <c r="F216" s="4" t="n"/>
      <c r="G216" s="4" t="n"/>
      <c r="H216" s="4" t="n"/>
      <c r="J216" s="4" t="n"/>
    </row>
    <row r="217" ht="15.75" customHeight="1" s="189">
      <c r="A217" s="4" t="n"/>
      <c r="B217" s="4" t="n"/>
      <c r="C217" s="4" t="n"/>
      <c r="D217" s="4" t="n"/>
      <c r="E217" s="4" t="n"/>
      <c r="F217" s="4" t="n"/>
      <c r="G217" s="4" t="n"/>
      <c r="H217" s="4" t="n"/>
      <c r="J217" s="4" t="n"/>
    </row>
    <row r="218" ht="15.75" customHeight="1" s="189">
      <c r="A218" s="4" t="n"/>
      <c r="B218" s="4" t="n"/>
      <c r="C218" s="4" t="n"/>
      <c r="D218" s="4" t="n"/>
      <c r="E218" s="4" t="n"/>
      <c r="F218" s="4" t="n"/>
      <c r="G218" s="4" t="n"/>
      <c r="H218" s="4" t="n"/>
      <c r="J218" s="4" t="n"/>
    </row>
    <row r="219" ht="15.75" customHeight="1" s="189">
      <c r="A219" s="4" t="n"/>
      <c r="B219" s="4" t="n"/>
      <c r="C219" s="4" t="n"/>
      <c r="D219" s="4" t="n"/>
      <c r="E219" s="4" t="n"/>
      <c r="F219" s="4" t="n"/>
      <c r="G219" s="4" t="n"/>
      <c r="H219" s="4" t="n"/>
      <c r="J219" s="4" t="n"/>
    </row>
    <row r="220" ht="15.75" customHeight="1" s="189">
      <c r="A220" s="4" t="n"/>
      <c r="B220" s="4" t="n"/>
      <c r="C220" s="4" t="n"/>
      <c r="D220" s="4" t="n"/>
      <c r="E220" s="4" t="n"/>
      <c r="F220" s="4" t="n"/>
      <c r="G220" s="4" t="n"/>
      <c r="H220" s="4" t="n"/>
      <c r="J220" s="4" t="n"/>
    </row>
    <row r="221" ht="15.75" customHeight="1" s="189">
      <c r="A221" s="4" t="n"/>
      <c r="B221" s="4" t="n"/>
      <c r="C221" s="4" t="n"/>
      <c r="D221" s="4" t="n"/>
      <c r="E221" s="4" t="n"/>
      <c r="F221" s="4" t="n"/>
      <c r="G221" s="4" t="n"/>
      <c r="H221" s="4" t="n"/>
      <c r="J221" s="4" t="n"/>
    </row>
    <row r="222" ht="15.75" customHeight="1" s="189">
      <c r="A222" s="4" t="n"/>
      <c r="B222" s="4" t="n"/>
      <c r="C222" s="4" t="n"/>
      <c r="D222" s="4" t="n"/>
      <c r="E222" s="4" t="n"/>
      <c r="F222" s="4" t="n"/>
      <c r="G222" s="4" t="n"/>
      <c r="H222" s="4" t="n"/>
      <c r="J222" s="4" t="n"/>
    </row>
    <row r="223" ht="15.75" customHeight="1" s="189">
      <c r="A223" s="4" t="n"/>
      <c r="B223" s="4" t="n"/>
      <c r="C223" s="4" t="n"/>
      <c r="D223" s="4" t="n"/>
      <c r="E223" s="4" t="n"/>
      <c r="F223" s="4" t="n"/>
      <c r="G223" s="4" t="n"/>
      <c r="H223" s="4" t="n"/>
      <c r="J223" s="4" t="n"/>
    </row>
    <row r="224" ht="15.75" customHeight="1" s="189">
      <c r="A224" s="4" t="n"/>
      <c r="B224" s="4" t="n"/>
      <c r="C224" s="4" t="n"/>
      <c r="D224" s="4" t="n"/>
      <c r="E224" s="4" t="n"/>
      <c r="F224" s="4" t="n"/>
      <c r="G224" s="4" t="n"/>
      <c r="H224" s="4" t="n"/>
      <c r="J224" s="4" t="n"/>
    </row>
    <row r="225" ht="15.75" customHeight="1" s="189">
      <c r="A225" s="4" t="n"/>
      <c r="B225" s="4" t="n"/>
      <c r="C225" s="4" t="n"/>
      <c r="D225" s="4" t="n"/>
      <c r="E225" s="4" t="n"/>
      <c r="F225" s="4" t="n"/>
      <c r="G225" s="4" t="n"/>
      <c r="H225" s="4" t="n"/>
      <c r="J225" s="4" t="n"/>
    </row>
    <row r="226" ht="15.75" customHeight="1" s="189">
      <c r="A226" s="4" t="n"/>
      <c r="B226" s="4" t="n"/>
      <c r="C226" s="4" t="n"/>
      <c r="D226" s="4" t="n"/>
      <c r="E226" s="4" t="n"/>
      <c r="F226" s="4" t="n"/>
      <c r="G226" s="4" t="n"/>
      <c r="H226" s="4" t="n"/>
      <c r="J226" s="4" t="n"/>
    </row>
    <row r="227" ht="15.75" customHeight="1" s="189">
      <c r="A227" s="4" t="n"/>
      <c r="B227" s="4" t="n"/>
      <c r="C227" s="4" t="n"/>
      <c r="D227" s="4" t="n"/>
      <c r="E227" s="4" t="n"/>
      <c r="F227" s="4" t="n"/>
      <c r="G227" s="4" t="n"/>
      <c r="H227" s="4" t="n"/>
      <c r="J227" s="4" t="n"/>
    </row>
    <row r="228" ht="15.75" customHeight="1" s="189">
      <c r="A228" s="4" t="n"/>
      <c r="B228" s="4" t="n"/>
      <c r="C228" s="4" t="n"/>
      <c r="D228" s="4" t="n"/>
      <c r="E228" s="4" t="n"/>
      <c r="F228" s="4" t="n"/>
      <c r="G228" s="4" t="n"/>
      <c r="H228" s="4" t="n"/>
      <c r="J228" s="4" t="n"/>
    </row>
    <row r="229" ht="15.75" customHeight="1" s="189">
      <c r="A229" s="4" t="n"/>
      <c r="B229" s="4" t="n"/>
      <c r="C229" s="4" t="n"/>
      <c r="D229" s="4" t="n"/>
      <c r="E229" s="4" t="n"/>
      <c r="F229" s="4" t="n"/>
      <c r="G229" s="4" t="n"/>
      <c r="H229" s="4" t="n"/>
      <c r="J229" s="4" t="n"/>
    </row>
    <row r="230" ht="15.75" customHeight="1" s="189">
      <c r="A230" s="4" t="n"/>
      <c r="B230" s="4" t="n"/>
      <c r="C230" s="4" t="n"/>
      <c r="D230" s="4" t="n"/>
      <c r="E230" s="4" t="n"/>
      <c r="F230" s="4" t="n"/>
      <c r="G230" s="4" t="n"/>
      <c r="H230" s="4" t="n"/>
      <c r="J230" s="4" t="n"/>
    </row>
    <row r="231" ht="15.75" customHeight="1" s="189">
      <c r="A231" s="4" t="n"/>
      <c r="B231" s="4" t="n"/>
      <c r="C231" s="4" t="n"/>
      <c r="D231" s="4" t="n"/>
      <c r="E231" s="4" t="n"/>
      <c r="F231" s="4" t="n"/>
      <c r="G231" s="4" t="n"/>
      <c r="H231" s="4" t="n"/>
      <c r="J231" s="4" t="n"/>
    </row>
    <row r="232" ht="15.75" customHeight="1" s="189">
      <c r="A232" s="4" t="n"/>
      <c r="B232" s="4" t="n"/>
      <c r="C232" s="4" t="n"/>
      <c r="D232" s="4" t="n"/>
      <c r="E232" s="4" t="n"/>
      <c r="F232" s="4" t="n"/>
      <c r="G232" s="4" t="n"/>
      <c r="H232" s="4" t="n"/>
      <c r="J232" s="4" t="n"/>
    </row>
    <row r="233" ht="15.75" customHeight="1" s="189">
      <c r="A233" s="4" t="n"/>
      <c r="B233" s="4" t="n"/>
      <c r="C233" s="4" t="n"/>
      <c r="D233" s="4" t="n"/>
      <c r="E233" s="4" t="n"/>
      <c r="F233" s="4" t="n"/>
      <c r="G233" s="4" t="n"/>
      <c r="H233" s="4" t="n"/>
      <c r="J233" s="4" t="n"/>
    </row>
    <row r="234" ht="15.75" customHeight="1" s="189">
      <c r="A234" s="4" t="n"/>
      <c r="B234" s="4" t="n"/>
      <c r="C234" s="4" t="n"/>
      <c r="D234" s="4" t="n"/>
      <c r="E234" s="4" t="n"/>
      <c r="F234" s="4" t="n"/>
      <c r="G234" s="4" t="n"/>
      <c r="H234" s="4" t="n"/>
      <c r="J234" s="4" t="n"/>
    </row>
    <row r="235" ht="15.75" customHeight="1" s="189">
      <c r="A235" s="4" t="n"/>
      <c r="B235" s="4" t="n"/>
      <c r="C235" s="4" t="n"/>
      <c r="D235" s="4" t="n"/>
      <c r="E235" s="4" t="n"/>
      <c r="F235" s="4" t="n"/>
      <c r="G235" s="4" t="n"/>
      <c r="H235" s="4" t="n"/>
      <c r="J235" s="4" t="n"/>
    </row>
    <row r="236" ht="15.75" customHeight="1" s="189">
      <c r="A236" s="4" t="n"/>
      <c r="B236" s="4" t="n"/>
      <c r="C236" s="4" t="n"/>
      <c r="D236" s="4" t="n"/>
      <c r="E236" s="4" t="n"/>
      <c r="F236" s="4" t="n"/>
      <c r="G236" s="4" t="n"/>
      <c r="H236" s="4" t="n"/>
      <c r="J236" s="4" t="n"/>
    </row>
    <row r="237" ht="15.75" customHeight="1" s="189">
      <c r="A237" s="4" t="n"/>
      <c r="B237" s="4" t="n"/>
      <c r="C237" s="4" t="n"/>
      <c r="D237" s="4" t="n"/>
      <c r="E237" s="4" t="n"/>
      <c r="F237" s="4" t="n"/>
      <c r="G237" s="4" t="n"/>
      <c r="H237" s="4" t="n"/>
      <c r="J237" s="4" t="n"/>
    </row>
    <row r="238" ht="15.75" customHeight="1" s="189">
      <c r="A238" s="4" t="n"/>
      <c r="B238" s="4" t="n"/>
      <c r="C238" s="4" t="n"/>
      <c r="D238" s="4" t="n"/>
      <c r="E238" s="4" t="n"/>
      <c r="F238" s="4" t="n"/>
      <c r="G238" s="4" t="n"/>
      <c r="H238" s="4" t="n"/>
      <c r="J238" s="4" t="n"/>
    </row>
    <row r="239" ht="15.75" customHeight="1" s="189">
      <c r="A239" s="4" t="n"/>
      <c r="B239" s="4" t="n"/>
      <c r="C239" s="4" t="n"/>
      <c r="D239" s="4" t="n"/>
      <c r="E239" s="4" t="n"/>
      <c r="F239" s="4" t="n"/>
      <c r="G239" s="4" t="n"/>
      <c r="H239" s="4" t="n"/>
      <c r="J239" s="4" t="n"/>
    </row>
    <row r="240" ht="15.75" customHeight="1" s="189">
      <c r="A240" s="4" t="n"/>
      <c r="B240" s="4" t="n"/>
      <c r="C240" s="4" t="n"/>
      <c r="D240" s="4" t="n"/>
      <c r="E240" s="4" t="n"/>
      <c r="F240" s="4" t="n"/>
      <c r="G240" s="4" t="n"/>
      <c r="H240" s="4" t="n"/>
      <c r="J240" s="4" t="n"/>
    </row>
    <row r="241" ht="15.75" customHeight="1" s="189">
      <c r="A241" s="4" t="n"/>
      <c r="B241" s="4" t="n"/>
      <c r="C241" s="4" t="n"/>
      <c r="D241" s="4" t="n"/>
      <c r="E241" s="4" t="n"/>
      <c r="F241" s="4" t="n"/>
      <c r="G241" s="4" t="n"/>
      <c r="H241" s="4" t="n"/>
      <c r="J241" s="4" t="n"/>
    </row>
    <row r="242" ht="15.75" customHeight="1" s="189">
      <c r="A242" s="4" t="n"/>
      <c r="B242" s="4" t="n"/>
      <c r="C242" s="4" t="n"/>
      <c r="D242" s="4" t="n"/>
      <c r="E242" s="4" t="n"/>
      <c r="F242" s="4" t="n"/>
      <c r="G242" s="4" t="n"/>
      <c r="H242" s="4" t="n"/>
      <c r="J242" s="4" t="n"/>
    </row>
    <row r="243" ht="15.75" customHeight="1" s="189">
      <c r="A243" s="4" t="n"/>
      <c r="B243" s="4" t="n"/>
      <c r="C243" s="4" t="n"/>
      <c r="D243" s="4" t="n"/>
      <c r="E243" s="4" t="n"/>
      <c r="F243" s="4" t="n"/>
      <c r="G243" s="4" t="n"/>
      <c r="H243" s="4" t="n"/>
      <c r="J243" s="4" t="n"/>
    </row>
    <row r="244" ht="15.75" customHeight="1" s="189">
      <c r="A244" s="4" t="n"/>
      <c r="B244" s="4" t="n"/>
      <c r="C244" s="4" t="n"/>
      <c r="D244" s="4" t="n"/>
      <c r="E244" s="4" t="n"/>
      <c r="F244" s="4" t="n"/>
      <c r="G244" s="4" t="n"/>
      <c r="H244" s="4" t="n"/>
      <c r="J244" s="4" t="n"/>
    </row>
    <row r="245" ht="15.75" customHeight="1" s="189">
      <c r="A245" s="4" t="n"/>
      <c r="B245" s="4" t="n"/>
      <c r="C245" s="4" t="n"/>
      <c r="D245" s="4" t="n"/>
      <c r="E245" s="4" t="n"/>
      <c r="F245" s="4" t="n"/>
      <c r="G245" s="4" t="n"/>
      <c r="H245" s="4" t="n"/>
      <c r="J245" s="4" t="n"/>
    </row>
    <row r="246" ht="15.75" customHeight="1" s="189">
      <c r="A246" s="4" t="n"/>
      <c r="B246" s="4" t="n"/>
      <c r="C246" s="4" t="n"/>
      <c r="D246" s="4" t="n"/>
      <c r="E246" s="4" t="n"/>
      <c r="F246" s="4" t="n"/>
      <c r="G246" s="4" t="n"/>
      <c r="H246" s="4" t="n"/>
      <c r="J246" s="4" t="n"/>
    </row>
    <row r="247" ht="15.75" customHeight="1" s="189">
      <c r="A247" s="4" t="n"/>
      <c r="B247" s="4" t="n"/>
      <c r="C247" s="4" t="n"/>
      <c r="D247" s="4" t="n"/>
      <c r="E247" s="4" t="n"/>
      <c r="F247" s="4" t="n"/>
      <c r="G247" s="4" t="n"/>
      <c r="H247" s="4" t="n"/>
      <c r="J247" s="4" t="n"/>
    </row>
    <row r="248" ht="15.75" customHeight="1" s="189">
      <c r="A248" s="4" t="n"/>
      <c r="B248" s="4" t="n"/>
      <c r="C248" s="4" t="n"/>
      <c r="D248" s="4" t="n"/>
      <c r="E248" s="4" t="n"/>
      <c r="F248" s="4" t="n"/>
      <c r="G248" s="4" t="n"/>
      <c r="H248" s="4" t="n"/>
      <c r="J248" s="4" t="n"/>
    </row>
    <row r="249" ht="15.75" customHeight="1" s="189">
      <c r="A249" s="4" t="n"/>
      <c r="B249" s="4" t="n"/>
      <c r="C249" s="4" t="n"/>
      <c r="D249" s="4" t="n"/>
      <c r="E249" s="4" t="n"/>
      <c r="F249" s="4" t="n"/>
      <c r="G249" s="4" t="n"/>
      <c r="H249" s="4" t="n"/>
      <c r="J249" s="4" t="n"/>
    </row>
    <row r="250" ht="15.75" customHeight="1" s="189">
      <c r="A250" s="4" t="n"/>
      <c r="B250" s="4" t="n"/>
      <c r="C250" s="4" t="n"/>
      <c r="D250" s="4" t="n"/>
      <c r="E250" s="4" t="n"/>
      <c r="F250" s="4" t="n"/>
      <c r="G250" s="4" t="n"/>
      <c r="H250" s="4" t="n"/>
      <c r="J250" s="4" t="n"/>
    </row>
    <row r="251" ht="15.75" customHeight="1" s="189">
      <c r="A251" s="4" t="n"/>
      <c r="B251" s="4" t="n"/>
      <c r="C251" s="4" t="n"/>
      <c r="D251" s="4" t="n"/>
      <c r="E251" s="4" t="n"/>
      <c r="F251" s="4" t="n"/>
      <c r="G251" s="4" t="n"/>
      <c r="H251" s="4" t="n"/>
      <c r="J251" s="4" t="n"/>
    </row>
    <row r="252" ht="15.75" customHeight="1" s="189">
      <c r="A252" s="4" t="n"/>
      <c r="B252" s="4" t="n"/>
      <c r="C252" s="4" t="n"/>
      <c r="D252" s="4" t="n"/>
      <c r="E252" s="4" t="n"/>
      <c r="F252" s="4" t="n"/>
      <c r="G252" s="4" t="n"/>
      <c r="H252" s="4" t="n"/>
      <c r="J252" s="4" t="n"/>
    </row>
    <row r="253" ht="15.75" customHeight="1" s="189">
      <c r="A253" s="4" t="n"/>
      <c r="B253" s="4" t="n"/>
      <c r="C253" s="4" t="n"/>
      <c r="D253" s="4" t="n"/>
      <c r="E253" s="4" t="n"/>
      <c r="F253" s="4" t="n"/>
      <c r="G253" s="4" t="n"/>
      <c r="H253" s="4" t="n"/>
      <c r="J253" s="4" t="n"/>
    </row>
    <row r="254" ht="15.75" customHeight="1" s="189">
      <c r="A254" s="4" t="n"/>
      <c r="B254" s="4" t="n"/>
      <c r="C254" s="4" t="n"/>
      <c r="D254" s="4" t="n"/>
      <c r="E254" s="4" t="n"/>
      <c r="F254" s="4" t="n"/>
      <c r="G254" s="4" t="n"/>
      <c r="H254" s="4" t="n"/>
      <c r="J254" s="4" t="n"/>
    </row>
    <row r="255" ht="15.75" customHeight="1" s="189">
      <c r="A255" s="4" t="n"/>
      <c r="B255" s="4" t="n"/>
      <c r="C255" s="4" t="n"/>
      <c r="D255" s="4" t="n"/>
      <c r="E255" s="4" t="n"/>
      <c r="F255" s="4" t="n"/>
      <c r="G255" s="4" t="n"/>
      <c r="H255" s="4" t="n"/>
      <c r="J255" s="4" t="n"/>
    </row>
    <row r="256" ht="15.75" customHeight="1" s="189">
      <c r="A256" s="4" t="n"/>
      <c r="B256" s="4" t="n"/>
      <c r="C256" s="4" t="n"/>
      <c r="D256" s="4" t="n"/>
      <c r="E256" s="4" t="n"/>
      <c r="F256" s="4" t="n"/>
      <c r="G256" s="4" t="n"/>
      <c r="H256" s="4" t="n"/>
      <c r="J256" s="4" t="n"/>
    </row>
    <row r="257" ht="15.75" customHeight="1" s="189">
      <c r="A257" s="4" t="n"/>
      <c r="B257" s="4" t="n"/>
      <c r="C257" s="4" t="n"/>
      <c r="D257" s="4" t="n"/>
      <c r="E257" s="4" t="n"/>
      <c r="F257" s="4" t="n"/>
      <c r="G257" s="4" t="n"/>
      <c r="H257" s="4" t="n"/>
      <c r="J257" s="4" t="n"/>
    </row>
    <row r="258" ht="15.75" customHeight="1" s="189">
      <c r="A258" s="4" t="n"/>
      <c r="B258" s="4" t="n"/>
      <c r="C258" s="4" t="n"/>
      <c r="D258" s="4" t="n"/>
      <c r="E258" s="4" t="n"/>
      <c r="F258" s="4" t="n"/>
      <c r="G258" s="4" t="n"/>
      <c r="H258" s="4" t="n"/>
      <c r="J258" s="4" t="n"/>
    </row>
    <row r="259" ht="15.75" customHeight="1" s="189">
      <c r="A259" s="4" t="n"/>
      <c r="B259" s="4" t="n"/>
      <c r="C259" s="4" t="n"/>
      <c r="D259" s="4" t="n"/>
      <c r="E259" s="4" t="n"/>
      <c r="F259" s="4" t="n"/>
      <c r="G259" s="4" t="n"/>
      <c r="H259" s="4" t="n"/>
      <c r="J259" s="4" t="n"/>
    </row>
    <row r="260" ht="15.75" customHeight="1" s="189">
      <c r="A260" s="4" t="n"/>
      <c r="B260" s="4" t="n"/>
      <c r="C260" s="4" t="n"/>
      <c r="D260" s="4" t="n"/>
      <c r="E260" s="4" t="n"/>
      <c r="F260" s="4" t="n"/>
      <c r="G260" s="4" t="n"/>
      <c r="H260" s="4" t="n"/>
      <c r="J260" s="4" t="n"/>
    </row>
    <row r="261" ht="15.75" customHeight="1" s="189">
      <c r="A261" s="4" t="n"/>
      <c r="B261" s="4" t="n"/>
      <c r="C261" s="4" t="n"/>
      <c r="D261" s="4" t="n"/>
      <c r="E261" s="4" t="n"/>
      <c r="F261" s="4" t="n"/>
      <c r="G261" s="4" t="n"/>
      <c r="H261" s="4" t="n"/>
      <c r="J261" s="4" t="n"/>
    </row>
    <row r="262" ht="15.75" customHeight="1" s="189">
      <c r="A262" s="4" t="n"/>
      <c r="B262" s="4" t="n"/>
      <c r="C262" s="4" t="n"/>
      <c r="D262" s="4" t="n"/>
      <c r="E262" s="4" t="n"/>
      <c r="F262" s="4" t="n"/>
      <c r="G262" s="4" t="n"/>
      <c r="H262" s="4" t="n"/>
      <c r="J262" s="4" t="n"/>
    </row>
    <row r="263" ht="15.75" customHeight="1" s="189">
      <c r="A263" s="4" t="n"/>
      <c r="B263" s="4" t="n"/>
      <c r="C263" s="4" t="n"/>
      <c r="D263" s="4" t="n"/>
      <c r="E263" s="4" t="n"/>
      <c r="F263" s="4" t="n"/>
      <c r="G263" s="4" t="n"/>
      <c r="H263" s="4" t="n"/>
      <c r="J263" s="4" t="n"/>
    </row>
    <row r="264" ht="15.75" customHeight="1" s="189">
      <c r="A264" s="4" t="n"/>
      <c r="B264" s="4" t="n"/>
      <c r="C264" s="4" t="n"/>
      <c r="D264" s="4" t="n"/>
      <c r="E264" s="4" t="n"/>
      <c r="F264" s="4" t="n"/>
      <c r="G264" s="4" t="n"/>
      <c r="H264" s="4" t="n"/>
      <c r="J264" s="4" t="n"/>
    </row>
    <row r="265" ht="15.75" customHeight="1" s="189">
      <c r="A265" s="4" t="n"/>
      <c r="B265" s="4" t="n"/>
      <c r="C265" s="4" t="n"/>
      <c r="D265" s="4" t="n"/>
      <c r="E265" s="4" t="n"/>
      <c r="F265" s="4" t="n"/>
      <c r="G265" s="4" t="n"/>
      <c r="H265" s="4" t="n"/>
      <c r="J265" s="4" t="n"/>
    </row>
    <row r="266" ht="15.75" customHeight="1" s="189">
      <c r="A266" s="4" t="n"/>
      <c r="B266" s="4" t="n"/>
      <c r="C266" s="4" t="n"/>
      <c r="D266" s="4" t="n"/>
      <c r="E266" s="4" t="n"/>
      <c r="F266" s="4" t="n"/>
      <c r="G266" s="4" t="n"/>
      <c r="H266" s="4" t="n"/>
      <c r="J266" s="4" t="n"/>
    </row>
    <row r="267" ht="15.75" customHeight="1" s="189">
      <c r="A267" s="4" t="n"/>
      <c r="B267" s="4" t="n"/>
      <c r="C267" s="4" t="n"/>
      <c r="D267" s="4" t="n"/>
      <c r="E267" s="4" t="n"/>
      <c r="F267" s="4" t="n"/>
      <c r="G267" s="4" t="n"/>
      <c r="H267" s="4" t="n"/>
      <c r="J267" s="4" t="n"/>
    </row>
    <row r="268" ht="15.75" customHeight="1" s="189">
      <c r="A268" s="4" t="n"/>
      <c r="B268" s="4" t="n"/>
      <c r="C268" s="4" t="n"/>
      <c r="D268" s="4" t="n"/>
      <c r="E268" s="4" t="n"/>
      <c r="F268" s="4" t="n"/>
      <c r="G268" s="4" t="n"/>
      <c r="H268" s="4" t="n"/>
      <c r="J268" s="4" t="n"/>
    </row>
    <row r="269" ht="15.75" customHeight="1" s="189">
      <c r="A269" s="4" t="n"/>
      <c r="B269" s="4" t="n"/>
      <c r="C269" s="4" t="n"/>
      <c r="D269" s="4" t="n"/>
      <c r="E269" s="4" t="n"/>
      <c r="F269" s="4" t="n"/>
      <c r="G269" s="4" t="n"/>
      <c r="H269" s="4" t="n"/>
      <c r="J269" s="4" t="n"/>
    </row>
    <row r="270" ht="15.75" customHeight="1" s="189">
      <c r="A270" s="4" t="n"/>
      <c r="B270" s="4" t="n"/>
      <c r="C270" s="4" t="n"/>
      <c r="D270" s="4" t="n"/>
      <c r="E270" s="4" t="n"/>
      <c r="F270" s="4" t="n"/>
      <c r="G270" s="4" t="n"/>
      <c r="H270" s="4" t="n"/>
      <c r="J270" s="4" t="n"/>
    </row>
    <row r="271" ht="15.75" customHeight="1" s="189">
      <c r="A271" s="4" t="n"/>
      <c r="B271" s="4" t="n"/>
      <c r="C271" s="4" t="n"/>
      <c r="D271" s="4" t="n"/>
      <c r="E271" s="4" t="n"/>
      <c r="F271" s="4" t="n"/>
      <c r="G271" s="4" t="n"/>
      <c r="H271" s="4" t="n"/>
      <c r="J271" s="4" t="n"/>
    </row>
    <row r="272" ht="15.75" customHeight="1" s="189">
      <c r="A272" s="4" t="n"/>
      <c r="B272" s="4" t="n"/>
      <c r="C272" s="4" t="n"/>
      <c r="D272" s="4" t="n"/>
      <c r="E272" s="4" t="n"/>
      <c r="F272" s="4" t="n"/>
      <c r="G272" s="4" t="n"/>
      <c r="H272" s="4" t="n"/>
      <c r="J272" s="4" t="n"/>
    </row>
    <row r="273" ht="15.75" customHeight="1" s="189">
      <c r="A273" s="4" t="n"/>
      <c r="B273" s="4" t="n"/>
      <c r="C273" s="4" t="n"/>
      <c r="D273" s="4" t="n"/>
      <c r="E273" s="4" t="n"/>
      <c r="F273" s="4" t="n"/>
      <c r="G273" s="4" t="n"/>
      <c r="H273" s="4" t="n"/>
      <c r="J273" s="4" t="n"/>
    </row>
    <row r="274" ht="15.75" customHeight="1" s="189">
      <c r="A274" s="4" t="n"/>
      <c r="B274" s="4" t="n"/>
      <c r="C274" s="4" t="n"/>
      <c r="D274" s="4" t="n"/>
      <c r="E274" s="4" t="n"/>
      <c r="F274" s="4" t="n"/>
      <c r="G274" s="4" t="n"/>
      <c r="H274" s="4" t="n"/>
      <c r="J274" s="4" t="n"/>
    </row>
    <row r="275" ht="15.75" customHeight="1" s="189">
      <c r="A275" s="4" t="n"/>
      <c r="B275" s="4" t="n"/>
      <c r="C275" s="4" t="n"/>
      <c r="D275" s="4" t="n"/>
      <c r="E275" s="4" t="n"/>
      <c r="F275" s="4" t="n"/>
      <c r="G275" s="4" t="n"/>
      <c r="H275" s="4" t="n"/>
      <c r="J275" s="4" t="n"/>
    </row>
    <row r="276" ht="15.75" customHeight="1" s="189">
      <c r="A276" s="4" t="n"/>
      <c r="B276" s="4" t="n"/>
      <c r="C276" s="4" t="n"/>
      <c r="D276" s="4" t="n"/>
      <c r="E276" s="4" t="n"/>
      <c r="F276" s="4" t="n"/>
      <c r="G276" s="4" t="n"/>
      <c r="H276" s="4" t="n"/>
      <c r="J276" s="4" t="n"/>
    </row>
    <row r="277" ht="15.75" customHeight="1" s="189">
      <c r="A277" s="4" t="n"/>
      <c r="B277" s="4" t="n"/>
      <c r="C277" s="4" t="n"/>
      <c r="D277" s="4" t="n"/>
      <c r="E277" s="4" t="n"/>
      <c r="F277" s="4" t="n"/>
      <c r="G277" s="4" t="n"/>
      <c r="H277" s="4" t="n"/>
      <c r="J277" s="4" t="n"/>
    </row>
    <row r="278" ht="15.75" customHeight="1" s="189">
      <c r="A278" s="4" t="n"/>
      <c r="B278" s="4" t="n"/>
      <c r="C278" s="4" t="n"/>
      <c r="D278" s="4" t="n"/>
      <c r="E278" s="4" t="n"/>
      <c r="F278" s="4" t="n"/>
      <c r="G278" s="4" t="n"/>
      <c r="H278" s="4" t="n"/>
      <c r="J278" s="4" t="n"/>
    </row>
    <row r="279" ht="15.75" customHeight="1" s="189">
      <c r="A279" s="4" t="n"/>
      <c r="B279" s="4" t="n"/>
      <c r="C279" s="4" t="n"/>
      <c r="D279" s="4" t="n"/>
      <c r="E279" s="4" t="n"/>
      <c r="F279" s="4" t="n"/>
      <c r="G279" s="4" t="n"/>
      <c r="H279" s="4" t="n"/>
      <c r="J279" s="4" t="n"/>
    </row>
    <row r="280" ht="15.75" customHeight="1" s="189">
      <c r="A280" s="4" t="n"/>
      <c r="B280" s="4" t="n"/>
      <c r="C280" s="4" t="n"/>
      <c r="D280" s="4" t="n"/>
      <c r="E280" s="4" t="n"/>
      <c r="F280" s="4" t="n"/>
      <c r="G280" s="4" t="n"/>
      <c r="H280" s="4" t="n"/>
      <c r="J280" s="4" t="n"/>
    </row>
    <row r="281" ht="15.75" customHeight="1" s="189">
      <c r="A281" s="4" t="n"/>
      <c r="B281" s="4" t="n"/>
      <c r="C281" s="4" t="n"/>
      <c r="D281" s="4" t="n"/>
      <c r="E281" s="4" t="n"/>
      <c r="F281" s="4" t="n"/>
      <c r="G281" s="4" t="n"/>
      <c r="H281" s="4" t="n"/>
      <c r="J281" s="4" t="n"/>
    </row>
    <row r="282" ht="15.75" customHeight="1" s="189">
      <c r="A282" s="4" t="n"/>
      <c r="B282" s="4" t="n"/>
      <c r="C282" s="4" t="n"/>
      <c r="D282" s="4" t="n"/>
      <c r="E282" s="4" t="n"/>
      <c r="F282" s="4" t="n"/>
      <c r="G282" s="4" t="n"/>
      <c r="H282" s="4" t="n"/>
      <c r="J282" s="4" t="n"/>
    </row>
    <row r="283" ht="15.75" customHeight="1" s="189">
      <c r="A283" s="4" t="n"/>
      <c r="B283" s="4" t="n"/>
      <c r="C283" s="4" t="n"/>
      <c r="D283" s="4" t="n"/>
      <c r="E283" s="4" t="n"/>
      <c r="F283" s="4" t="n"/>
      <c r="G283" s="4" t="n"/>
      <c r="H283" s="4" t="n"/>
      <c r="J283" s="4" t="n"/>
    </row>
    <row r="284" ht="15.75" customHeight="1" s="189">
      <c r="A284" s="4" t="n"/>
      <c r="B284" s="4" t="n"/>
      <c r="C284" s="4" t="n"/>
      <c r="D284" s="4" t="n"/>
      <c r="E284" s="4" t="n"/>
      <c r="F284" s="4" t="n"/>
      <c r="G284" s="4" t="n"/>
      <c r="H284" s="4" t="n"/>
      <c r="J284" s="4" t="n"/>
    </row>
    <row r="285" ht="15.75" customHeight="1" s="189">
      <c r="A285" s="4" t="n"/>
      <c r="B285" s="4" t="n"/>
      <c r="C285" s="4" t="n"/>
      <c r="D285" s="4" t="n"/>
      <c r="E285" s="4" t="n"/>
      <c r="F285" s="4" t="n"/>
      <c r="G285" s="4" t="n"/>
      <c r="H285" s="4" t="n"/>
      <c r="J285" s="4" t="n"/>
    </row>
    <row r="286" ht="15.75" customHeight="1" s="189">
      <c r="A286" s="4" t="n"/>
      <c r="B286" s="4" t="n"/>
      <c r="C286" s="4" t="n"/>
      <c r="D286" s="4" t="n"/>
      <c r="E286" s="4" t="n"/>
      <c r="F286" s="4" t="n"/>
      <c r="G286" s="4" t="n"/>
      <c r="H286" s="4" t="n"/>
      <c r="J286" s="4" t="n"/>
    </row>
    <row r="287" ht="15.75" customHeight="1" s="189">
      <c r="A287" s="4" t="n"/>
      <c r="B287" s="4" t="n"/>
      <c r="C287" s="4" t="n"/>
      <c r="D287" s="4" t="n"/>
      <c r="E287" s="4" t="n"/>
      <c r="F287" s="4" t="n"/>
      <c r="G287" s="4" t="n"/>
      <c r="H287" s="4" t="n"/>
      <c r="J287" s="4" t="n"/>
    </row>
    <row r="288" ht="15.75" customHeight="1" s="189">
      <c r="A288" s="4" t="n"/>
      <c r="B288" s="4" t="n"/>
      <c r="C288" s="4" t="n"/>
      <c r="D288" s="4" t="n"/>
      <c r="E288" s="4" t="n"/>
      <c r="F288" s="4" t="n"/>
      <c r="G288" s="4" t="n"/>
      <c r="H288" s="4" t="n"/>
      <c r="J288" s="4" t="n"/>
    </row>
    <row r="289" ht="15.75" customHeight="1" s="189">
      <c r="A289" s="4" t="n"/>
      <c r="B289" s="4" t="n"/>
      <c r="C289" s="4" t="n"/>
      <c r="D289" s="4" t="n"/>
      <c r="E289" s="4" t="n"/>
      <c r="F289" s="4" t="n"/>
      <c r="G289" s="4" t="n"/>
      <c r="H289" s="4" t="n"/>
      <c r="J289" s="4" t="n"/>
    </row>
    <row r="290" ht="15.75" customHeight="1" s="189">
      <c r="A290" s="4" t="n"/>
      <c r="B290" s="4" t="n"/>
      <c r="C290" s="4" t="n"/>
      <c r="D290" s="4" t="n"/>
      <c r="E290" s="4" t="n"/>
      <c r="F290" s="4" t="n"/>
      <c r="G290" s="4" t="n"/>
      <c r="H290" s="4" t="n"/>
      <c r="J290" s="4" t="n"/>
    </row>
    <row r="291" ht="15.75" customHeight="1" s="189">
      <c r="A291" s="4" t="n"/>
      <c r="B291" s="4" t="n"/>
      <c r="C291" s="4" t="n"/>
      <c r="D291" s="4" t="n"/>
      <c r="E291" s="4" t="n"/>
      <c r="F291" s="4" t="n"/>
      <c r="G291" s="4" t="n"/>
      <c r="H291" s="4" t="n"/>
      <c r="J291" s="4" t="n"/>
    </row>
    <row r="292" ht="15.75" customHeight="1" s="189">
      <c r="A292" s="4" t="n"/>
      <c r="B292" s="4" t="n"/>
      <c r="C292" s="4" t="n"/>
      <c r="D292" s="4" t="n"/>
      <c r="E292" s="4" t="n"/>
      <c r="F292" s="4" t="n"/>
      <c r="G292" s="4" t="n"/>
      <c r="H292" s="4" t="n"/>
      <c r="J292" s="4" t="n"/>
    </row>
    <row r="293" ht="15.75" customHeight="1" s="189">
      <c r="A293" s="4" t="n"/>
      <c r="B293" s="4" t="n"/>
      <c r="C293" s="4" t="n"/>
      <c r="D293" s="4" t="n"/>
      <c r="E293" s="4" t="n"/>
      <c r="F293" s="4" t="n"/>
      <c r="G293" s="4" t="n"/>
      <c r="H293" s="4" t="n"/>
      <c r="J293" s="4" t="n"/>
    </row>
    <row r="294" ht="15.75" customHeight="1" s="189">
      <c r="A294" s="4" t="n"/>
      <c r="B294" s="4" t="n"/>
      <c r="C294" s="4" t="n"/>
      <c r="D294" s="4" t="n"/>
      <c r="E294" s="4" t="n"/>
      <c r="F294" s="4" t="n"/>
      <c r="G294" s="4" t="n"/>
      <c r="H294" s="4" t="n"/>
      <c r="J294" s="4" t="n"/>
    </row>
    <row r="295" ht="15.75" customHeight="1" s="189">
      <c r="A295" s="4" t="n"/>
      <c r="B295" s="4" t="n"/>
      <c r="C295" s="4" t="n"/>
      <c r="D295" s="4" t="n"/>
      <c r="E295" s="4" t="n"/>
      <c r="F295" s="4" t="n"/>
      <c r="G295" s="4" t="n"/>
      <c r="H295" s="4" t="n"/>
      <c r="J295" s="4" t="n"/>
    </row>
    <row r="296" ht="15.75" customHeight="1" s="189">
      <c r="A296" s="4" t="n"/>
      <c r="B296" s="4" t="n"/>
      <c r="C296" s="4" t="n"/>
      <c r="D296" s="4" t="n"/>
      <c r="E296" s="4" t="n"/>
      <c r="F296" s="4" t="n"/>
      <c r="G296" s="4" t="n"/>
      <c r="H296" s="4" t="n"/>
      <c r="J296" s="4" t="n"/>
    </row>
    <row r="297" ht="15.75" customHeight="1" s="189">
      <c r="A297" s="4" t="n"/>
      <c r="B297" s="4" t="n"/>
      <c r="C297" s="4" t="n"/>
      <c r="D297" s="4" t="n"/>
      <c r="E297" s="4" t="n"/>
      <c r="F297" s="4" t="n"/>
      <c r="G297" s="4" t="n"/>
      <c r="H297" s="4" t="n"/>
      <c r="J297" s="4" t="n"/>
    </row>
    <row r="298" ht="15.75" customHeight="1" s="189">
      <c r="A298" s="4" t="n"/>
      <c r="B298" s="4" t="n"/>
      <c r="C298" s="4" t="n"/>
      <c r="D298" s="4" t="n"/>
      <c r="E298" s="4" t="n"/>
      <c r="F298" s="4" t="n"/>
      <c r="G298" s="4" t="n"/>
      <c r="H298" s="4" t="n"/>
      <c r="J298" s="4" t="n"/>
    </row>
    <row r="299" ht="15.75" customHeight="1" s="189">
      <c r="A299" s="4" t="n"/>
      <c r="B299" s="4" t="n"/>
      <c r="C299" s="4" t="n"/>
      <c r="D299" s="4" t="n"/>
      <c r="E299" s="4" t="n"/>
      <c r="F299" s="4" t="n"/>
      <c r="G299" s="4" t="n"/>
      <c r="H299" s="4" t="n"/>
      <c r="J299" s="4" t="n"/>
    </row>
    <row r="300" ht="15.75" customHeight="1" s="189">
      <c r="A300" s="4" t="n"/>
      <c r="B300" s="4" t="n"/>
      <c r="C300" s="4" t="n"/>
      <c r="D300" s="4" t="n"/>
      <c r="E300" s="4" t="n"/>
      <c r="F300" s="4" t="n"/>
      <c r="G300" s="4" t="n"/>
      <c r="H300" s="4" t="n"/>
      <c r="J300" s="4" t="n"/>
    </row>
    <row r="301" ht="15.75" customHeight="1" s="189">
      <c r="A301" s="4" t="n"/>
      <c r="B301" s="4" t="n"/>
      <c r="C301" s="4" t="n"/>
      <c r="D301" s="4" t="n"/>
      <c r="E301" s="4" t="n"/>
      <c r="F301" s="4" t="n"/>
      <c r="G301" s="4" t="n"/>
      <c r="H301" s="4" t="n"/>
      <c r="J301" s="4" t="n"/>
    </row>
    <row r="302" ht="15.75" customHeight="1" s="189">
      <c r="A302" s="4" t="n"/>
      <c r="B302" s="4" t="n"/>
      <c r="C302" s="4" t="n"/>
      <c r="D302" s="4" t="n"/>
      <c r="E302" s="4" t="n"/>
      <c r="F302" s="4" t="n"/>
      <c r="G302" s="4" t="n"/>
      <c r="H302" s="4" t="n"/>
      <c r="J302" s="4" t="n"/>
    </row>
    <row r="303" ht="15.75" customHeight="1" s="189">
      <c r="A303" s="4" t="n"/>
      <c r="B303" s="4" t="n"/>
      <c r="C303" s="4" t="n"/>
      <c r="D303" s="4" t="n"/>
      <c r="E303" s="4" t="n"/>
      <c r="F303" s="4" t="n"/>
      <c r="G303" s="4" t="n"/>
      <c r="H303" s="4" t="n"/>
      <c r="J303" s="4" t="n"/>
    </row>
    <row r="304" ht="15.75" customHeight="1" s="189">
      <c r="A304" s="4" t="n"/>
      <c r="B304" s="4" t="n"/>
      <c r="C304" s="4" t="n"/>
      <c r="D304" s="4" t="n"/>
      <c r="E304" s="4" t="n"/>
      <c r="F304" s="4" t="n"/>
      <c r="G304" s="4" t="n"/>
      <c r="H304" s="4" t="n"/>
      <c r="J304" s="4" t="n"/>
    </row>
    <row r="305" ht="15.75" customHeight="1" s="189">
      <c r="A305" s="4" t="n"/>
      <c r="B305" s="4" t="n"/>
      <c r="C305" s="4" t="n"/>
      <c r="D305" s="4" t="n"/>
      <c r="E305" s="4" t="n"/>
      <c r="F305" s="4" t="n"/>
      <c r="G305" s="4" t="n"/>
      <c r="H305" s="4" t="n"/>
      <c r="J305" s="4" t="n"/>
    </row>
    <row r="306" ht="15.75" customHeight="1" s="189">
      <c r="A306" s="4" t="n"/>
      <c r="B306" s="4" t="n"/>
      <c r="C306" s="4" t="n"/>
      <c r="D306" s="4" t="n"/>
      <c r="E306" s="4" t="n"/>
      <c r="F306" s="4" t="n"/>
      <c r="G306" s="4" t="n"/>
      <c r="H306" s="4" t="n"/>
      <c r="J306" s="4" t="n"/>
    </row>
    <row r="307" ht="15.75" customHeight="1" s="189">
      <c r="A307" s="4" t="n"/>
      <c r="B307" s="4" t="n"/>
      <c r="C307" s="4" t="n"/>
      <c r="D307" s="4" t="n"/>
      <c r="E307" s="4" t="n"/>
      <c r="F307" s="4" t="n"/>
      <c r="G307" s="4" t="n"/>
      <c r="H307" s="4" t="n"/>
      <c r="J307" s="4" t="n"/>
    </row>
    <row r="308" ht="15.75" customHeight="1" s="189">
      <c r="A308" s="4" t="n"/>
      <c r="B308" s="4" t="n"/>
      <c r="C308" s="4" t="n"/>
      <c r="D308" s="4" t="n"/>
      <c r="E308" s="4" t="n"/>
      <c r="F308" s="4" t="n"/>
      <c r="G308" s="4" t="n"/>
      <c r="H308" s="4" t="n"/>
      <c r="J308" s="4" t="n"/>
    </row>
    <row r="309" ht="15.75" customHeight="1" s="189">
      <c r="A309" s="4" t="n"/>
      <c r="B309" s="4" t="n"/>
      <c r="C309" s="4" t="n"/>
      <c r="D309" s="4" t="n"/>
      <c r="E309" s="4" t="n"/>
      <c r="F309" s="4" t="n"/>
      <c r="G309" s="4" t="n"/>
      <c r="H309" s="4" t="n"/>
      <c r="J309" s="4" t="n"/>
    </row>
    <row r="310" ht="15.75" customHeight="1" s="189">
      <c r="A310" s="4" t="n"/>
      <c r="B310" s="4" t="n"/>
      <c r="C310" s="4" t="n"/>
      <c r="D310" s="4" t="n"/>
      <c r="E310" s="4" t="n"/>
      <c r="F310" s="4" t="n"/>
      <c r="G310" s="4" t="n"/>
      <c r="H310" s="4" t="n"/>
      <c r="J310" s="4" t="n"/>
    </row>
    <row r="311" ht="15.75" customHeight="1" s="189">
      <c r="A311" s="4" t="n"/>
      <c r="B311" s="4" t="n"/>
      <c r="C311" s="4" t="n"/>
      <c r="D311" s="4" t="n"/>
      <c r="E311" s="4" t="n"/>
      <c r="F311" s="4" t="n"/>
      <c r="G311" s="4" t="n"/>
      <c r="H311" s="4" t="n"/>
      <c r="J311" s="4" t="n"/>
    </row>
    <row r="312" ht="15.75" customHeight="1" s="189">
      <c r="A312" s="4" t="n"/>
      <c r="B312" s="4" t="n"/>
      <c r="C312" s="4" t="n"/>
      <c r="D312" s="4" t="n"/>
      <c r="E312" s="4" t="n"/>
      <c r="F312" s="4" t="n"/>
      <c r="G312" s="4" t="n"/>
      <c r="H312" s="4" t="n"/>
      <c r="J312" s="4" t="n"/>
    </row>
    <row r="313" ht="15.75" customHeight="1" s="189">
      <c r="A313" s="4" t="n"/>
      <c r="B313" s="4" t="n"/>
      <c r="C313" s="4" t="n"/>
      <c r="D313" s="4" t="n"/>
      <c r="E313" s="4" t="n"/>
      <c r="F313" s="4" t="n"/>
      <c r="G313" s="4" t="n"/>
      <c r="H313" s="4" t="n"/>
      <c r="J313" s="4" t="n"/>
    </row>
    <row r="314" ht="15.75" customHeight="1" s="189">
      <c r="A314" s="4" t="n"/>
      <c r="B314" s="4" t="n"/>
      <c r="C314" s="4" t="n"/>
      <c r="D314" s="4" t="n"/>
      <c r="E314" s="4" t="n"/>
      <c r="F314" s="4" t="n"/>
      <c r="G314" s="4" t="n"/>
      <c r="H314" s="4" t="n"/>
      <c r="J314" s="4" t="n"/>
    </row>
    <row r="315" ht="15.75" customHeight="1" s="189">
      <c r="A315" s="4" t="n"/>
      <c r="B315" s="4" t="n"/>
      <c r="C315" s="4" t="n"/>
      <c r="D315" s="4" t="n"/>
      <c r="E315" s="4" t="n"/>
      <c r="F315" s="4" t="n"/>
      <c r="G315" s="4" t="n"/>
      <c r="H315" s="4" t="n"/>
      <c r="J315" s="4" t="n"/>
    </row>
    <row r="316" ht="15.75" customHeight="1" s="189">
      <c r="A316" s="4" t="n"/>
      <c r="B316" s="4" t="n"/>
      <c r="C316" s="4" t="n"/>
      <c r="D316" s="4" t="n"/>
      <c r="E316" s="4" t="n"/>
      <c r="F316" s="4" t="n"/>
      <c r="G316" s="4" t="n"/>
      <c r="H316" s="4" t="n"/>
      <c r="J316" s="4" t="n"/>
    </row>
    <row r="317" ht="15.75" customHeight="1" s="189">
      <c r="A317" s="4" t="n"/>
      <c r="B317" s="4" t="n"/>
      <c r="C317" s="4" t="n"/>
      <c r="D317" s="4" t="n"/>
      <c r="E317" s="4" t="n"/>
      <c r="F317" s="4" t="n"/>
      <c r="G317" s="4" t="n"/>
      <c r="H317" s="4" t="n"/>
      <c r="J317" s="4" t="n"/>
    </row>
    <row r="318" ht="15.75" customHeight="1" s="189">
      <c r="A318" s="4" t="n"/>
      <c r="B318" s="4" t="n"/>
      <c r="C318" s="4" t="n"/>
      <c r="D318" s="4" t="n"/>
      <c r="E318" s="4" t="n"/>
      <c r="F318" s="4" t="n"/>
      <c r="G318" s="4" t="n"/>
      <c r="H318" s="4" t="n"/>
      <c r="J318" s="4" t="n"/>
    </row>
    <row r="319" ht="15.75" customHeight="1" s="189">
      <c r="A319" s="4" t="n"/>
      <c r="B319" s="4" t="n"/>
      <c r="C319" s="4" t="n"/>
      <c r="D319" s="4" t="n"/>
      <c r="E319" s="4" t="n"/>
      <c r="F319" s="4" t="n"/>
      <c r="G319" s="4" t="n"/>
      <c r="H319" s="4" t="n"/>
      <c r="J319" s="4" t="n"/>
    </row>
    <row r="320" ht="15.75" customHeight="1" s="189">
      <c r="A320" s="4" t="n"/>
      <c r="B320" s="4" t="n"/>
      <c r="C320" s="4" t="n"/>
      <c r="D320" s="4" t="n"/>
      <c r="E320" s="4" t="n"/>
      <c r="F320" s="4" t="n"/>
      <c r="G320" s="4" t="n"/>
      <c r="H320" s="4" t="n"/>
      <c r="J320" s="4" t="n"/>
    </row>
    <row r="321" ht="15.75" customHeight="1" s="189">
      <c r="A321" s="4" t="n"/>
      <c r="B321" s="4" t="n"/>
      <c r="C321" s="4" t="n"/>
      <c r="D321" s="4" t="n"/>
      <c r="E321" s="4" t="n"/>
      <c r="F321" s="4" t="n"/>
      <c r="G321" s="4" t="n"/>
      <c r="H321" s="4" t="n"/>
      <c r="J321" s="4" t="n"/>
    </row>
    <row r="322" ht="15.75" customHeight="1" s="189">
      <c r="A322" s="4" t="n"/>
      <c r="B322" s="4" t="n"/>
      <c r="C322" s="4" t="n"/>
      <c r="D322" s="4" t="n"/>
      <c r="E322" s="4" t="n"/>
      <c r="F322" s="4" t="n"/>
      <c r="G322" s="4" t="n"/>
      <c r="H322" s="4" t="n"/>
      <c r="J322" s="4" t="n"/>
    </row>
    <row r="323" ht="15.75" customHeight="1" s="189">
      <c r="A323" s="4" t="n"/>
      <c r="B323" s="4" t="n"/>
      <c r="C323" s="4" t="n"/>
      <c r="D323" s="4" t="n"/>
      <c r="E323" s="4" t="n"/>
      <c r="F323" s="4" t="n"/>
      <c r="G323" s="4" t="n"/>
      <c r="H323" s="4" t="n"/>
      <c r="J323" s="4" t="n"/>
    </row>
    <row r="324" ht="15.75" customHeight="1" s="189">
      <c r="A324" s="4" t="n"/>
      <c r="B324" s="4" t="n"/>
      <c r="C324" s="4" t="n"/>
      <c r="D324" s="4" t="n"/>
      <c r="E324" s="4" t="n"/>
      <c r="F324" s="4" t="n"/>
      <c r="G324" s="4" t="n"/>
      <c r="H324" s="4" t="n"/>
      <c r="J324" s="4" t="n"/>
    </row>
    <row r="325" ht="15.75" customHeight="1" s="189">
      <c r="A325" s="4" t="n"/>
      <c r="B325" s="4" t="n"/>
      <c r="C325" s="4" t="n"/>
      <c r="D325" s="4" t="n"/>
      <c r="E325" s="4" t="n"/>
      <c r="F325" s="4" t="n"/>
      <c r="G325" s="4" t="n"/>
      <c r="H325" s="4" t="n"/>
      <c r="J325" s="4" t="n"/>
    </row>
    <row r="326" ht="15.75" customHeight="1" s="189">
      <c r="A326" s="4" t="n"/>
      <c r="B326" s="4" t="n"/>
      <c r="C326" s="4" t="n"/>
      <c r="D326" s="4" t="n"/>
      <c r="E326" s="4" t="n"/>
      <c r="F326" s="4" t="n"/>
      <c r="G326" s="4" t="n"/>
      <c r="H326" s="4" t="n"/>
      <c r="J326" s="4" t="n"/>
    </row>
    <row r="327" ht="15.75" customHeight="1" s="189">
      <c r="A327" s="4" t="n"/>
      <c r="B327" s="4" t="n"/>
      <c r="C327" s="4" t="n"/>
      <c r="D327" s="4" t="n"/>
      <c r="E327" s="4" t="n"/>
      <c r="F327" s="4" t="n"/>
      <c r="G327" s="4" t="n"/>
      <c r="H327" s="4" t="n"/>
      <c r="J327" s="4" t="n"/>
    </row>
    <row r="328" ht="15.75" customHeight="1" s="189">
      <c r="A328" s="4" t="n"/>
      <c r="B328" s="4" t="n"/>
      <c r="C328" s="4" t="n"/>
      <c r="D328" s="4" t="n"/>
      <c r="E328" s="4" t="n"/>
      <c r="F328" s="4" t="n"/>
      <c r="G328" s="4" t="n"/>
      <c r="H328" s="4" t="n"/>
      <c r="J328" s="4" t="n"/>
    </row>
    <row r="329" ht="15.75" customHeight="1" s="189">
      <c r="A329" s="4" t="n"/>
      <c r="B329" s="4" t="n"/>
      <c r="C329" s="4" t="n"/>
      <c r="D329" s="4" t="n"/>
      <c r="E329" s="4" t="n"/>
      <c r="F329" s="4" t="n"/>
      <c r="G329" s="4" t="n"/>
      <c r="H329" s="4" t="n"/>
      <c r="J329" s="4" t="n"/>
    </row>
    <row r="330" ht="15.75" customHeight="1" s="189">
      <c r="A330" s="4" t="n"/>
      <c r="B330" s="4" t="n"/>
      <c r="C330" s="4" t="n"/>
      <c r="D330" s="4" t="n"/>
      <c r="E330" s="4" t="n"/>
      <c r="F330" s="4" t="n"/>
      <c r="G330" s="4" t="n"/>
      <c r="H330" s="4" t="n"/>
      <c r="J330" s="4" t="n"/>
    </row>
    <row r="331" ht="15.75" customHeight="1" s="189">
      <c r="A331" s="4" t="n"/>
      <c r="B331" s="4" t="n"/>
      <c r="C331" s="4" t="n"/>
      <c r="D331" s="4" t="n"/>
      <c r="E331" s="4" t="n"/>
      <c r="F331" s="4" t="n"/>
      <c r="G331" s="4" t="n"/>
      <c r="H331" s="4" t="n"/>
      <c r="J331" s="4" t="n"/>
    </row>
    <row r="332" ht="15.75" customHeight="1" s="189">
      <c r="A332" s="4" t="n"/>
      <c r="B332" s="4" t="n"/>
      <c r="C332" s="4" t="n"/>
      <c r="D332" s="4" t="n"/>
      <c r="E332" s="4" t="n"/>
      <c r="F332" s="4" t="n"/>
      <c r="G332" s="4" t="n"/>
      <c r="H332" s="4" t="n"/>
      <c r="J332" s="4" t="n"/>
    </row>
    <row r="333" ht="15.75" customHeight="1" s="189">
      <c r="A333" s="4" t="n"/>
      <c r="B333" s="4" t="n"/>
      <c r="C333" s="4" t="n"/>
      <c r="D333" s="4" t="n"/>
      <c r="E333" s="4" t="n"/>
      <c r="F333" s="4" t="n"/>
      <c r="G333" s="4" t="n"/>
      <c r="H333" s="4" t="n"/>
      <c r="J333" s="4" t="n"/>
    </row>
    <row r="334" ht="15.75" customHeight="1" s="189">
      <c r="A334" s="4" t="n"/>
      <c r="B334" s="4" t="n"/>
      <c r="C334" s="4" t="n"/>
      <c r="D334" s="4" t="n"/>
      <c r="E334" s="4" t="n"/>
      <c r="F334" s="4" t="n"/>
      <c r="G334" s="4" t="n"/>
      <c r="H334" s="4" t="n"/>
      <c r="J334" s="4" t="n"/>
    </row>
    <row r="335" ht="15.75" customHeight="1" s="189">
      <c r="A335" s="4" t="n"/>
      <c r="B335" s="4" t="n"/>
      <c r="C335" s="4" t="n"/>
      <c r="D335" s="4" t="n"/>
      <c r="E335" s="4" t="n"/>
      <c r="F335" s="4" t="n"/>
      <c r="G335" s="4" t="n"/>
      <c r="H335" s="4" t="n"/>
      <c r="J335" s="4" t="n"/>
    </row>
    <row r="336" ht="15.75" customHeight="1" s="189">
      <c r="A336" s="4" t="n"/>
      <c r="B336" s="4" t="n"/>
      <c r="C336" s="4" t="n"/>
      <c r="D336" s="4" t="n"/>
      <c r="E336" s="4" t="n"/>
      <c r="F336" s="4" t="n"/>
      <c r="G336" s="4" t="n"/>
      <c r="H336" s="4" t="n"/>
      <c r="J336" s="4" t="n"/>
    </row>
    <row r="337" ht="15.75" customHeight="1" s="189">
      <c r="A337" s="4" t="n"/>
      <c r="B337" s="4" t="n"/>
      <c r="C337" s="4" t="n"/>
      <c r="D337" s="4" t="n"/>
      <c r="E337" s="4" t="n"/>
      <c r="F337" s="4" t="n"/>
      <c r="G337" s="4" t="n"/>
      <c r="H337" s="4" t="n"/>
      <c r="J337" s="4" t="n"/>
    </row>
    <row r="338" ht="15.75" customHeight="1" s="189">
      <c r="A338" s="4" t="n"/>
      <c r="B338" s="4" t="n"/>
      <c r="C338" s="4" t="n"/>
      <c r="D338" s="4" t="n"/>
      <c r="E338" s="4" t="n"/>
      <c r="F338" s="4" t="n"/>
      <c r="G338" s="4" t="n"/>
      <c r="H338" s="4" t="n"/>
      <c r="J338" s="4" t="n"/>
    </row>
    <row r="339" ht="15.75" customHeight="1" s="189">
      <c r="A339" s="4" t="n"/>
      <c r="B339" s="4" t="n"/>
      <c r="C339" s="4" t="n"/>
      <c r="D339" s="4" t="n"/>
      <c r="E339" s="4" t="n"/>
      <c r="F339" s="4" t="n"/>
      <c r="G339" s="4" t="n"/>
      <c r="H339" s="4" t="n"/>
      <c r="J339" s="4" t="n"/>
    </row>
    <row r="340" ht="15.75" customHeight="1" s="189">
      <c r="A340" s="4" t="n"/>
      <c r="B340" s="4" t="n"/>
      <c r="C340" s="4" t="n"/>
      <c r="D340" s="4" t="n"/>
      <c r="E340" s="4" t="n"/>
      <c r="F340" s="4" t="n"/>
      <c r="G340" s="4" t="n"/>
      <c r="H340" s="4" t="n"/>
      <c r="J340" s="4" t="n"/>
    </row>
    <row r="341" ht="15.75" customHeight="1" s="189">
      <c r="A341" s="4" t="n"/>
      <c r="B341" s="4" t="n"/>
      <c r="C341" s="4" t="n"/>
      <c r="D341" s="4" t="n"/>
      <c r="E341" s="4" t="n"/>
      <c r="F341" s="4" t="n"/>
      <c r="G341" s="4" t="n"/>
      <c r="H341" s="4" t="n"/>
      <c r="J341" s="4" t="n"/>
    </row>
    <row r="342" ht="15.75" customHeight="1" s="189">
      <c r="A342" s="4" t="n"/>
      <c r="B342" s="4" t="n"/>
      <c r="C342" s="4" t="n"/>
      <c r="D342" s="4" t="n"/>
      <c r="E342" s="4" t="n"/>
      <c r="F342" s="4" t="n"/>
      <c r="G342" s="4" t="n"/>
      <c r="H342" s="4" t="n"/>
      <c r="J342" s="4" t="n"/>
    </row>
    <row r="343" ht="15.75" customHeight="1" s="189">
      <c r="A343" s="4" t="n"/>
      <c r="B343" s="4" t="n"/>
      <c r="C343" s="4" t="n"/>
      <c r="D343" s="4" t="n"/>
      <c r="E343" s="4" t="n"/>
      <c r="F343" s="4" t="n"/>
      <c r="G343" s="4" t="n"/>
      <c r="H343" s="4" t="n"/>
      <c r="J343" s="4" t="n"/>
    </row>
    <row r="344" ht="15.75" customHeight="1" s="189">
      <c r="A344" s="4" t="n"/>
      <c r="B344" s="4" t="n"/>
      <c r="C344" s="4" t="n"/>
      <c r="D344" s="4" t="n"/>
      <c r="E344" s="4" t="n"/>
      <c r="F344" s="4" t="n"/>
      <c r="G344" s="4" t="n"/>
      <c r="H344" s="4" t="n"/>
      <c r="J344" s="4" t="n"/>
    </row>
    <row r="345" ht="15.75" customHeight="1" s="189">
      <c r="A345" s="4" t="n"/>
      <c r="B345" s="4" t="n"/>
      <c r="C345" s="4" t="n"/>
      <c r="D345" s="4" t="n"/>
      <c r="E345" s="4" t="n"/>
      <c r="F345" s="4" t="n"/>
      <c r="G345" s="4" t="n"/>
      <c r="H345" s="4" t="n"/>
      <c r="J345" s="4" t="n"/>
    </row>
    <row r="346" ht="15.75" customHeight="1" s="189">
      <c r="A346" s="4" t="n"/>
      <c r="B346" s="4" t="n"/>
      <c r="C346" s="4" t="n"/>
      <c r="D346" s="4" t="n"/>
      <c r="E346" s="4" t="n"/>
      <c r="F346" s="4" t="n"/>
      <c r="G346" s="4" t="n"/>
      <c r="H346" s="4" t="n"/>
      <c r="J346" s="4" t="n"/>
    </row>
    <row r="347" ht="15.75" customHeight="1" s="189">
      <c r="A347" s="4" t="n"/>
      <c r="B347" s="4" t="n"/>
      <c r="C347" s="4" t="n"/>
      <c r="D347" s="4" t="n"/>
      <c r="E347" s="4" t="n"/>
      <c r="F347" s="4" t="n"/>
      <c r="G347" s="4" t="n"/>
      <c r="H347" s="4" t="n"/>
      <c r="J347" s="4" t="n"/>
    </row>
    <row r="348" ht="15.75" customHeight="1" s="189">
      <c r="A348" s="4" t="n"/>
      <c r="B348" s="4" t="n"/>
      <c r="C348" s="4" t="n"/>
      <c r="D348" s="4" t="n"/>
      <c r="E348" s="4" t="n"/>
      <c r="F348" s="4" t="n"/>
      <c r="G348" s="4" t="n"/>
      <c r="H348" s="4" t="n"/>
      <c r="J348" s="4" t="n"/>
    </row>
    <row r="349" ht="15.75" customHeight="1" s="189">
      <c r="A349" s="4" t="n"/>
      <c r="B349" s="4" t="n"/>
      <c r="C349" s="4" t="n"/>
      <c r="D349" s="4" t="n"/>
      <c r="E349" s="4" t="n"/>
      <c r="F349" s="4" t="n"/>
      <c r="G349" s="4" t="n"/>
      <c r="H349" s="4" t="n"/>
      <c r="J349" s="4" t="n"/>
    </row>
    <row r="350" ht="15.75" customHeight="1" s="189">
      <c r="A350" s="4" t="n"/>
      <c r="B350" s="4" t="n"/>
      <c r="C350" s="4" t="n"/>
      <c r="D350" s="4" t="n"/>
      <c r="E350" s="4" t="n"/>
      <c r="F350" s="4" t="n"/>
      <c r="G350" s="4" t="n"/>
      <c r="H350" s="4" t="n"/>
      <c r="J350" s="4" t="n"/>
    </row>
    <row r="351" ht="15.75" customHeight="1" s="189">
      <c r="A351" s="4" t="n"/>
      <c r="B351" s="4" t="n"/>
      <c r="C351" s="4" t="n"/>
      <c r="D351" s="4" t="n"/>
      <c r="E351" s="4" t="n"/>
      <c r="F351" s="4" t="n"/>
      <c r="G351" s="4" t="n"/>
      <c r="H351" s="4" t="n"/>
      <c r="J351" s="4" t="n"/>
    </row>
    <row r="352" ht="15.75" customHeight="1" s="189">
      <c r="A352" s="4" t="n"/>
      <c r="B352" s="4" t="n"/>
      <c r="C352" s="4" t="n"/>
      <c r="D352" s="4" t="n"/>
      <c r="E352" s="4" t="n"/>
      <c r="F352" s="4" t="n"/>
      <c r="G352" s="4" t="n"/>
      <c r="H352" s="4" t="n"/>
      <c r="J352" s="4" t="n"/>
    </row>
    <row r="353" ht="15.75" customHeight="1" s="189">
      <c r="A353" s="4" t="n"/>
      <c r="B353" s="4" t="n"/>
      <c r="C353" s="4" t="n"/>
      <c r="D353" s="4" t="n"/>
      <c r="E353" s="4" t="n"/>
      <c r="F353" s="4" t="n"/>
      <c r="G353" s="4" t="n"/>
      <c r="H353" s="4" t="n"/>
      <c r="J353" s="4" t="n"/>
    </row>
    <row r="354" ht="15.75" customHeight="1" s="189">
      <c r="A354" s="4" t="n"/>
      <c r="B354" s="4" t="n"/>
      <c r="C354" s="4" t="n"/>
      <c r="D354" s="4" t="n"/>
      <c r="E354" s="4" t="n"/>
      <c r="F354" s="4" t="n"/>
      <c r="G354" s="4" t="n"/>
      <c r="H354" s="4" t="n"/>
      <c r="J354" s="4" t="n"/>
    </row>
    <row r="355" ht="15.75" customHeight="1" s="189">
      <c r="A355" s="4" t="n"/>
      <c r="B355" s="4" t="n"/>
      <c r="C355" s="4" t="n"/>
      <c r="D355" s="4" t="n"/>
      <c r="E355" s="4" t="n"/>
      <c r="F355" s="4" t="n"/>
      <c r="G355" s="4" t="n"/>
      <c r="H355" s="4" t="n"/>
      <c r="J355" s="4" t="n"/>
    </row>
    <row r="356" ht="15.75" customHeight="1" s="189">
      <c r="A356" s="4" t="n"/>
      <c r="B356" s="4" t="n"/>
      <c r="C356" s="4" t="n"/>
      <c r="D356" s="4" t="n"/>
      <c r="E356" s="4" t="n"/>
      <c r="F356" s="4" t="n"/>
      <c r="G356" s="4" t="n"/>
      <c r="H356" s="4" t="n"/>
      <c r="J356" s="4" t="n"/>
    </row>
    <row r="357" ht="15.75" customHeight="1" s="189">
      <c r="A357" s="4" t="n"/>
      <c r="B357" s="4" t="n"/>
      <c r="C357" s="4" t="n"/>
      <c r="D357" s="4" t="n"/>
      <c r="E357" s="4" t="n"/>
      <c r="F357" s="4" t="n"/>
      <c r="G357" s="4" t="n"/>
      <c r="H357" s="4" t="n"/>
      <c r="J357" s="4" t="n"/>
    </row>
    <row r="358" ht="15.75" customHeight="1" s="189">
      <c r="A358" s="4" t="n"/>
      <c r="B358" s="4" t="n"/>
      <c r="C358" s="4" t="n"/>
      <c r="D358" s="4" t="n"/>
      <c r="E358" s="4" t="n"/>
      <c r="F358" s="4" t="n"/>
      <c r="G358" s="4" t="n"/>
      <c r="H358" s="4" t="n"/>
      <c r="J358" s="4" t="n"/>
    </row>
    <row r="359" ht="15.75" customHeight="1" s="189">
      <c r="A359" s="4" t="n"/>
      <c r="B359" s="4" t="n"/>
      <c r="C359" s="4" t="n"/>
      <c r="D359" s="4" t="n"/>
      <c r="E359" s="4" t="n"/>
      <c r="F359" s="4" t="n"/>
      <c r="G359" s="4" t="n"/>
      <c r="H359" s="4" t="n"/>
      <c r="J359" s="4" t="n"/>
    </row>
    <row r="360" ht="15.75" customHeight="1" s="189">
      <c r="A360" s="4" t="n"/>
      <c r="B360" s="4" t="n"/>
      <c r="C360" s="4" t="n"/>
      <c r="D360" s="4" t="n"/>
      <c r="E360" s="4" t="n"/>
      <c r="F360" s="4" t="n"/>
      <c r="G360" s="4" t="n"/>
      <c r="H360" s="4" t="n"/>
      <c r="J360" s="4" t="n"/>
    </row>
    <row r="361" ht="15.75" customHeight="1" s="189">
      <c r="A361" s="4" t="n"/>
      <c r="B361" s="4" t="n"/>
      <c r="C361" s="4" t="n"/>
      <c r="D361" s="4" t="n"/>
      <c r="E361" s="4" t="n"/>
      <c r="F361" s="4" t="n"/>
      <c r="G361" s="4" t="n"/>
      <c r="H361" s="4" t="n"/>
      <c r="J361" s="4" t="n"/>
    </row>
    <row r="362" ht="15.75" customHeight="1" s="189">
      <c r="A362" s="4" t="n"/>
      <c r="B362" s="4" t="n"/>
      <c r="C362" s="4" t="n"/>
      <c r="D362" s="4" t="n"/>
      <c r="E362" s="4" t="n"/>
      <c r="F362" s="4" t="n"/>
      <c r="G362" s="4" t="n"/>
      <c r="H362" s="4" t="n"/>
      <c r="J362" s="4" t="n"/>
    </row>
    <row r="363" ht="15.75" customHeight="1" s="189">
      <c r="A363" s="4" t="n"/>
      <c r="B363" s="4" t="n"/>
      <c r="C363" s="4" t="n"/>
      <c r="D363" s="4" t="n"/>
      <c r="E363" s="4" t="n"/>
      <c r="F363" s="4" t="n"/>
      <c r="G363" s="4" t="n"/>
      <c r="H363" s="4" t="n"/>
      <c r="J363" s="4" t="n"/>
    </row>
    <row r="364" ht="15.75" customHeight="1" s="189">
      <c r="A364" s="4" t="n"/>
      <c r="B364" s="4" t="n"/>
      <c r="C364" s="4" t="n"/>
      <c r="D364" s="4" t="n"/>
      <c r="E364" s="4" t="n"/>
      <c r="F364" s="4" t="n"/>
      <c r="G364" s="4" t="n"/>
      <c r="H364" s="4" t="n"/>
      <c r="J364" s="4" t="n"/>
    </row>
    <row r="365" ht="15.75" customHeight="1" s="189">
      <c r="A365" s="4" t="n"/>
      <c r="B365" s="4" t="n"/>
      <c r="C365" s="4" t="n"/>
      <c r="D365" s="4" t="n"/>
      <c r="E365" s="4" t="n"/>
      <c r="F365" s="4" t="n"/>
      <c r="G365" s="4" t="n"/>
      <c r="H365" s="4" t="n"/>
      <c r="J365" s="4" t="n"/>
    </row>
    <row r="366" ht="15.75" customHeight="1" s="189">
      <c r="A366" s="4" t="n"/>
      <c r="B366" s="4" t="n"/>
      <c r="C366" s="4" t="n"/>
      <c r="D366" s="4" t="n"/>
      <c r="E366" s="4" t="n"/>
      <c r="F366" s="4" t="n"/>
      <c r="G366" s="4" t="n"/>
      <c r="H366" s="4" t="n"/>
      <c r="J366" s="4" t="n"/>
    </row>
    <row r="367" ht="15.75" customHeight="1" s="189">
      <c r="A367" s="4" t="n"/>
      <c r="B367" s="4" t="n"/>
      <c r="C367" s="4" t="n"/>
      <c r="D367" s="4" t="n"/>
      <c r="E367" s="4" t="n"/>
      <c r="F367" s="4" t="n"/>
      <c r="G367" s="4" t="n"/>
      <c r="H367" s="4" t="n"/>
      <c r="J367" s="4" t="n"/>
    </row>
    <row r="368" ht="15.75" customHeight="1" s="189">
      <c r="A368" s="4" t="n"/>
      <c r="B368" s="4" t="n"/>
      <c r="C368" s="4" t="n"/>
      <c r="D368" s="4" t="n"/>
      <c r="E368" s="4" t="n"/>
      <c r="F368" s="4" t="n"/>
      <c r="G368" s="4" t="n"/>
      <c r="H368" s="4" t="n"/>
      <c r="J368" s="4" t="n"/>
    </row>
    <row r="369" ht="15.75" customHeight="1" s="189">
      <c r="A369" s="4" t="n"/>
      <c r="B369" s="4" t="n"/>
      <c r="C369" s="4" t="n"/>
      <c r="D369" s="4" t="n"/>
      <c r="E369" s="4" t="n"/>
      <c r="F369" s="4" t="n"/>
      <c r="G369" s="4" t="n"/>
      <c r="H369" s="4" t="n"/>
      <c r="J369" s="4" t="n"/>
    </row>
    <row r="370" ht="15.75" customHeight="1" s="189">
      <c r="A370" s="4" t="n"/>
      <c r="B370" s="4" t="n"/>
      <c r="C370" s="4" t="n"/>
      <c r="D370" s="4" t="n"/>
      <c r="E370" s="4" t="n"/>
      <c r="F370" s="4" t="n"/>
      <c r="G370" s="4" t="n"/>
      <c r="H370" s="4" t="n"/>
      <c r="J370" s="4" t="n"/>
    </row>
    <row r="371" ht="15.75" customHeight="1" s="189">
      <c r="A371" s="4" t="n"/>
      <c r="B371" s="4" t="n"/>
      <c r="C371" s="4" t="n"/>
      <c r="D371" s="4" t="n"/>
      <c r="E371" s="4" t="n"/>
      <c r="F371" s="4" t="n"/>
      <c r="G371" s="4" t="n"/>
      <c r="H371" s="4" t="n"/>
      <c r="J371" s="4" t="n"/>
    </row>
    <row r="372" ht="15.75" customHeight="1" s="189">
      <c r="A372" s="4" t="n"/>
      <c r="B372" s="4" t="n"/>
      <c r="C372" s="4" t="n"/>
      <c r="D372" s="4" t="n"/>
      <c r="E372" s="4" t="n"/>
      <c r="F372" s="4" t="n"/>
      <c r="G372" s="4" t="n"/>
      <c r="H372" s="4" t="n"/>
      <c r="J372" s="4" t="n"/>
    </row>
    <row r="373" ht="15.75" customHeight="1" s="189">
      <c r="A373" s="4" t="n"/>
      <c r="B373" s="4" t="n"/>
      <c r="C373" s="4" t="n"/>
      <c r="D373" s="4" t="n"/>
      <c r="E373" s="4" t="n"/>
      <c r="F373" s="4" t="n"/>
      <c r="G373" s="4" t="n"/>
      <c r="H373" s="4" t="n"/>
      <c r="J373" s="4" t="n"/>
    </row>
    <row r="374" ht="15.75" customHeight="1" s="189">
      <c r="A374" s="4" t="n"/>
      <c r="B374" s="4" t="n"/>
      <c r="C374" s="4" t="n"/>
      <c r="D374" s="4" t="n"/>
      <c r="E374" s="4" t="n"/>
      <c r="F374" s="4" t="n"/>
      <c r="G374" s="4" t="n"/>
      <c r="H374" s="4" t="n"/>
      <c r="J374" s="4" t="n"/>
    </row>
    <row r="375" ht="15.75" customHeight="1" s="189">
      <c r="A375" s="4" t="n"/>
      <c r="B375" s="4" t="n"/>
      <c r="C375" s="4" t="n"/>
      <c r="D375" s="4" t="n"/>
      <c r="E375" s="4" t="n"/>
      <c r="F375" s="4" t="n"/>
      <c r="G375" s="4" t="n"/>
      <c r="H375" s="4" t="n"/>
      <c r="J375" s="4" t="n"/>
    </row>
    <row r="376" ht="15.75" customHeight="1" s="189">
      <c r="A376" s="4" t="n"/>
      <c r="B376" s="4" t="n"/>
      <c r="C376" s="4" t="n"/>
      <c r="D376" s="4" t="n"/>
      <c r="E376" s="4" t="n"/>
      <c r="F376" s="4" t="n"/>
      <c r="G376" s="4" t="n"/>
      <c r="H376" s="4" t="n"/>
      <c r="J376" s="4" t="n"/>
    </row>
    <row r="377" ht="15.75" customHeight="1" s="189">
      <c r="A377" s="4" t="n"/>
      <c r="B377" s="4" t="n"/>
      <c r="C377" s="4" t="n"/>
      <c r="D377" s="4" t="n"/>
      <c r="E377" s="4" t="n"/>
      <c r="F377" s="4" t="n"/>
      <c r="G377" s="4" t="n"/>
      <c r="H377" s="4" t="n"/>
      <c r="J377" s="4" t="n"/>
    </row>
    <row r="378" ht="15.75" customHeight="1" s="189">
      <c r="A378" s="4" t="n"/>
      <c r="B378" s="4" t="n"/>
      <c r="C378" s="4" t="n"/>
      <c r="D378" s="4" t="n"/>
      <c r="E378" s="4" t="n"/>
      <c r="F378" s="4" t="n"/>
      <c r="G378" s="4" t="n"/>
      <c r="H378" s="4" t="n"/>
      <c r="J378" s="4" t="n"/>
    </row>
    <row r="379" ht="15.75" customHeight="1" s="189">
      <c r="A379" s="4" t="n"/>
      <c r="B379" s="4" t="n"/>
      <c r="C379" s="4" t="n"/>
      <c r="D379" s="4" t="n"/>
      <c r="E379" s="4" t="n"/>
      <c r="F379" s="4" t="n"/>
      <c r="G379" s="4" t="n"/>
      <c r="H379" s="4" t="n"/>
      <c r="J379" s="4" t="n"/>
    </row>
    <row r="380" ht="15.75" customHeight="1" s="189">
      <c r="A380" s="4" t="n"/>
      <c r="B380" s="4" t="n"/>
      <c r="C380" s="4" t="n"/>
      <c r="D380" s="4" t="n"/>
      <c r="E380" s="4" t="n"/>
      <c r="F380" s="4" t="n"/>
      <c r="G380" s="4" t="n"/>
      <c r="H380" s="4" t="n"/>
      <c r="J380" s="4" t="n"/>
    </row>
    <row r="381" ht="15.75" customHeight="1" s="189">
      <c r="A381" s="4" t="n"/>
      <c r="B381" s="4" t="n"/>
      <c r="C381" s="4" t="n"/>
      <c r="D381" s="4" t="n"/>
      <c r="E381" s="4" t="n"/>
      <c r="F381" s="4" t="n"/>
      <c r="G381" s="4" t="n"/>
      <c r="H381" s="4" t="n"/>
      <c r="J381" s="4" t="n"/>
    </row>
    <row r="382" ht="15.75" customHeight="1" s="189">
      <c r="A382" s="4" t="n"/>
      <c r="B382" s="4" t="n"/>
      <c r="C382" s="4" t="n"/>
      <c r="D382" s="4" t="n"/>
      <c r="E382" s="4" t="n"/>
      <c r="F382" s="4" t="n"/>
      <c r="G382" s="4" t="n"/>
      <c r="H382" s="4" t="n"/>
      <c r="J382" s="4" t="n"/>
    </row>
    <row r="383" ht="15.75" customHeight="1" s="189">
      <c r="A383" s="4" t="n"/>
      <c r="B383" s="4" t="n"/>
      <c r="C383" s="4" t="n"/>
      <c r="D383" s="4" t="n"/>
      <c r="E383" s="4" t="n"/>
      <c r="F383" s="4" t="n"/>
      <c r="G383" s="4" t="n"/>
      <c r="H383" s="4" t="n"/>
      <c r="J383" s="4" t="n"/>
    </row>
    <row r="384" ht="15.75" customHeight="1" s="189">
      <c r="A384" s="4" t="n"/>
      <c r="B384" s="4" t="n"/>
      <c r="C384" s="4" t="n"/>
      <c r="D384" s="4" t="n"/>
      <c r="E384" s="4" t="n"/>
      <c r="F384" s="4" t="n"/>
      <c r="G384" s="4" t="n"/>
      <c r="H384" s="4" t="n"/>
      <c r="J384" s="4" t="n"/>
    </row>
    <row r="385" ht="15.75" customHeight="1" s="189">
      <c r="A385" s="4" t="n"/>
      <c r="B385" s="4" t="n"/>
      <c r="C385" s="4" t="n"/>
      <c r="D385" s="4" t="n"/>
      <c r="E385" s="4" t="n"/>
      <c r="F385" s="4" t="n"/>
      <c r="G385" s="4" t="n"/>
      <c r="H385" s="4" t="n"/>
      <c r="J385" s="4" t="n"/>
    </row>
    <row r="386" ht="15.75" customHeight="1" s="189">
      <c r="A386" s="4" t="n"/>
      <c r="B386" s="4" t="n"/>
      <c r="C386" s="4" t="n"/>
      <c r="D386" s="4" t="n"/>
      <c r="E386" s="4" t="n"/>
      <c r="F386" s="4" t="n"/>
      <c r="G386" s="4" t="n"/>
      <c r="H386" s="4" t="n"/>
      <c r="J386" s="4" t="n"/>
    </row>
    <row r="387" ht="15.75" customHeight="1" s="189">
      <c r="A387" s="4" t="n"/>
      <c r="B387" s="4" t="n"/>
      <c r="C387" s="4" t="n"/>
      <c r="D387" s="4" t="n"/>
      <c r="E387" s="4" t="n"/>
      <c r="F387" s="4" t="n"/>
      <c r="G387" s="4" t="n"/>
      <c r="H387" s="4" t="n"/>
      <c r="J387" s="4" t="n"/>
    </row>
    <row r="388" ht="15.75" customHeight="1" s="189">
      <c r="A388" s="4" t="n"/>
      <c r="B388" s="4" t="n"/>
      <c r="C388" s="4" t="n"/>
      <c r="D388" s="4" t="n"/>
      <c r="E388" s="4" t="n"/>
      <c r="F388" s="4" t="n"/>
      <c r="G388" s="4" t="n"/>
      <c r="H388" s="4" t="n"/>
      <c r="J388" s="4" t="n"/>
    </row>
    <row r="389" ht="15.75" customHeight="1" s="189">
      <c r="A389" s="4" t="n"/>
      <c r="B389" s="4" t="n"/>
      <c r="C389" s="4" t="n"/>
      <c r="D389" s="4" t="n"/>
      <c r="E389" s="4" t="n"/>
      <c r="F389" s="4" t="n"/>
      <c r="G389" s="4" t="n"/>
      <c r="H389" s="4" t="n"/>
      <c r="J389" s="4" t="n"/>
    </row>
    <row r="390" ht="15.75" customHeight="1" s="189">
      <c r="A390" s="4" t="n"/>
      <c r="B390" s="4" t="n"/>
      <c r="C390" s="4" t="n"/>
      <c r="D390" s="4" t="n"/>
      <c r="E390" s="4" t="n"/>
      <c r="F390" s="4" t="n"/>
      <c r="G390" s="4" t="n"/>
      <c r="H390" s="4" t="n"/>
      <c r="J390" s="4" t="n"/>
    </row>
    <row r="391" ht="15.75" customHeight="1" s="189">
      <c r="A391" s="4" t="n"/>
      <c r="B391" s="4" t="n"/>
      <c r="C391" s="4" t="n"/>
      <c r="D391" s="4" t="n"/>
      <c r="E391" s="4" t="n"/>
      <c r="F391" s="4" t="n"/>
      <c r="G391" s="4" t="n"/>
      <c r="H391" s="4" t="n"/>
      <c r="J391" s="4" t="n"/>
    </row>
    <row r="392" ht="15.75" customHeight="1" s="189">
      <c r="A392" s="4" t="n"/>
      <c r="B392" s="4" t="n"/>
      <c r="C392" s="4" t="n"/>
      <c r="D392" s="4" t="n"/>
      <c r="E392" s="4" t="n"/>
      <c r="F392" s="4" t="n"/>
      <c r="G392" s="4" t="n"/>
      <c r="H392" s="4" t="n"/>
      <c r="J392" s="4" t="n"/>
    </row>
    <row r="393" ht="15.75" customHeight="1" s="189">
      <c r="A393" s="4" t="n"/>
      <c r="B393" s="4" t="n"/>
      <c r="C393" s="4" t="n"/>
      <c r="D393" s="4" t="n"/>
      <c r="E393" s="4" t="n"/>
      <c r="F393" s="4" t="n"/>
      <c r="G393" s="4" t="n"/>
      <c r="H393" s="4" t="n"/>
      <c r="J393" s="4" t="n"/>
    </row>
    <row r="394" ht="15.75" customHeight="1" s="189">
      <c r="A394" s="4" t="n"/>
      <c r="B394" s="4" t="n"/>
      <c r="C394" s="4" t="n"/>
      <c r="D394" s="4" t="n"/>
      <c r="E394" s="4" t="n"/>
      <c r="F394" s="4" t="n"/>
      <c r="G394" s="4" t="n"/>
      <c r="H394" s="4" t="n"/>
      <c r="J394" s="4" t="n"/>
    </row>
    <row r="395" ht="15.75" customHeight="1" s="189">
      <c r="A395" s="4" t="n"/>
      <c r="B395" s="4" t="n"/>
      <c r="C395" s="4" t="n"/>
      <c r="D395" s="4" t="n"/>
      <c r="E395" s="4" t="n"/>
      <c r="F395" s="4" t="n"/>
      <c r="G395" s="4" t="n"/>
      <c r="H395" s="4" t="n"/>
      <c r="J395" s="4" t="n"/>
    </row>
    <row r="396" ht="15.75" customHeight="1" s="189">
      <c r="A396" s="4" t="n"/>
      <c r="B396" s="4" t="n"/>
      <c r="C396" s="4" t="n"/>
      <c r="D396" s="4" t="n"/>
      <c r="E396" s="4" t="n"/>
      <c r="F396" s="4" t="n"/>
      <c r="G396" s="4" t="n"/>
      <c r="H396" s="4" t="n"/>
      <c r="J396" s="4" t="n"/>
    </row>
    <row r="397" ht="15.75" customHeight="1" s="189">
      <c r="A397" s="4" t="n"/>
      <c r="B397" s="4" t="n"/>
      <c r="C397" s="4" t="n"/>
      <c r="D397" s="4" t="n"/>
      <c r="E397" s="4" t="n"/>
      <c r="F397" s="4" t="n"/>
      <c r="G397" s="4" t="n"/>
      <c r="H397" s="4" t="n"/>
      <c r="J397" s="4" t="n"/>
    </row>
    <row r="398" ht="15.75" customHeight="1" s="189">
      <c r="A398" s="4" t="n"/>
      <c r="B398" s="4" t="n"/>
      <c r="C398" s="4" t="n"/>
      <c r="D398" s="4" t="n"/>
      <c r="E398" s="4" t="n"/>
      <c r="F398" s="4" t="n"/>
      <c r="G398" s="4" t="n"/>
      <c r="H398" s="4" t="n"/>
      <c r="J398" s="4" t="n"/>
    </row>
    <row r="399" ht="15.75" customHeight="1" s="189">
      <c r="A399" s="4" t="n"/>
      <c r="B399" s="4" t="n"/>
      <c r="C399" s="4" t="n"/>
      <c r="D399" s="4" t="n"/>
      <c r="E399" s="4" t="n"/>
      <c r="F399" s="4" t="n"/>
      <c r="G399" s="4" t="n"/>
      <c r="H399" s="4" t="n"/>
      <c r="J399" s="4" t="n"/>
    </row>
    <row r="400" ht="15.75" customHeight="1" s="189">
      <c r="A400" s="4" t="n"/>
      <c r="B400" s="4" t="n"/>
      <c r="C400" s="4" t="n"/>
      <c r="D400" s="4" t="n"/>
      <c r="E400" s="4" t="n"/>
      <c r="F400" s="4" t="n"/>
      <c r="G400" s="4" t="n"/>
      <c r="H400" s="4" t="n"/>
      <c r="J400" s="4" t="n"/>
    </row>
    <row r="401" ht="15.75" customHeight="1" s="189">
      <c r="A401" s="4" t="n"/>
      <c r="B401" s="4" t="n"/>
      <c r="C401" s="4" t="n"/>
      <c r="D401" s="4" t="n"/>
      <c r="E401" s="4" t="n"/>
      <c r="F401" s="4" t="n"/>
      <c r="G401" s="4" t="n"/>
      <c r="H401" s="4" t="n"/>
      <c r="J401" s="4" t="n"/>
    </row>
    <row r="402" ht="15.75" customHeight="1" s="189">
      <c r="A402" s="4" t="n"/>
      <c r="B402" s="4" t="n"/>
      <c r="C402" s="4" t="n"/>
      <c r="D402" s="4" t="n"/>
      <c r="E402" s="4" t="n"/>
      <c r="F402" s="4" t="n"/>
      <c r="G402" s="4" t="n"/>
      <c r="H402" s="4" t="n"/>
      <c r="J402" s="4" t="n"/>
    </row>
    <row r="403" ht="15.75" customHeight="1" s="189">
      <c r="A403" s="4" t="n"/>
      <c r="B403" s="4" t="n"/>
      <c r="C403" s="4" t="n"/>
      <c r="D403" s="4" t="n"/>
      <c r="E403" s="4" t="n"/>
      <c r="F403" s="4" t="n"/>
      <c r="G403" s="4" t="n"/>
      <c r="H403" s="4" t="n"/>
      <c r="J403" s="4" t="n"/>
    </row>
    <row r="404" ht="15.75" customHeight="1" s="189">
      <c r="A404" s="4" t="n"/>
      <c r="B404" s="4" t="n"/>
      <c r="C404" s="4" t="n"/>
      <c r="D404" s="4" t="n"/>
      <c r="E404" s="4" t="n"/>
      <c r="F404" s="4" t="n"/>
      <c r="G404" s="4" t="n"/>
      <c r="H404" s="4" t="n"/>
      <c r="J404" s="4" t="n"/>
    </row>
    <row r="405" ht="15.75" customHeight="1" s="189">
      <c r="A405" s="4" t="n"/>
      <c r="B405" s="4" t="n"/>
      <c r="C405" s="4" t="n"/>
      <c r="D405" s="4" t="n"/>
      <c r="E405" s="4" t="n"/>
      <c r="F405" s="4" t="n"/>
      <c r="G405" s="4" t="n"/>
      <c r="H405" s="4" t="n"/>
      <c r="J405" s="4" t="n"/>
    </row>
    <row r="406" ht="15.75" customHeight="1" s="189">
      <c r="A406" s="4" t="n"/>
      <c r="B406" s="4" t="n"/>
      <c r="C406" s="4" t="n"/>
      <c r="D406" s="4" t="n"/>
      <c r="E406" s="4" t="n"/>
      <c r="F406" s="4" t="n"/>
      <c r="G406" s="4" t="n"/>
      <c r="H406" s="4" t="n"/>
      <c r="J406" s="4" t="n"/>
    </row>
    <row r="407" ht="15.75" customHeight="1" s="189">
      <c r="A407" s="4" t="n"/>
      <c r="B407" s="4" t="n"/>
      <c r="C407" s="4" t="n"/>
      <c r="D407" s="4" t="n"/>
      <c r="E407" s="4" t="n"/>
      <c r="F407" s="4" t="n"/>
      <c r="G407" s="4" t="n"/>
      <c r="H407" s="4" t="n"/>
      <c r="J407" s="4" t="n"/>
    </row>
    <row r="408" ht="15.75" customHeight="1" s="189">
      <c r="A408" s="4" t="n"/>
      <c r="B408" s="4" t="n"/>
      <c r="C408" s="4" t="n"/>
      <c r="D408" s="4" t="n"/>
      <c r="E408" s="4" t="n"/>
      <c r="F408" s="4" t="n"/>
      <c r="G408" s="4" t="n"/>
      <c r="H408" s="4" t="n"/>
      <c r="J408" s="4" t="n"/>
    </row>
    <row r="409" ht="15.75" customHeight="1" s="189">
      <c r="A409" s="4" t="n"/>
      <c r="B409" s="4" t="n"/>
      <c r="C409" s="4" t="n"/>
      <c r="D409" s="4" t="n"/>
      <c r="E409" s="4" t="n"/>
      <c r="F409" s="4" t="n"/>
      <c r="G409" s="4" t="n"/>
      <c r="H409" s="4" t="n"/>
      <c r="J409" s="4" t="n"/>
    </row>
    <row r="410" ht="15.75" customHeight="1" s="189">
      <c r="A410" s="4" t="n"/>
      <c r="B410" s="4" t="n"/>
      <c r="C410" s="4" t="n"/>
      <c r="D410" s="4" t="n"/>
      <c r="E410" s="4" t="n"/>
      <c r="F410" s="4" t="n"/>
      <c r="G410" s="4" t="n"/>
      <c r="H410" s="4" t="n"/>
      <c r="J410" s="4" t="n"/>
    </row>
    <row r="411" ht="15.75" customHeight="1" s="189">
      <c r="A411" s="4" t="n"/>
      <c r="B411" s="4" t="n"/>
      <c r="C411" s="4" t="n"/>
      <c r="D411" s="4" t="n"/>
      <c r="E411" s="4" t="n"/>
      <c r="F411" s="4" t="n"/>
      <c r="G411" s="4" t="n"/>
      <c r="H411" s="4" t="n"/>
      <c r="J411" s="4" t="n"/>
    </row>
    <row r="412" ht="15.75" customHeight="1" s="189">
      <c r="A412" s="4" t="n"/>
      <c r="B412" s="4" t="n"/>
      <c r="C412" s="4" t="n"/>
      <c r="D412" s="4" t="n"/>
      <c r="E412" s="4" t="n"/>
      <c r="F412" s="4" t="n"/>
      <c r="G412" s="4" t="n"/>
      <c r="H412" s="4" t="n"/>
      <c r="J412" s="4" t="n"/>
    </row>
    <row r="413" ht="15.75" customHeight="1" s="189">
      <c r="A413" s="4" t="n"/>
      <c r="B413" s="4" t="n"/>
      <c r="C413" s="4" t="n"/>
      <c r="D413" s="4" t="n"/>
      <c r="E413" s="4" t="n"/>
      <c r="F413" s="4" t="n"/>
      <c r="G413" s="4" t="n"/>
      <c r="H413" s="4" t="n"/>
      <c r="J413" s="4" t="n"/>
    </row>
    <row r="414" ht="15.75" customHeight="1" s="189">
      <c r="A414" s="4" t="n"/>
      <c r="B414" s="4" t="n"/>
      <c r="C414" s="4" t="n"/>
      <c r="D414" s="4" t="n"/>
      <c r="E414" s="4" t="n"/>
      <c r="F414" s="4" t="n"/>
      <c r="G414" s="4" t="n"/>
      <c r="H414" s="4" t="n"/>
      <c r="J414" s="4" t="n"/>
    </row>
    <row r="415" ht="15.75" customHeight="1" s="189">
      <c r="A415" s="4" t="n"/>
      <c r="B415" s="4" t="n"/>
      <c r="C415" s="4" t="n"/>
      <c r="D415" s="4" t="n"/>
      <c r="E415" s="4" t="n"/>
      <c r="F415" s="4" t="n"/>
      <c r="G415" s="4" t="n"/>
      <c r="H415" s="4" t="n"/>
      <c r="J415" s="4" t="n"/>
    </row>
    <row r="416" ht="15.75" customHeight="1" s="189">
      <c r="A416" s="4" t="n"/>
      <c r="B416" s="4" t="n"/>
      <c r="C416" s="4" t="n"/>
      <c r="D416" s="4" t="n"/>
      <c r="E416" s="4" t="n"/>
      <c r="F416" s="4" t="n"/>
      <c r="G416" s="4" t="n"/>
      <c r="H416" s="4" t="n"/>
      <c r="J416" s="4" t="n"/>
    </row>
    <row r="417" ht="15.75" customHeight="1" s="189">
      <c r="A417" s="4" t="n"/>
      <c r="B417" s="4" t="n"/>
      <c r="C417" s="4" t="n"/>
      <c r="D417" s="4" t="n"/>
      <c r="E417" s="4" t="n"/>
      <c r="F417" s="4" t="n"/>
      <c r="G417" s="4" t="n"/>
      <c r="H417" s="4" t="n"/>
      <c r="J417" s="4" t="n"/>
    </row>
    <row r="418" ht="15.75" customHeight="1" s="189">
      <c r="A418" s="4" t="n"/>
      <c r="B418" s="4" t="n"/>
      <c r="C418" s="4" t="n"/>
      <c r="D418" s="4" t="n"/>
      <c r="E418" s="4" t="n"/>
      <c r="F418" s="4" t="n"/>
      <c r="G418" s="4" t="n"/>
      <c r="H418" s="4" t="n"/>
      <c r="J418" s="4" t="n"/>
    </row>
    <row r="419" ht="15.75" customHeight="1" s="189">
      <c r="A419" s="4" t="n"/>
      <c r="B419" s="4" t="n"/>
      <c r="C419" s="4" t="n"/>
      <c r="D419" s="4" t="n"/>
      <c r="E419" s="4" t="n"/>
      <c r="F419" s="4" t="n"/>
      <c r="G419" s="4" t="n"/>
      <c r="H419" s="4" t="n"/>
      <c r="J419" s="4" t="n"/>
    </row>
    <row r="420" ht="15.75" customHeight="1" s="189">
      <c r="A420" s="4" t="n"/>
      <c r="B420" s="4" t="n"/>
      <c r="C420" s="4" t="n"/>
      <c r="D420" s="4" t="n"/>
      <c r="E420" s="4" t="n"/>
      <c r="F420" s="4" t="n"/>
      <c r="G420" s="4" t="n"/>
      <c r="H420" s="4" t="n"/>
      <c r="J420" s="4" t="n"/>
    </row>
    <row r="421" ht="15.75" customHeight="1" s="189">
      <c r="A421" s="4" t="n"/>
      <c r="B421" s="4" t="n"/>
      <c r="C421" s="4" t="n"/>
      <c r="D421" s="4" t="n"/>
      <c r="E421" s="4" t="n"/>
      <c r="F421" s="4" t="n"/>
      <c r="G421" s="4" t="n"/>
      <c r="H421" s="4" t="n"/>
      <c r="J421" s="4" t="n"/>
    </row>
    <row r="422" ht="15.75" customHeight="1" s="189">
      <c r="A422" s="4" t="n"/>
      <c r="B422" s="4" t="n"/>
      <c r="C422" s="4" t="n"/>
      <c r="D422" s="4" t="n"/>
      <c r="E422" s="4" t="n"/>
      <c r="F422" s="4" t="n"/>
      <c r="G422" s="4" t="n"/>
      <c r="H422" s="4" t="n"/>
      <c r="J422" s="4" t="n"/>
    </row>
    <row r="423" ht="15.75" customHeight="1" s="189">
      <c r="A423" s="4" t="n"/>
      <c r="B423" s="4" t="n"/>
      <c r="C423" s="4" t="n"/>
      <c r="D423" s="4" t="n"/>
      <c r="E423" s="4" t="n"/>
      <c r="F423" s="4" t="n"/>
      <c r="G423" s="4" t="n"/>
      <c r="H423" s="4" t="n"/>
      <c r="J423" s="4" t="n"/>
    </row>
    <row r="424" ht="15.75" customHeight="1" s="189">
      <c r="A424" s="4" t="n"/>
      <c r="B424" s="4" t="n"/>
      <c r="C424" s="4" t="n"/>
      <c r="D424" s="4" t="n"/>
      <c r="E424" s="4" t="n"/>
      <c r="F424" s="4" t="n"/>
      <c r="G424" s="4" t="n"/>
      <c r="H424" s="4" t="n"/>
      <c r="J424" s="4" t="n"/>
    </row>
    <row r="425" ht="15.75" customHeight="1" s="189">
      <c r="A425" s="4" t="n"/>
      <c r="B425" s="4" t="n"/>
      <c r="C425" s="4" t="n"/>
      <c r="D425" s="4" t="n"/>
      <c r="E425" s="4" t="n"/>
      <c r="F425" s="4" t="n"/>
      <c r="G425" s="4" t="n"/>
      <c r="H425" s="4" t="n"/>
      <c r="J425" s="4" t="n"/>
    </row>
    <row r="426" ht="15.75" customHeight="1" s="189">
      <c r="A426" s="4" t="n"/>
      <c r="B426" s="4" t="n"/>
      <c r="C426" s="4" t="n"/>
      <c r="D426" s="4" t="n"/>
      <c r="E426" s="4" t="n"/>
      <c r="F426" s="4" t="n"/>
      <c r="G426" s="4" t="n"/>
      <c r="H426" s="4" t="n"/>
      <c r="J426" s="4" t="n"/>
    </row>
    <row r="427" ht="15.75" customHeight="1" s="189">
      <c r="A427" s="4" t="n"/>
      <c r="B427" s="4" t="n"/>
      <c r="C427" s="4" t="n"/>
      <c r="D427" s="4" t="n"/>
      <c r="E427" s="4" t="n"/>
      <c r="F427" s="4" t="n"/>
      <c r="G427" s="4" t="n"/>
      <c r="H427" s="4" t="n"/>
      <c r="J427" s="4" t="n"/>
    </row>
    <row r="428" ht="15.75" customHeight="1" s="189">
      <c r="A428" s="4" t="n"/>
      <c r="B428" s="4" t="n"/>
      <c r="C428" s="4" t="n"/>
      <c r="D428" s="4" t="n"/>
      <c r="E428" s="4" t="n"/>
      <c r="F428" s="4" t="n"/>
      <c r="G428" s="4" t="n"/>
      <c r="H428" s="4" t="n"/>
      <c r="J428" s="4" t="n"/>
    </row>
    <row r="429" ht="15.75" customHeight="1" s="189">
      <c r="A429" s="4" t="n"/>
      <c r="B429" s="4" t="n"/>
      <c r="C429" s="4" t="n"/>
      <c r="D429" s="4" t="n"/>
      <c r="E429" s="4" t="n"/>
      <c r="F429" s="4" t="n"/>
      <c r="G429" s="4" t="n"/>
      <c r="H429" s="4" t="n"/>
      <c r="J429" s="4" t="n"/>
    </row>
    <row r="430" ht="15.75" customHeight="1" s="189">
      <c r="A430" s="4" t="n"/>
      <c r="B430" s="4" t="n"/>
      <c r="C430" s="4" t="n"/>
      <c r="D430" s="4" t="n"/>
      <c r="E430" s="4" t="n"/>
      <c r="F430" s="4" t="n"/>
      <c r="G430" s="4" t="n"/>
      <c r="H430" s="4" t="n"/>
      <c r="J430" s="4" t="n"/>
    </row>
    <row r="431" ht="15.75" customHeight="1" s="189">
      <c r="A431" s="4" t="n"/>
      <c r="B431" s="4" t="n"/>
      <c r="C431" s="4" t="n"/>
      <c r="D431" s="4" t="n"/>
      <c r="E431" s="4" t="n"/>
      <c r="F431" s="4" t="n"/>
      <c r="G431" s="4" t="n"/>
      <c r="H431" s="4" t="n"/>
      <c r="J431" s="4" t="n"/>
    </row>
    <row r="432" ht="15.75" customHeight="1" s="189">
      <c r="A432" s="4" t="n"/>
      <c r="B432" s="4" t="n"/>
      <c r="C432" s="4" t="n"/>
      <c r="D432" s="4" t="n"/>
      <c r="E432" s="4" t="n"/>
      <c r="F432" s="4" t="n"/>
      <c r="G432" s="4" t="n"/>
      <c r="H432" s="4" t="n"/>
      <c r="J432" s="4" t="n"/>
    </row>
    <row r="433" ht="15.75" customHeight="1" s="189">
      <c r="A433" s="4" t="n"/>
      <c r="B433" s="4" t="n"/>
      <c r="C433" s="4" t="n"/>
      <c r="D433" s="4" t="n"/>
      <c r="E433" s="4" t="n"/>
      <c r="F433" s="4" t="n"/>
      <c r="G433" s="4" t="n"/>
      <c r="H433" s="4" t="n"/>
      <c r="J433" s="4" t="n"/>
    </row>
    <row r="434" ht="15.75" customHeight="1" s="189">
      <c r="A434" s="4" t="n"/>
      <c r="B434" s="4" t="n"/>
      <c r="C434" s="4" t="n"/>
      <c r="D434" s="4" t="n"/>
      <c r="E434" s="4" t="n"/>
      <c r="F434" s="4" t="n"/>
      <c r="G434" s="4" t="n"/>
      <c r="H434" s="4" t="n"/>
      <c r="J434" s="4" t="n"/>
    </row>
    <row r="435" ht="15.75" customHeight="1" s="189">
      <c r="A435" s="4" t="n"/>
      <c r="B435" s="4" t="n"/>
      <c r="C435" s="4" t="n"/>
      <c r="D435" s="4" t="n"/>
      <c r="E435" s="4" t="n"/>
      <c r="F435" s="4" t="n"/>
      <c r="G435" s="4" t="n"/>
      <c r="H435" s="4" t="n"/>
      <c r="J435" s="4" t="n"/>
    </row>
    <row r="436" ht="15.75" customHeight="1" s="189">
      <c r="A436" s="4" t="n"/>
      <c r="B436" s="4" t="n"/>
      <c r="C436" s="4" t="n"/>
      <c r="D436" s="4" t="n"/>
      <c r="E436" s="4" t="n"/>
      <c r="F436" s="4" t="n"/>
      <c r="G436" s="4" t="n"/>
      <c r="H436" s="4" t="n"/>
      <c r="J436" s="4" t="n"/>
    </row>
    <row r="437" ht="15.75" customHeight="1" s="189">
      <c r="A437" s="4" t="n"/>
      <c r="B437" s="4" t="n"/>
      <c r="C437" s="4" t="n"/>
      <c r="D437" s="4" t="n"/>
      <c r="E437" s="4" t="n"/>
      <c r="F437" s="4" t="n"/>
      <c r="G437" s="4" t="n"/>
      <c r="H437" s="4" t="n"/>
      <c r="J437" s="4" t="n"/>
    </row>
    <row r="438" ht="15.75" customHeight="1" s="189">
      <c r="A438" s="4" t="n"/>
      <c r="B438" s="4" t="n"/>
      <c r="C438" s="4" t="n"/>
      <c r="D438" s="4" t="n"/>
      <c r="E438" s="4" t="n"/>
      <c r="F438" s="4" t="n"/>
      <c r="G438" s="4" t="n"/>
      <c r="H438" s="4" t="n"/>
      <c r="J438" s="4" t="n"/>
    </row>
    <row r="439" ht="15.75" customHeight="1" s="189">
      <c r="A439" s="4" t="n"/>
      <c r="B439" s="4" t="n"/>
      <c r="C439" s="4" t="n"/>
      <c r="D439" s="4" t="n"/>
      <c r="E439" s="4" t="n"/>
      <c r="F439" s="4" t="n"/>
      <c r="G439" s="4" t="n"/>
      <c r="H439" s="4" t="n"/>
      <c r="J439" s="4" t="n"/>
    </row>
    <row r="440" ht="15.75" customHeight="1" s="189">
      <c r="A440" s="4" t="n"/>
      <c r="B440" s="4" t="n"/>
      <c r="C440" s="4" t="n"/>
      <c r="D440" s="4" t="n"/>
      <c r="E440" s="4" t="n"/>
      <c r="F440" s="4" t="n"/>
      <c r="G440" s="4" t="n"/>
      <c r="H440" s="4" t="n"/>
      <c r="J440" s="4" t="n"/>
    </row>
    <row r="441" ht="15.75" customHeight="1" s="189">
      <c r="A441" s="4" t="n"/>
      <c r="B441" s="4" t="n"/>
      <c r="C441" s="4" t="n"/>
      <c r="D441" s="4" t="n"/>
      <c r="E441" s="4" t="n"/>
      <c r="F441" s="4" t="n"/>
      <c r="G441" s="4" t="n"/>
      <c r="H441" s="4" t="n"/>
      <c r="J441" s="4" t="n"/>
    </row>
    <row r="442" ht="15.75" customHeight="1" s="189">
      <c r="A442" s="4" t="n"/>
      <c r="B442" s="4" t="n"/>
      <c r="C442" s="4" t="n"/>
      <c r="D442" s="4" t="n"/>
      <c r="E442" s="4" t="n"/>
      <c r="F442" s="4" t="n"/>
      <c r="G442" s="4" t="n"/>
      <c r="H442" s="4" t="n"/>
      <c r="J442" s="4" t="n"/>
    </row>
    <row r="443" ht="15.75" customHeight="1" s="189">
      <c r="A443" s="4" t="n"/>
      <c r="B443" s="4" t="n"/>
      <c r="C443" s="4" t="n"/>
      <c r="D443" s="4" t="n"/>
      <c r="E443" s="4" t="n"/>
      <c r="F443" s="4" t="n"/>
      <c r="G443" s="4" t="n"/>
      <c r="H443" s="4" t="n"/>
      <c r="J443" s="4" t="n"/>
    </row>
    <row r="444" ht="15.75" customHeight="1" s="189">
      <c r="A444" s="4" t="n"/>
      <c r="B444" s="4" t="n"/>
      <c r="C444" s="4" t="n"/>
      <c r="D444" s="4" t="n"/>
      <c r="E444" s="4" t="n"/>
      <c r="F444" s="4" t="n"/>
      <c r="G444" s="4" t="n"/>
      <c r="H444" s="4" t="n"/>
      <c r="J444" s="4" t="n"/>
    </row>
    <row r="445" ht="15.75" customHeight="1" s="189">
      <c r="A445" s="4" t="n"/>
      <c r="B445" s="4" t="n"/>
      <c r="C445" s="4" t="n"/>
      <c r="D445" s="4" t="n"/>
      <c r="E445" s="4" t="n"/>
      <c r="F445" s="4" t="n"/>
      <c r="G445" s="4" t="n"/>
      <c r="H445" s="4" t="n"/>
      <c r="J445" s="4" t="n"/>
    </row>
    <row r="446" ht="15.75" customHeight="1" s="189">
      <c r="A446" s="4" t="n"/>
      <c r="B446" s="4" t="n"/>
      <c r="C446" s="4" t="n"/>
      <c r="D446" s="4" t="n"/>
      <c r="E446" s="4" t="n"/>
      <c r="F446" s="4" t="n"/>
      <c r="G446" s="4" t="n"/>
      <c r="H446" s="4" t="n"/>
      <c r="J446" s="4" t="n"/>
    </row>
    <row r="447" ht="15.75" customHeight="1" s="189">
      <c r="A447" s="4" t="n"/>
      <c r="B447" s="4" t="n"/>
      <c r="C447" s="4" t="n"/>
      <c r="D447" s="4" t="n"/>
      <c r="E447" s="4" t="n"/>
      <c r="F447" s="4" t="n"/>
      <c r="G447" s="4" t="n"/>
      <c r="H447" s="4" t="n"/>
      <c r="J447" s="4" t="n"/>
    </row>
    <row r="448" ht="15.75" customHeight="1" s="189">
      <c r="A448" s="4" t="n"/>
      <c r="B448" s="4" t="n"/>
      <c r="C448" s="4" t="n"/>
      <c r="D448" s="4" t="n"/>
      <c r="E448" s="4" t="n"/>
      <c r="F448" s="4" t="n"/>
      <c r="G448" s="4" t="n"/>
      <c r="H448" s="4" t="n"/>
      <c r="J448" s="4" t="n"/>
    </row>
    <row r="449" ht="15.75" customHeight="1" s="189">
      <c r="A449" s="4" t="n"/>
      <c r="B449" s="4" t="n"/>
      <c r="C449" s="4" t="n"/>
      <c r="D449" s="4" t="n"/>
      <c r="E449" s="4" t="n"/>
      <c r="F449" s="4" t="n"/>
      <c r="G449" s="4" t="n"/>
      <c r="H449" s="4" t="n"/>
      <c r="J449" s="4" t="n"/>
    </row>
    <row r="450" ht="15.75" customHeight="1" s="189">
      <c r="A450" s="4" t="n"/>
      <c r="B450" s="4" t="n"/>
      <c r="C450" s="4" t="n"/>
      <c r="D450" s="4" t="n"/>
      <c r="E450" s="4" t="n"/>
      <c r="F450" s="4" t="n"/>
      <c r="G450" s="4" t="n"/>
      <c r="H450" s="4" t="n"/>
      <c r="J450" s="4" t="n"/>
    </row>
    <row r="451" ht="15.75" customHeight="1" s="189">
      <c r="A451" s="4" t="n"/>
      <c r="B451" s="4" t="n"/>
      <c r="C451" s="4" t="n"/>
      <c r="D451" s="4" t="n"/>
      <c r="E451" s="4" t="n"/>
      <c r="F451" s="4" t="n"/>
      <c r="G451" s="4" t="n"/>
      <c r="H451" s="4" t="n"/>
      <c r="J451" s="4" t="n"/>
    </row>
    <row r="452" ht="15.75" customHeight="1" s="189">
      <c r="A452" s="4" t="n"/>
      <c r="B452" s="4" t="n"/>
      <c r="C452" s="4" t="n"/>
      <c r="D452" s="4" t="n"/>
      <c r="E452" s="4" t="n"/>
      <c r="F452" s="4" t="n"/>
      <c r="G452" s="4" t="n"/>
      <c r="H452" s="4" t="n"/>
      <c r="J452" s="4" t="n"/>
    </row>
    <row r="453" ht="15.75" customHeight="1" s="189">
      <c r="A453" s="4" t="n"/>
      <c r="B453" s="4" t="n"/>
      <c r="C453" s="4" t="n"/>
      <c r="D453" s="4" t="n"/>
      <c r="E453" s="4" t="n"/>
      <c r="F453" s="4" t="n"/>
      <c r="G453" s="4" t="n"/>
      <c r="H453" s="4" t="n"/>
      <c r="J453" s="4" t="n"/>
    </row>
    <row r="454" ht="15.75" customHeight="1" s="189">
      <c r="A454" s="4" t="n"/>
      <c r="B454" s="4" t="n"/>
      <c r="C454" s="4" t="n"/>
      <c r="D454" s="4" t="n"/>
      <c r="E454" s="4" t="n"/>
      <c r="F454" s="4" t="n"/>
      <c r="G454" s="4" t="n"/>
      <c r="H454" s="4" t="n"/>
      <c r="J454" s="4" t="n"/>
    </row>
    <row r="455" ht="15.75" customHeight="1" s="189">
      <c r="A455" s="4" t="n"/>
      <c r="B455" s="4" t="n"/>
      <c r="C455" s="4" t="n"/>
      <c r="D455" s="4" t="n"/>
      <c r="E455" s="4" t="n"/>
      <c r="F455" s="4" t="n"/>
      <c r="G455" s="4" t="n"/>
      <c r="H455" s="4" t="n"/>
      <c r="J455" s="4" t="n"/>
    </row>
    <row r="456" ht="15.75" customHeight="1" s="189">
      <c r="A456" s="4" t="n"/>
      <c r="B456" s="4" t="n"/>
      <c r="C456" s="4" t="n"/>
      <c r="D456" s="4" t="n"/>
      <c r="E456" s="4" t="n"/>
      <c r="F456" s="4" t="n"/>
      <c r="G456" s="4" t="n"/>
      <c r="H456" s="4" t="n"/>
      <c r="J456" s="4" t="n"/>
    </row>
    <row r="457" ht="15.75" customHeight="1" s="189">
      <c r="A457" s="4" t="n"/>
      <c r="B457" s="4" t="n"/>
      <c r="C457" s="4" t="n"/>
      <c r="D457" s="4" t="n"/>
      <c r="E457" s="4" t="n"/>
      <c r="F457" s="4" t="n"/>
      <c r="G457" s="4" t="n"/>
      <c r="H457" s="4" t="n"/>
      <c r="J457" s="4" t="n"/>
    </row>
    <row r="458" ht="15.75" customHeight="1" s="189">
      <c r="A458" s="4" t="n"/>
      <c r="B458" s="4" t="n"/>
      <c r="C458" s="4" t="n"/>
      <c r="D458" s="4" t="n"/>
      <c r="E458" s="4" t="n"/>
      <c r="F458" s="4" t="n"/>
      <c r="G458" s="4" t="n"/>
      <c r="H458" s="4" t="n"/>
      <c r="J458" s="4" t="n"/>
    </row>
    <row r="459" ht="15.75" customHeight="1" s="189">
      <c r="A459" s="4" t="n"/>
      <c r="B459" s="4" t="n"/>
      <c r="C459" s="4" t="n"/>
      <c r="D459" s="4" t="n"/>
      <c r="E459" s="4" t="n"/>
      <c r="F459" s="4" t="n"/>
      <c r="G459" s="4" t="n"/>
      <c r="H459" s="4" t="n"/>
      <c r="J459" s="4" t="n"/>
    </row>
    <row r="460" ht="15.75" customHeight="1" s="189">
      <c r="A460" s="4" t="n"/>
      <c r="B460" s="4" t="n"/>
      <c r="C460" s="4" t="n"/>
      <c r="D460" s="4" t="n"/>
      <c r="E460" s="4" t="n"/>
      <c r="F460" s="4" t="n"/>
      <c r="G460" s="4" t="n"/>
      <c r="H460" s="4" t="n"/>
      <c r="J460" s="4" t="n"/>
    </row>
    <row r="461" ht="15.75" customHeight="1" s="189">
      <c r="A461" s="4" t="n"/>
      <c r="B461" s="4" t="n"/>
      <c r="C461" s="4" t="n"/>
      <c r="D461" s="4" t="n"/>
      <c r="E461" s="4" t="n"/>
      <c r="F461" s="4" t="n"/>
      <c r="G461" s="4" t="n"/>
      <c r="H461" s="4" t="n"/>
      <c r="J461" s="4" t="n"/>
    </row>
    <row r="462" ht="15.75" customHeight="1" s="189">
      <c r="A462" s="4" t="n"/>
      <c r="B462" s="4" t="n"/>
      <c r="C462" s="4" t="n"/>
      <c r="D462" s="4" t="n"/>
      <c r="E462" s="4" t="n"/>
      <c r="F462" s="4" t="n"/>
      <c r="G462" s="4" t="n"/>
      <c r="H462" s="4" t="n"/>
      <c r="J462" s="4" t="n"/>
    </row>
    <row r="463" ht="15.75" customHeight="1" s="189">
      <c r="A463" s="4" t="n"/>
      <c r="B463" s="4" t="n"/>
      <c r="C463" s="4" t="n"/>
      <c r="D463" s="4" t="n"/>
      <c r="E463" s="4" t="n"/>
      <c r="F463" s="4" t="n"/>
      <c r="G463" s="4" t="n"/>
      <c r="H463" s="4" t="n"/>
      <c r="J463" s="4" t="n"/>
    </row>
    <row r="464" ht="15.75" customHeight="1" s="189">
      <c r="A464" s="4" t="n"/>
      <c r="B464" s="4" t="n"/>
      <c r="C464" s="4" t="n"/>
      <c r="D464" s="4" t="n"/>
      <c r="E464" s="4" t="n"/>
      <c r="F464" s="4" t="n"/>
      <c r="G464" s="4" t="n"/>
      <c r="H464" s="4" t="n"/>
      <c r="J464" s="4" t="n"/>
    </row>
    <row r="465" ht="15.75" customHeight="1" s="189">
      <c r="A465" s="4" t="n"/>
      <c r="B465" s="4" t="n"/>
      <c r="C465" s="4" t="n"/>
      <c r="D465" s="4" t="n"/>
      <c r="E465" s="4" t="n"/>
      <c r="F465" s="4" t="n"/>
      <c r="G465" s="4" t="n"/>
      <c r="H465" s="4" t="n"/>
      <c r="J465" s="4" t="n"/>
    </row>
    <row r="466" ht="15.75" customHeight="1" s="189">
      <c r="A466" s="4" t="n"/>
      <c r="B466" s="4" t="n"/>
      <c r="C466" s="4" t="n"/>
      <c r="D466" s="4" t="n"/>
      <c r="E466" s="4" t="n"/>
      <c r="F466" s="4" t="n"/>
      <c r="G466" s="4" t="n"/>
      <c r="H466" s="4" t="n"/>
      <c r="J466" s="4" t="n"/>
    </row>
    <row r="467" ht="15.75" customHeight="1" s="189">
      <c r="A467" s="4" t="n"/>
      <c r="B467" s="4" t="n"/>
      <c r="C467" s="4" t="n"/>
      <c r="D467" s="4" t="n"/>
      <c r="E467" s="4" t="n"/>
      <c r="F467" s="4" t="n"/>
      <c r="G467" s="4" t="n"/>
      <c r="H467" s="4" t="n"/>
      <c r="J467" s="4" t="n"/>
    </row>
    <row r="468" ht="15.75" customHeight="1" s="189">
      <c r="A468" s="4" t="n"/>
      <c r="B468" s="4" t="n"/>
      <c r="C468" s="4" t="n"/>
      <c r="D468" s="4" t="n"/>
      <c r="E468" s="4" t="n"/>
      <c r="F468" s="4" t="n"/>
      <c r="G468" s="4" t="n"/>
      <c r="H468" s="4" t="n"/>
      <c r="J468" s="4" t="n"/>
    </row>
    <row r="469" ht="15.75" customHeight="1" s="189">
      <c r="A469" s="4" t="n"/>
      <c r="B469" s="4" t="n"/>
      <c r="C469" s="4" t="n"/>
      <c r="D469" s="4" t="n"/>
      <c r="E469" s="4" t="n"/>
      <c r="F469" s="4" t="n"/>
      <c r="G469" s="4" t="n"/>
      <c r="H469" s="4" t="n"/>
      <c r="J469" s="4" t="n"/>
    </row>
    <row r="470" ht="15.75" customHeight="1" s="189">
      <c r="A470" s="4" t="n"/>
      <c r="B470" s="4" t="n"/>
      <c r="C470" s="4" t="n"/>
      <c r="D470" s="4" t="n"/>
      <c r="E470" s="4" t="n"/>
      <c r="F470" s="4" t="n"/>
      <c r="G470" s="4" t="n"/>
      <c r="H470" s="4" t="n"/>
      <c r="J470" s="4" t="n"/>
    </row>
    <row r="471" ht="15.75" customHeight="1" s="189">
      <c r="A471" s="4" t="n"/>
      <c r="B471" s="4" t="n"/>
      <c r="C471" s="4" t="n"/>
      <c r="D471" s="4" t="n"/>
      <c r="E471" s="4" t="n"/>
      <c r="F471" s="4" t="n"/>
      <c r="G471" s="4" t="n"/>
      <c r="H471" s="4" t="n"/>
      <c r="J471" s="4" t="n"/>
    </row>
    <row r="472" ht="15.75" customHeight="1" s="189">
      <c r="A472" s="4" t="n"/>
      <c r="B472" s="4" t="n"/>
      <c r="C472" s="4" t="n"/>
      <c r="D472" s="4" t="n"/>
      <c r="E472" s="4" t="n"/>
      <c r="F472" s="4" t="n"/>
      <c r="G472" s="4" t="n"/>
      <c r="H472" s="4" t="n"/>
      <c r="J472" s="4" t="n"/>
    </row>
    <row r="473" ht="15.75" customHeight="1" s="189">
      <c r="A473" s="4" t="n"/>
      <c r="B473" s="4" t="n"/>
      <c r="C473" s="4" t="n"/>
      <c r="D473" s="4" t="n"/>
      <c r="E473" s="4" t="n"/>
      <c r="F473" s="4" t="n"/>
      <c r="G473" s="4" t="n"/>
      <c r="H473" s="4" t="n"/>
      <c r="J473" s="4" t="n"/>
    </row>
    <row r="474" ht="15.75" customHeight="1" s="189">
      <c r="A474" s="4" t="n"/>
      <c r="B474" s="4" t="n"/>
      <c r="C474" s="4" t="n"/>
      <c r="D474" s="4" t="n"/>
      <c r="E474" s="4" t="n"/>
      <c r="F474" s="4" t="n"/>
      <c r="G474" s="4" t="n"/>
      <c r="H474" s="4" t="n"/>
      <c r="J474" s="4" t="n"/>
    </row>
    <row r="475" ht="15.75" customHeight="1" s="189">
      <c r="A475" s="4" t="n"/>
      <c r="B475" s="4" t="n"/>
      <c r="C475" s="4" t="n"/>
      <c r="D475" s="4" t="n"/>
      <c r="E475" s="4" t="n"/>
      <c r="F475" s="4" t="n"/>
      <c r="G475" s="4" t="n"/>
      <c r="H475" s="4" t="n"/>
      <c r="J475" s="4" t="n"/>
    </row>
    <row r="476" ht="15.75" customHeight="1" s="189">
      <c r="A476" s="4" t="n"/>
      <c r="B476" s="4" t="n"/>
      <c r="C476" s="4" t="n"/>
      <c r="D476" s="4" t="n"/>
      <c r="E476" s="4" t="n"/>
      <c r="F476" s="4" t="n"/>
      <c r="G476" s="4" t="n"/>
      <c r="H476" s="4" t="n"/>
      <c r="J476" s="4" t="n"/>
    </row>
    <row r="477" ht="15.75" customHeight="1" s="189">
      <c r="A477" s="4" t="n"/>
      <c r="B477" s="4" t="n"/>
      <c r="C477" s="4" t="n"/>
      <c r="D477" s="4" t="n"/>
      <c r="E477" s="4" t="n"/>
      <c r="F477" s="4" t="n"/>
      <c r="G477" s="4" t="n"/>
      <c r="H477" s="4" t="n"/>
      <c r="J477" s="4" t="n"/>
    </row>
    <row r="478" ht="15.75" customHeight="1" s="189">
      <c r="A478" s="4" t="n"/>
      <c r="B478" s="4" t="n"/>
      <c r="C478" s="4" t="n"/>
      <c r="D478" s="4" t="n"/>
      <c r="E478" s="4" t="n"/>
      <c r="F478" s="4" t="n"/>
      <c r="G478" s="4" t="n"/>
      <c r="H478" s="4" t="n"/>
      <c r="J478" s="4" t="n"/>
    </row>
    <row r="479" ht="15.75" customHeight="1" s="189">
      <c r="A479" s="4" t="n"/>
      <c r="B479" s="4" t="n"/>
      <c r="C479" s="4" t="n"/>
      <c r="D479" s="4" t="n"/>
      <c r="E479" s="4" t="n"/>
      <c r="F479" s="4" t="n"/>
      <c r="G479" s="4" t="n"/>
      <c r="H479" s="4" t="n"/>
      <c r="J479" s="4" t="n"/>
    </row>
    <row r="480" ht="15.75" customHeight="1" s="189">
      <c r="A480" s="4" t="n"/>
      <c r="B480" s="4" t="n"/>
      <c r="C480" s="4" t="n"/>
      <c r="D480" s="4" t="n"/>
      <c r="E480" s="4" t="n"/>
      <c r="F480" s="4" t="n"/>
      <c r="G480" s="4" t="n"/>
      <c r="H480" s="4" t="n"/>
      <c r="J480" s="4" t="n"/>
    </row>
    <row r="481" ht="15.75" customHeight="1" s="189">
      <c r="A481" s="4" t="n"/>
      <c r="B481" s="4" t="n"/>
      <c r="C481" s="4" t="n"/>
      <c r="D481" s="4" t="n"/>
      <c r="E481" s="4" t="n"/>
      <c r="F481" s="4" t="n"/>
      <c r="G481" s="4" t="n"/>
      <c r="H481" s="4" t="n"/>
      <c r="J481" s="4" t="n"/>
    </row>
    <row r="482" ht="15.75" customHeight="1" s="189">
      <c r="A482" s="4" t="n"/>
      <c r="B482" s="4" t="n"/>
      <c r="C482" s="4" t="n"/>
      <c r="D482" s="4" t="n"/>
      <c r="E482" s="4" t="n"/>
      <c r="F482" s="4" t="n"/>
      <c r="G482" s="4" t="n"/>
      <c r="H482" s="4" t="n"/>
      <c r="J482" s="4" t="n"/>
    </row>
    <row r="483" ht="15.75" customHeight="1" s="189">
      <c r="A483" s="4" t="n"/>
      <c r="B483" s="4" t="n"/>
      <c r="C483" s="4" t="n"/>
      <c r="D483" s="4" t="n"/>
      <c r="E483" s="4" t="n"/>
      <c r="F483" s="4" t="n"/>
      <c r="G483" s="4" t="n"/>
      <c r="H483" s="4" t="n"/>
      <c r="J483" s="4" t="n"/>
    </row>
    <row r="484" ht="15.75" customHeight="1" s="189">
      <c r="A484" s="4" t="n"/>
      <c r="B484" s="4" t="n"/>
      <c r="C484" s="4" t="n"/>
      <c r="D484" s="4" t="n"/>
      <c r="E484" s="4" t="n"/>
      <c r="F484" s="4" t="n"/>
      <c r="G484" s="4" t="n"/>
      <c r="H484" s="4" t="n"/>
      <c r="J484" s="4" t="n"/>
    </row>
    <row r="485" ht="15.75" customHeight="1" s="189">
      <c r="A485" s="4" t="n"/>
      <c r="B485" s="4" t="n"/>
      <c r="C485" s="4" t="n"/>
      <c r="D485" s="4" t="n"/>
      <c r="E485" s="4" t="n"/>
      <c r="F485" s="4" t="n"/>
      <c r="G485" s="4" t="n"/>
      <c r="H485" s="4" t="n"/>
      <c r="J485" s="4" t="n"/>
    </row>
    <row r="486" ht="15.75" customHeight="1" s="189">
      <c r="A486" s="4" t="n"/>
      <c r="B486" s="4" t="n"/>
      <c r="C486" s="4" t="n"/>
      <c r="D486" s="4" t="n"/>
      <c r="E486" s="4" t="n"/>
      <c r="F486" s="4" t="n"/>
      <c r="G486" s="4" t="n"/>
      <c r="H486" s="4" t="n"/>
      <c r="J486" s="4" t="n"/>
    </row>
    <row r="487" ht="15.75" customHeight="1" s="189">
      <c r="A487" s="4" t="n"/>
      <c r="B487" s="4" t="n"/>
      <c r="C487" s="4" t="n"/>
      <c r="D487" s="4" t="n"/>
      <c r="E487" s="4" t="n"/>
      <c r="F487" s="4" t="n"/>
      <c r="G487" s="4" t="n"/>
      <c r="H487" s="4" t="n"/>
      <c r="J487" s="4" t="n"/>
    </row>
    <row r="488" ht="15.75" customHeight="1" s="189">
      <c r="A488" s="4" t="n"/>
      <c r="B488" s="4" t="n"/>
      <c r="C488" s="4" t="n"/>
      <c r="D488" s="4" t="n"/>
      <c r="E488" s="4" t="n"/>
      <c r="F488" s="4" t="n"/>
      <c r="G488" s="4" t="n"/>
      <c r="H488" s="4" t="n"/>
      <c r="J488" s="4" t="n"/>
    </row>
    <row r="489" ht="15.75" customHeight="1" s="189">
      <c r="A489" s="4" t="n"/>
      <c r="B489" s="4" t="n"/>
      <c r="C489" s="4" t="n"/>
      <c r="D489" s="4" t="n"/>
      <c r="E489" s="4" t="n"/>
      <c r="F489" s="4" t="n"/>
      <c r="G489" s="4" t="n"/>
      <c r="H489" s="4" t="n"/>
      <c r="J489" s="4" t="n"/>
    </row>
    <row r="490" ht="15.75" customHeight="1" s="189">
      <c r="A490" s="4" t="n"/>
      <c r="B490" s="4" t="n"/>
      <c r="C490" s="4" t="n"/>
      <c r="D490" s="4" t="n"/>
      <c r="E490" s="4" t="n"/>
      <c r="F490" s="4" t="n"/>
      <c r="G490" s="4" t="n"/>
      <c r="H490" s="4" t="n"/>
      <c r="J490" s="4" t="n"/>
    </row>
    <row r="491" ht="15.75" customHeight="1" s="189">
      <c r="A491" s="4" t="n"/>
      <c r="B491" s="4" t="n"/>
      <c r="C491" s="4" t="n"/>
      <c r="D491" s="4" t="n"/>
      <c r="E491" s="4" t="n"/>
      <c r="F491" s="4" t="n"/>
      <c r="G491" s="4" t="n"/>
      <c r="H491" s="4" t="n"/>
      <c r="J491" s="4" t="n"/>
    </row>
    <row r="492" ht="15.75" customHeight="1" s="189">
      <c r="A492" s="4" t="n"/>
      <c r="B492" s="4" t="n"/>
      <c r="C492" s="4" t="n"/>
      <c r="D492" s="4" t="n"/>
      <c r="E492" s="4" t="n"/>
      <c r="F492" s="4" t="n"/>
      <c r="G492" s="4" t="n"/>
      <c r="H492" s="4" t="n"/>
      <c r="J492" s="4" t="n"/>
    </row>
    <row r="493" ht="15.75" customHeight="1" s="189">
      <c r="A493" s="4" t="n"/>
      <c r="B493" s="4" t="n"/>
      <c r="C493" s="4" t="n"/>
      <c r="D493" s="4" t="n"/>
      <c r="E493" s="4" t="n"/>
      <c r="F493" s="4" t="n"/>
      <c r="G493" s="4" t="n"/>
      <c r="H493" s="4" t="n"/>
      <c r="J493" s="4" t="n"/>
    </row>
    <row r="494" ht="15.75" customHeight="1" s="189">
      <c r="A494" s="4" t="n"/>
      <c r="B494" s="4" t="n"/>
      <c r="C494" s="4" t="n"/>
      <c r="D494" s="4" t="n"/>
      <c r="E494" s="4" t="n"/>
      <c r="F494" s="4" t="n"/>
      <c r="G494" s="4" t="n"/>
      <c r="H494" s="4" t="n"/>
      <c r="J494" s="4" t="n"/>
    </row>
    <row r="495" ht="15.75" customHeight="1" s="189">
      <c r="A495" s="4" t="n"/>
      <c r="B495" s="4" t="n"/>
      <c r="C495" s="4" t="n"/>
      <c r="D495" s="4" t="n"/>
      <c r="E495" s="4" t="n"/>
      <c r="F495" s="4" t="n"/>
      <c r="G495" s="4" t="n"/>
      <c r="H495" s="4" t="n"/>
      <c r="J495" s="4" t="n"/>
    </row>
    <row r="496" ht="15.75" customHeight="1" s="189">
      <c r="A496" s="4" t="n"/>
      <c r="B496" s="4" t="n"/>
      <c r="C496" s="4" t="n"/>
      <c r="D496" s="4" t="n"/>
      <c r="E496" s="4" t="n"/>
      <c r="F496" s="4" t="n"/>
      <c r="G496" s="4" t="n"/>
      <c r="H496" s="4" t="n"/>
      <c r="J496" s="4" t="n"/>
    </row>
    <row r="497" ht="15.75" customHeight="1" s="189">
      <c r="A497" s="4" t="n"/>
      <c r="B497" s="4" t="n"/>
      <c r="C497" s="4" t="n"/>
      <c r="D497" s="4" t="n"/>
      <c r="E497" s="4" t="n"/>
      <c r="F497" s="4" t="n"/>
      <c r="G497" s="4" t="n"/>
      <c r="H497" s="4" t="n"/>
      <c r="J497" s="4" t="n"/>
    </row>
    <row r="498" ht="15.75" customHeight="1" s="189">
      <c r="A498" s="4" t="n"/>
      <c r="B498" s="4" t="n"/>
      <c r="C498" s="4" t="n"/>
      <c r="D498" s="4" t="n"/>
      <c r="E498" s="4" t="n"/>
      <c r="F498" s="4" t="n"/>
      <c r="G498" s="4" t="n"/>
      <c r="H498" s="4" t="n"/>
      <c r="J498" s="4" t="n"/>
    </row>
    <row r="499" ht="15.75" customHeight="1" s="189">
      <c r="A499" s="4" t="n"/>
      <c r="B499" s="4" t="n"/>
      <c r="C499" s="4" t="n"/>
      <c r="D499" s="4" t="n"/>
      <c r="E499" s="4" t="n"/>
      <c r="F499" s="4" t="n"/>
      <c r="G499" s="4" t="n"/>
      <c r="H499" s="4" t="n"/>
      <c r="J499" s="4" t="n"/>
    </row>
    <row r="500" ht="15.75" customHeight="1" s="189">
      <c r="A500" s="4" t="n"/>
      <c r="B500" s="4" t="n"/>
      <c r="C500" s="4" t="n"/>
      <c r="D500" s="4" t="n"/>
      <c r="E500" s="4" t="n"/>
      <c r="F500" s="4" t="n"/>
      <c r="G500" s="4" t="n"/>
      <c r="H500" s="4" t="n"/>
      <c r="J500" s="4" t="n"/>
    </row>
    <row r="501" ht="15.75" customHeight="1" s="189">
      <c r="A501" s="4" t="n"/>
      <c r="B501" s="4" t="n"/>
      <c r="C501" s="4" t="n"/>
      <c r="D501" s="4" t="n"/>
      <c r="E501" s="4" t="n"/>
      <c r="F501" s="4" t="n"/>
      <c r="G501" s="4" t="n"/>
      <c r="H501" s="4" t="n"/>
      <c r="J501" s="4" t="n"/>
    </row>
    <row r="502" ht="15.75" customHeight="1" s="189">
      <c r="A502" s="4" t="n"/>
      <c r="B502" s="4" t="n"/>
      <c r="C502" s="4" t="n"/>
      <c r="D502" s="4" t="n"/>
      <c r="E502" s="4" t="n"/>
      <c r="F502" s="4" t="n"/>
      <c r="G502" s="4" t="n"/>
      <c r="H502" s="4" t="n"/>
      <c r="J502" s="4" t="n"/>
    </row>
    <row r="503" ht="15.75" customHeight="1" s="189">
      <c r="A503" s="4" t="n"/>
      <c r="B503" s="4" t="n"/>
      <c r="C503" s="4" t="n"/>
      <c r="D503" s="4" t="n"/>
      <c r="E503" s="4" t="n"/>
      <c r="F503" s="4" t="n"/>
      <c r="G503" s="4" t="n"/>
      <c r="H503" s="4" t="n"/>
      <c r="J503" s="4" t="n"/>
    </row>
    <row r="504" ht="15.75" customHeight="1" s="189">
      <c r="A504" s="4" t="n"/>
      <c r="B504" s="4" t="n"/>
      <c r="C504" s="4" t="n"/>
      <c r="D504" s="4" t="n"/>
      <c r="E504" s="4" t="n"/>
      <c r="F504" s="4" t="n"/>
      <c r="G504" s="4" t="n"/>
      <c r="H504" s="4" t="n"/>
      <c r="J504" s="4" t="n"/>
    </row>
    <row r="505" ht="15.75" customHeight="1" s="189">
      <c r="A505" s="4" t="n"/>
      <c r="B505" s="4" t="n"/>
      <c r="C505" s="4" t="n"/>
      <c r="D505" s="4" t="n"/>
      <c r="E505" s="4" t="n"/>
      <c r="F505" s="4" t="n"/>
      <c r="G505" s="4" t="n"/>
      <c r="H505" s="4" t="n"/>
      <c r="J505" s="4" t="n"/>
    </row>
    <row r="506" ht="15.75" customHeight="1" s="189">
      <c r="A506" s="4" t="n"/>
      <c r="B506" s="4" t="n"/>
      <c r="C506" s="4" t="n"/>
      <c r="D506" s="4" t="n"/>
      <c r="E506" s="4" t="n"/>
      <c r="F506" s="4" t="n"/>
      <c r="G506" s="4" t="n"/>
      <c r="H506" s="4" t="n"/>
      <c r="J506" s="4" t="n"/>
    </row>
    <row r="507" ht="15.75" customHeight="1" s="189">
      <c r="A507" s="4" t="n"/>
      <c r="B507" s="4" t="n"/>
      <c r="C507" s="4" t="n"/>
      <c r="D507" s="4" t="n"/>
      <c r="E507" s="4" t="n"/>
      <c r="F507" s="4" t="n"/>
      <c r="G507" s="4" t="n"/>
      <c r="H507" s="4" t="n"/>
      <c r="J507" s="4" t="n"/>
    </row>
    <row r="508" ht="15.75" customHeight="1" s="189">
      <c r="A508" s="4" t="n"/>
      <c r="B508" s="4" t="n"/>
      <c r="C508" s="4" t="n"/>
      <c r="D508" s="4" t="n"/>
      <c r="E508" s="4" t="n"/>
      <c r="F508" s="4" t="n"/>
      <c r="G508" s="4" t="n"/>
      <c r="H508" s="4" t="n"/>
      <c r="J508" s="4" t="n"/>
    </row>
    <row r="509" ht="15.75" customHeight="1" s="189">
      <c r="A509" s="4" t="n"/>
      <c r="B509" s="4" t="n"/>
      <c r="C509" s="4" t="n"/>
      <c r="D509" s="4" t="n"/>
      <c r="E509" s="4" t="n"/>
      <c r="F509" s="4" t="n"/>
      <c r="G509" s="4" t="n"/>
      <c r="H509" s="4" t="n"/>
      <c r="J509" s="4" t="n"/>
    </row>
    <row r="510" ht="15.75" customHeight="1" s="189">
      <c r="A510" s="4" t="n"/>
      <c r="B510" s="4" t="n"/>
      <c r="C510" s="4" t="n"/>
      <c r="D510" s="4" t="n"/>
      <c r="E510" s="4" t="n"/>
      <c r="F510" s="4" t="n"/>
      <c r="G510" s="4" t="n"/>
      <c r="H510" s="4" t="n"/>
      <c r="J510" s="4" t="n"/>
    </row>
    <row r="511" ht="15.75" customHeight="1" s="189">
      <c r="A511" s="4" t="n"/>
      <c r="B511" s="4" t="n"/>
      <c r="C511" s="4" t="n"/>
      <c r="D511" s="4" t="n"/>
      <c r="E511" s="4" t="n"/>
      <c r="F511" s="4" t="n"/>
      <c r="G511" s="4" t="n"/>
      <c r="H511" s="4" t="n"/>
      <c r="J511" s="4" t="n"/>
    </row>
    <row r="512" ht="15.75" customHeight="1" s="189">
      <c r="A512" s="4" t="n"/>
      <c r="B512" s="4" t="n"/>
      <c r="C512" s="4" t="n"/>
      <c r="D512" s="4" t="n"/>
      <c r="E512" s="4" t="n"/>
      <c r="F512" s="4" t="n"/>
      <c r="G512" s="4" t="n"/>
      <c r="H512" s="4" t="n"/>
      <c r="J512" s="4" t="n"/>
    </row>
    <row r="513" ht="15.75" customHeight="1" s="189">
      <c r="A513" s="4" t="n"/>
      <c r="B513" s="4" t="n"/>
      <c r="C513" s="4" t="n"/>
      <c r="D513" s="4" t="n"/>
      <c r="E513" s="4" t="n"/>
      <c r="F513" s="4" t="n"/>
      <c r="G513" s="4" t="n"/>
      <c r="H513" s="4" t="n"/>
      <c r="J513" s="4" t="n"/>
    </row>
    <row r="514" ht="15.75" customHeight="1" s="189">
      <c r="A514" s="4" t="n"/>
      <c r="B514" s="4" t="n"/>
      <c r="C514" s="4" t="n"/>
      <c r="D514" s="4" t="n"/>
      <c r="E514" s="4" t="n"/>
      <c r="F514" s="4" t="n"/>
      <c r="G514" s="4" t="n"/>
      <c r="H514" s="4" t="n"/>
      <c r="J514" s="4" t="n"/>
    </row>
    <row r="515" ht="15.75" customHeight="1" s="189">
      <c r="A515" s="4" t="n"/>
      <c r="B515" s="4" t="n"/>
      <c r="C515" s="4" t="n"/>
      <c r="D515" s="4" t="n"/>
      <c r="E515" s="4" t="n"/>
      <c r="F515" s="4" t="n"/>
      <c r="G515" s="4" t="n"/>
      <c r="H515" s="4" t="n"/>
      <c r="J515" s="4" t="n"/>
    </row>
    <row r="516" ht="15.75" customHeight="1" s="189">
      <c r="A516" s="4" t="n"/>
      <c r="B516" s="4" t="n"/>
      <c r="C516" s="4" t="n"/>
      <c r="D516" s="4" t="n"/>
      <c r="E516" s="4" t="n"/>
      <c r="F516" s="4" t="n"/>
      <c r="G516" s="4" t="n"/>
      <c r="H516" s="4" t="n"/>
      <c r="J516" s="4" t="n"/>
    </row>
    <row r="517" ht="15.75" customHeight="1" s="189">
      <c r="A517" s="4" t="n"/>
      <c r="B517" s="4" t="n"/>
      <c r="C517" s="4" t="n"/>
      <c r="D517" s="4" t="n"/>
      <c r="E517" s="4" t="n"/>
      <c r="F517" s="4" t="n"/>
      <c r="G517" s="4" t="n"/>
      <c r="H517" s="4" t="n"/>
      <c r="J517" s="4" t="n"/>
    </row>
    <row r="518" ht="15.75" customHeight="1" s="189">
      <c r="A518" s="4" t="n"/>
      <c r="B518" s="4" t="n"/>
      <c r="C518" s="4" t="n"/>
      <c r="D518" s="4" t="n"/>
      <c r="E518" s="4" t="n"/>
      <c r="F518" s="4" t="n"/>
      <c r="G518" s="4" t="n"/>
      <c r="H518" s="4" t="n"/>
      <c r="J518" s="4" t="n"/>
    </row>
    <row r="519" ht="15.75" customHeight="1" s="189">
      <c r="A519" s="4" t="n"/>
      <c r="B519" s="4" t="n"/>
      <c r="C519" s="4" t="n"/>
      <c r="D519" s="4" t="n"/>
      <c r="E519" s="4" t="n"/>
      <c r="F519" s="4" t="n"/>
      <c r="G519" s="4" t="n"/>
      <c r="H519" s="4" t="n"/>
      <c r="J519" s="4" t="n"/>
    </row>
    <row r="520" ht="15.75" customHeight="1" s="189">
      <c r="A520" s="4" t="n"/>
      <c r="B520" s="4" t="n"/>
      <c r="C520" s="4" t="n"/>
      <c r="D520" s="4" t="n"/>
      <c r="E520" s="4" t="n"/>
      <c r="F520" s="4" t="n"/>
      <c r="G520" s="4" t="n"/>
      <c r="H520" s="4" t="n"/>
      <c r="J520" s="4" t="n"/>
    </row>
    <row r="521" ht="15.75" customHeight="1" s="189">
      <c r="A521" s="4" t="n"/>
      <c r="B521" s="4" t="n"/>
      <c r="C521" s="4" t="n"/>
      <c r="D521" s="4" t="n"/>
      <c r="E521" s="4" t="n"/>
      <c r="F521" s="4" t="n"/>
      <c r="G521" s="4" t="n"/>
      <c r="H521" s="4" t="n"/>
      <c r="J521" s="4" t="n"/>
    </row>
    <row r="522" ht="15.75" customHeight="1" s="189">
      <c r="A522" s="4" t="n"/>
      <c r="B522" s="4" t="n"/>
      <c r="C522" s="4" t="n"/>
      <c r="D522" s="4" t="n"/>
      <c r="E522" s="4" t="n"/>
      <c r="F522" s="4" t="n"/>
      <c r="G522" s="4" t="n"/>
      <c r="H522" s="4" t="n"/>
      <c r="J522" s="4" t="n"/>
    </row>
    <row r="523" ht="15.75" customHeight="1" s="189">
      <c r="A523" s="4" t="n"/>
      <c r="B523" s="4" t="n"/>
      <c r="C523" s="4" t="n"/>
      <c r="D523" s="4" t="n"/>
      <c r="E523" s="4" t="n"/>
      <c r="F523" s="4" t="n"/>
      <c r="G523" s="4" t="n"/>
      <c r="H523" s="4" t="n"/>
      <c r="J523" s="4" t="n"/>
    </row>
    <row r="524" ht="15.75" customHeight="1" s="189">
      <c r="A524" s="4" t="n"/>
      <c r="B524" s="4" t="n"/>
      <c r="C524" s="4" t="n"/>
      <c r="D524" s="4" t="n"/>
      <c r="E524" s="4" t="n"/>
      <c r="F524" s="4" t="n"/>
      <c r="G524" s="4" t="n"/>
      <c r="H524" s="4" t="n"/>
      <c r="J524" s="4" t="n"/>
    </row>
    <row r="525" ht="15.75" customHeight="1" s="189">
      <c r="A525" s="4" t="n"/>
      <c r="B525" s="4" t="n"/>
      <c r="C525" s="4" t="n"/>
      <c r="D525" s="4" t="n"/>
      <c r="E525" s="4" t="n"/>
      <c r="F525" s="4" t="n"/>
      <c r="G525" s="4" t="n"/>
      <c r="H525" s="4" t="n"/>
      <c r="J525" s="4" t="n"/>
    </row>
    <row r="526" ht="15.75" customHeight="1" s="189">
      <c r="A526" s="4" t="n"/>
      <c r="B526" s="4" t="n"/>
      <c r="C526" s="4" t="n"/>
      <c r="D526" s="4" t="n"/>
      <c r="E526" s="4" t="n"/>
      <c r="F526" s="4" t="n"/>
      <c r="G526" s="4" t="n"/>
      <c r="H526" s="4" t="n"/>
      <c r="J526" s="4" t="n"/>
    </row>
    <row r="527" ht="15.75" customHeight="1" s="189">
      <c r="A527" s="4" t="n"/>
      <c r="B527" s="4" t="n"/>
      <c r="C527" s="4" t="n"/>
      <c r="D527" s="4" t="n"/>
      <c r="E527" s="4" t="n"/>
      <c r="F527" s="4" t="n"/>
      <c r="G527" s="4" t="n"/>
      <c r="H527" s="4" t="n"/>
      <c r="J527" s="4" t="n"/>
    </row>
    <row r="528" ht="15.75" customHeight="1" s="189">
      <c r="A528" s="4" t="n"/>
      <c r="B528" s="4" t="n"/>
      <c r="C528" s="4" t="n"/>
      <c r="D528" s="4" t="n"/>
      <c r="E528" s="4" t="n"/>
      <c r="F528" s="4" t="n"/>
      <c r="G528" s="4" t="n"/>
      <c r="H528" s="4" t="n"/>
      <c r="J528" s="4" t="n"/>
    </row>
    <row r="529" ht="15.75" customHeight="1" s="189">
      <c r="A529" s="4" t="n"/>
      <c r="B529" s="4" t="n"/>
      <c r="C529" s="4" t="n"/>
      <c r="D529" s="4" t="n"/>
      <c r="E529" s="4" t="n"/>
      <c r="F529" s="4" t="n"/>
      <c r="G529" s="4" t="n"/>
      <c r="H529" s="4" t="n"/>
      <c r="J529" s="4" t="n"/>
    </row>
    <row r="530" ht="15.75" customHeight="1" s="189">
      <c r="A530" s="4" t="n"/>
      <c r="B530" s="4" t="n"/>
      <c r="C530" s="4" t="n"/>
      <c r="D530" s="4" t="n"/>
      <c r="E530" s="4" t="n"/>
      <c r="F530" s="4" t="n"/>
      <c r="G530" s="4" t="n"/>
      <c r="H530" s="4" t="n"/>
      <c r="J530" s="4" t="n"/>
    </row>
    <row r="531" ht="15.75" customHeight="1" s="189">
      <c r="A531" s="4" t="n"/>
      <c r="B531" s="4" t="n"/>
      <c r="C531" s="4" t="n"/>
      <c r="D531" s="4" t="n"/>
      <c r="E531" s="4" t="n"/>
      <c r="F531" s="4" t="n"/>
      <c r="G531" s="4" t="n"/>
      <c r="H531" s="4" t="n"/>
      <c r="J531" s="4" t="n"/>
    </row>
    <row r="532" ht="15.75" customHeight="1" s="189">
      <c r="A532" s="4" t="n"/>
      <c r="B532" s="4" t="n"/>
      <c r="C532" s="4" t="n"/>
      <c r="D532" s="4" t="n"/>
      <c r="E532" s="4" t="n"/>
      <c r="F532" s="4" t="n"/>
      <c r="G532" s="4" t="n"/>
      <c r="H532" s="4" t="n"/>
      <c r="J532" s="4" t="n"/>
    </row>
    <row r="533" ht="15.75" customHeight="1" s="189">
      <c r="A533" s="4" t="n"/>
      <c r="B533" s="4" t="n"/>
      <c r="C533" s="4" t="n"/>
      <c r="D533" s="4" t="n"/>
      <c r="E533" s="4" t="n"/>
      <c r="F533" s="4" t="n"/>
      <c r="G533" s="4" t="n"/>
      <c r="H533" s="4" t="n"/>
      <c r="J533" s="4" t="n"/>
    </row>
    <row r="534" ht="15.75" customHeight="1" s="189">
      <c r="A534" s="4" t="n"/>
      <c r="B534" s="4" t="n"/>
      <c r="C534" s="4" t="n"/>
      <c r="D534" s="4" t="n"/>
      <c r="E534" s="4" t="n"/>
      <c r="F534" s="4" t="n"/>
      <c r="G534" s="4" t="n"/>
      <c r="H534" s="4" t="n"/>
      <c r="J534" s="4" t="n"/>
    </row>
    <row r="535" ht="15.75" customHeight="1" s="189">
      <c r="A535" s="4" t="n"/>
      <c r="B535" s="4" t="n"/>
      <c r="C535" s="4" t="n"/>
      <c r="D535" s="4" t="n"/>
      <c r="E535" s="4" t="n"/>
      <c r="F535" s="4" t="n"/>
      <c r="G535" s="4" t="n"/>
      <c r="H535" s="4" t="n"/>
      <c r="J535" s="4" t="n"/>
    </row>
    <row r="536" ht="15.75" customHeight="1" s="189">
      <c r="A536" s="4" t="n"/>
      <c r="B536" s="4" t="n"/>
      <c r="C536" s="4" t="n"/>
      <c r="D536" s="4" t="n"/>
      <c r="E536" s="4" t="n"/>
      <c r="F536" s="4" t="n"/>
      <c r="G536" s="4" t="n"/>
      <c r="H536" s="4" t="n"/>
      <c r="J536" s="4" t="n"/>
    </row>
    <row r="537" ht="15.75" customHeight="1" s="189">
      <c r="A537" s="4" t="n"/>
      <c r="B537" s="4" t="n"/>
      <c r="C537" s="4" t="n"/>
      <c r="D537" s="4" t="n"/>
      <c r="E537" s="4" t="n"/>
      <c r="F537" s="4" t="n"/>
      <c r="G537" s="4" t="n"/>
      <c r="H537" s="4" t="n"/>
      <c r="J537" s="4" t="n"/>
    </row>
    <row r="538" ht="15.75" customHeight="1" s="189">
      <c r="A538" s="4" t="n"/>
      <c r="B538" s="4" t="n"/>
      <c r="C538" s="4" t="n"/>
      <c r="D538" s="4" t="n"/>
      <c r="E538" s="4" t="n"/>
      <c r="F538" s="4" t="n"/>
      <c r="G538" s="4" t="n"/>
      <c r="H538" s="4" t="n"/>
      <c r="J538" s="4" t="n"/>
    </row>
    <row r="539" ht="15.75" customHeight="1" s="189">
      <c r="A539" s="4" t="n"/>
      <c r="B539" s="4" t="n"/>
      <c r="C539" s="4" t="n"/>
      <c r="D539" s="4" t="n"/>
      <c r="E539" s="4" t="n"/>
      <c r="F539" s="4" t="n"/>
      <c r="G539" s="4" t="n"/>
      <c r="H539" s="4" t="n"/>
      <c r="J539" s="4" t="n"/>
    </row>
    <row r="540" ht="15.75" customHeight="1" s="189">
      <c r="A540" s="4" t="n"/>
      <c r="B540" s="4" t="n"/>
      <c r="C540" s="4" t="n"/>
      <c r="D540" s="4" t="n"/>
      <c r="E540" s="4" t="n"/>
      <c r="F540" s="4" t="n"/>
      <c r="G540" s="4" t="n"/>
      <c r="H540" s="4" t="n"/>
      <c r="J540" s="4" t="n"/>
    </row>
    <row r="541" ht="15.75" customHeight="1" s="189">
      <c r="A541" s="4" t="n"/>
      <c r="B541" s="4" t="n"/>
      <c r="C541" s="4" t="n"/>
      <c r="D541" s="4" t="n"/>
      <c r="E541" s="4" t="n"/>
      <c r="F541" s="4" t="n"/>
      <c r="G541" s="4" t="n"/>
      <c r="H541" s="4" t="n"/>
      <c r="J541" s="4" t="n"/>
    </row>
    <row r="542" ht="15.75" customHeight="1" s="189">
      <c r="A542" s="4" t="n"/>
      <c r="B542" s="4" t="n"/>
      <c r="C542" s="4" t="n"/>
      <c r="D542" s="4" t="n"/>
      <c r="E542" s="4" t="n"/>
      <c r="F542" s="4" t="n"/>
      <c r="G542" s="4" t="n"/>
      <c r="H542" s="4" t="n"/>
      <c r="J542" s="4" t="n"/>
    </row>
    <row r="543" ht="15.75" customHeight="1" s="189">
      <c r="A543" s="4" t="n"/>
      <c r="B543" s="4" t="n"/>
      <c r="C543" s="4" t="n"/>
      <c r="D543" s="4" t="n"/>
      <c r="E543" s="4" t="n"/>
      <c r="F543" s="4" t="n"/>
      <c r="G543" s="4" t="n"/>
      <c r="H543" s="4" t="n"/>
      <c r="J543" s="4" t="n"/>
    </row>
    <row r="544" ht="15.75" customHeight="1" s="189">
      <c r="A544" s="4" t="n"/>
      <c r="B544" s="4" t="n"/>
      <c r="C544" s="4" t="n"/>
      <c r="D544" s="4" t="n"/>
      <c r="E544" s="4" t="n"/>
      <c r="F544" s="4" t="n"/>
      <c r="G544" s="4" t="n"/>
      <c r="H544" s="4" t="n"/>
      <c r="J544" s="4" t="n"/>
    </row>
    <row r="545" ht="15.75" customHeight="1" s="189">
      <c r="A545" s="4" t="n"/>
      <c r="B545" s="4" t="n"/>
      <c r="C545" s="4" t="n"/>
      <c r="D545" s="4" t="n"/>
      <c r="E545" s="4" t="n"/>
      <c r="F545" s="4" t="n"/>
      <c r="G545" s="4" t="n"/>
      <c r="H545" s="4" t="n"/>
      <c r="J545" s="4" t="n"/>
    </row>
    <row r="546" ht="15.75" customHeight="1" s="189">
      <c r="A546" s="4" t="n"/>
      <c r="B546" s="4" t="n"/>
      <c r="C546" s="4" t="n"/>
      <c r="D546" s="4" t="n"/>
      <c r="E546" s="4" t="n"/>
      <c r="F546" s="4" t="n"/>
      <c r="G546" s="4" t="n"/>
      <c r="H546" s="4" t="n"/>
      <c r="J546" s="4" t="n"/>
    </row>
    <row r="547" ht="15.75" customHeight="1" s="189">
      <c r="A547" s="4" t="n"/>
      <c r="B547" s="4" t="n"/>
      <c r="C547" s="4" t="n"/>
      <c r="D547" s="4" t="n"/>
      <c r="E547" s="4" t="n"/>
      <c r="F547" s="4" t="n"/>
      <c r="G547" s="4" t="n"/>
      <c r="H547" s="4" t="n"/>
      <c r="J547" s="4" t="n"/>
    </row>
    <row r="548" ht="15.75" customHeight="1" s="189">
      <c r="A548" s="4" t="n"/>
      <c r="B548" s="4" t="n"/>
      <c r="C548" s="4" t="n"/>
      <c r="D548" s="4" t="n"/>
      <c r="E548" s="4" t="n"/>
      <c r="F548" s="4" t="n"/>
      <c r="G548" s="4" t="n"/>
      <c r="H548" s="4" t="n"/>
      <c r="J548" s="4" t="n"/>
    </row>
    <row r="549" ht="15.75" customHeight="1" s="189">
      <c r="A549" s="4" t="n"/>
      <c r="B549" s="4" t="n"/>
      <c r="C549" s="4" t="n"/>
      <c r="D549" s="4" t="n"/>
      <c r="E549" s="4" t="n"/>
      <c r="F549" s="4" t="n"/>
      <c r="G549" s="4" t="n"/>
      <c r="H549" s="4" t="n"/>
      <c r="J549" s="4" t="n"/>
    </row>
    <row r="550" ht="15.75" customHeight="1" s="189">
      <c r="A550" s="4" t="n"/>
      <c r="B550" s="4" t="n"/>
      <c r="C550" s="4" t="n"/>
      <c r="D550" s="4" t="n"/>
      <c r="E550" s="4" t="n"/>
      <c r="F550" s="4" t="n"/>
      <c r="G550" s="4" t="n"/>
      <c r="H550" s="4" t="n"/>
      <c r="J550" s="4" t="n"/>
    </row>
    <row r="551" ht="15.75" customHeight="1" s="189">
      <c r="A551" s="4" t="n"/>
      <c r="B551" s="4" t="n"/>
      <c r="C551" s="4" t="n"/>
      <c r="D551" s="4" t="n"/>
      <c r="E551" s="4" t="n"/>
      <c r="F551" s="4" t="n"/>
      <c r="G551" s="4" t="n"/>
      <c r="H551" s="4" t="n"/>
      <c r="J551" s="4" t="n"/>
    </row>
    <row r="552" ht="15.75" customHeight="1" s="189">
      <c r="A552" s="4" t="n"/>
      <c r="B552" s="4" t="n"/>
      <c r="C552" s="4" t="n"/>
      <c r="D552" s="4" t="n"/>
      <c r="E552" s="4" t="n"/>
      <c r="F552" s="4" t="n"/>
      <c r="G552" s="4" t="n"/>
      <c r="H552" s="4" t="n"/>
      <c r="J552" s="4" t="n"/>
    </row>
    <row r="553" ht="15.75" customHeight="1" s="189">
      <c r="A553" s="4" t="n"/>
      <c r="B553" s="4" t="n"/>
      <c r="C553" s="4" t="n"/>
      <c r="D553" s="4" t="n"/>
      <c r="E553" s="4" t="n"/>
      <c r="F553" s="4" t="n"/>
      <c r="G553" s="4" t="n"/>
      <c r="H553" s="4" t="n"/>
      <c r="J553" s="4" t="n"/>
    </row>
    <row r="554" ht="15.75" customHeight="1" s="189">
      <c r="A554" s="4" t="n"/>
      <c r="B554" s="4" t="n"/>
      <c r="C554" s="4" t="n"/>
      <c r="D554" s="4" t="n"/>
      <c r="E554" s="4" t="n"/>
      <c r="F554" s="4" t="n"/>
      <c r="G554" s="4" t="n"/>
      <c r="H554" s="4" t="n"/>
      <c r="J554" s="4" t="n"/>
    </row>
    <row r="555" ht="15.75" customHeight="1" s="189">
      <c r="A555" s="4" t="n"/>
      <c r="B555" s="4" t="n"/>
      <c r="C555" s="4" t="n"/>
      <c r="D555" s="4" t="n"/>
      <c r="E555" s="4" t="n"/>
      <c r="F555" s="4" t="n"/>
      <c r="G555" s="4" t="n"/>
      <c r="H555" s="4" t="n"/>
      <c r="J555" s="4" t="n"/>
    </row>
    <row r="556" ht="15.75" customHeight="1" s="189">
      <c r="A556" s="4" t="n"/>
      <c r="B556" s="4" t="n"/>
      <c r="C556" s="4" t="n"/>
      <c r="D556" s="4" t="n"/>
      <c r="E556" s="4" t="n"/>
      <c r="F556" s="4" t="n"/>
      <c r="G556" s="4" t="n"/>
      <c r="H556" s="4" t="n"/>
      <c r="J556" s="4" t="n"/>
    </row>
    <row r="557" ht="15.75" customHeight="1" s="189">
      <c r="A557" s="4" t="n"/>
      <c r="B557" s="4" t="n"/>
      <c r="C557" s="4" t="n"/>
      <c r="D557" s="4" t="n"/>
      <c r="E557" s="4" t="n"/>
      <c r="F557" s="4" t="n"/>
      <c r="G557" s="4" t="n"/>
      <c r="H557" s="4" t="n"/>
      <c r="J557" s="4" t="n"/>
    </row>
    <row r="558" ht="15.75" customHeight="1" s="189">
      <c r="A558" s="4" t="n"/>
      <c r="B558" s="4" t="n"/>
      <c r="C558" s="4" t="n"/>
      <c r="D558" s="4" t="n"/>
      <c r="E558" s="4" t="n"/>
      <c r="F558" s="4" t="n"/>
      <c r="G558" s="4" t="n"/>
      <c r="H558" s="4" t="n"/>
      <c r="J558" s="4" t="n"/>
    </row>
    <row r="559" ht="15.75" customHeight="1" s="189">
      <c r="A559" s="4" t="n"/>
      <c r="B559" s="4" t="n"/>
      <c r="C559" s="4" t="n"/>
      <c r="D559" s="4" t="n"/>
      <c r="E559" s="4" t="n"/>
      <c r="F559" s="4" t="n"/>
      <c r="G559" s="4" t="n"/>
      <c r="H559" s="4" t="n"/>
      <c r="J559" s="4" t="n"/>
    </row>
    <row r="560" ht="15.75" customHeight="1" s="189">
      <c r="A560" s="4" t="n"/>
      <c r="B560" s="4" t="n"/>
      <c r="C560" s="4" t="n"/>
      <c r="D560" s="4" t="n"/>
      <c r="E560" s="4" t="n"/>
      <c r="F560" s="4" t="n"/>
      <c r="G560" s="4" t="n"/>
      <c r="H560" s="4" t="n"/>
      <c r="J560" s="4" t="n"/>
    </row>
    <row r="561" ht="15.75" customHeight="1" s="189">
      <c r="A561" s="4" t="n"/>
      <c r="B561" s="4" t="n"/>
      <c r="C561" s="4" t="n"/>
      <c r="D561" s="4" t="n"/>
      <c r="E561" s="4" t="n"/>
      <c r="F561" s="4" t="n"/>
      <c r="G561" s="4" t="n"/>
      <c r="H561" s="4" t="n"/>
      <c r="J561" s="4" t="n"/>
    </row>
    <row r="562" ht="15.75" customHeight="1" s="189">
      <c r="A562" s="4" t="n"/>
      <c r="B562" s="4" t="n"/>
      <c r="C562" s="4" t="n"/>
      <c r="D562" s="4" t="n"/>
      <c r="E562" s="4" t="n"/>
      <c r="F562" s="4" t="n"/>
      <c r="G562" s="4" t="n"/>
      <c r="H562" s="4" t="n"/>
      <c r="J562" s="4" t="n"/>
    </row>
    <row r="563" ht="15.75" customHeight="1" s="189">
      <c r="A563" s="4" t="n"/>
      <c r="B563" s="4" t="n"/>
      <c r="C563" s="4" t="n"/>
      <c r="D563" s="4" t="n"/>
      <c r="E563" s="4" t="n"/>
      <c r="F563" s="4" t="n"/>
      <c r="G563" s="4" t="n"/>
      <c r="H563" s="4" t="n"/>
      <c r="J563" s="4" t="n"/>
    </row>
    <row r="564" ht="15.75" customHeight="1" s="189">
      <c r="A564" s="4" t="n"/>
      <c r="B564" s="4" t="n"/>
      <c r="C564" s="4" t="n"/>
      <c r="D564" s="4" t="n"/>
      <c r="E564" s="4" t="n"/>
      <c r="F564" s="4" t="n"/>
      <c r="G564" s="4" t="n"/>
      <c r="H564" s="4" t="n"/>
      <c r="J564" s="4" t="n"/>
    </row>
    <row r="565" ht="15.75" customHeight="1" s="189">
      <c r="A565" s="4" t="n"/>
      <c r="B565" s="4" t="n"/>
      <c r="C565" s="4" t="n"/>
      <c r="D565" s="4" t="n"/>
      <c r="E565" s="4" t="n"/>
      <c r="F565" s="4" t="n"/>
      <c r="G565" s="4" t="n"/>
      <c r="H565" s="4" t="n"/>
      <c r="J565" s="4" t="n"/>
    </row>
    <row r="566" ht="15.75" customHeight="1" s="189">
      <c r="A566" s="4" t="n"/>
      <c r="B566" s="4" t="n"/>
      <c r="C566" s="4" t="n"/>
      <c r="D566" s="4" t="n"/>
      <c r="E566" s="4" t="n"/>
      <c r="F566" s="4" t="n"/>
      <c r="G566" s="4" t="n"/>
      <c r="H566" s="4" t="n"/>
      <c r="J566" s="4" t="n"/>
    </row>
    <row r="567" ht="15.75" customHeight="1" s="189">
      <c r="A567" s="4" t="n"/>
      <c r="B567" s="4" t="n"/>
      <c r="C567" s="4" t="n"/>
      <c r="D567" s="4" t="n"/>
      <c r="E567" s="4" t="n"/>
      <c r="F567" s="4" t="n"/>
      <c r="G567" s="4" t="n"/>
      <c r="H567" s="4" t="n"/>
      <c r="J567" s="4" t="n"/>
    </row>
    <row r="568" ht="15.75" customHeight="1" s="189">
      <c r="A568" s="4" t="n"/>
      <c r="B568" s="4" t="n"/>
      <c r="C568" s="4" t="n"/>
      <c r="D568" s="4" t="n"/>
      <c r="E568" s="4" t="n"/>
      <c r="F568" s="4" t="n"/>
      <c r="G568" s="4" t="n"/>
      <c r="H568" s="4" t="n"/>
      <c r="J568" s="4" t="n"/>
    </row>
    <row r="569" ht="15.75" customHeight="1" s="189">
      <c r="A569" s="4" t="n"/>
      <c r="B569" s="4" t="n"/>
      <c r="C569" s="4" t="n"/>
      <c r="D569" s="4" t="n"/>
      <c r="E569" s="4" t="n"/>
      <c r="F569" s="4" t="n"/>
      <c r="G569" s="4" t="n"/>
      <c r="H569" s="4" t="n"/>
      <c r="J569" s="4" t="n"/>
    </row>
    <row r="570" ht="15.75" customHeight="1" s="189">
      <c r="A570" s="4" t="n"/>
      <c r="B570" s="4" t="n"/>
      <c r="C570" s="4" t="n"/>
      <c r="D570" s="4" t="n"/>
      <c r="E570" s="4" t="n"/>
      <c r="F570" s="4" t="n"/>
      <c r="G570" s="4" t="n"/>
      <c r="H570" s="4" t="n"/>
      <c r="J570" s="4" t="n"/>
    </row>
    <row r="571" ht="15.75" customHeight="1" s="189">
      <c r="A571" s="4" t="n"/>
      <c r="B571" s="4" t="n"/>
      <c r="C571" s="4" t="n"/>
      <c r="D571" s="4" t="n"/>
      <c r="E571" s="4" t="n"/>
      <c r="F571" s="4" t="n"/>
      <c r="G571" s="4" t="n"/>
      <c r="H571" s="4" t="n"/>
      <c r="J571" s="4" t="n"/>
    </row>
    <row r="572" ht="15.75" customHeight="1" s="189">
      <c r="A572" s="4" t="n"/>
      <c r="B572" s="4" t="n"/>
      <c r="C572" s="4" t="n"/>
      <c r="D572" s="4" t="n"/>
      <c r="E572" s="4" t="n"/>
      <c r="F572" s="4" t="n"/>
      <c r="G572" s="4" t="n"/>
      <c r="H572" s="4" t="n"/>
      <c r="J572" s="4" t="n"/>
    </row>
    <row r="573" ht="15.75" customHeight="1" s="189">
      <c r="A573" s="4" t="n"/>
      <c r="B573" s="4" t="n"/>
      <c r="C573" s="4" t="n"/>
      <c r="D573" s="4" t="n"/>
      <c r="E573" s="4" t="n"/>
      <c r="F573" s="4" t="n"/>
      <c r="G573" s="4" t="n"/>
      <c r="H573" s="4" t="n"/>
      <c r="J573" s="4" t="n"/>
    </row>
    <row r="574" ht="15.75" customHeight="1" s="189">
      <c r="A574" s="4" t="n"/>
      <c r="B574" s="4" t="n"/>
      <c r="C574" s="4" t="n"/>
      <c r="D574" s="4" t="n"/>
      <c r="E574" s="4" t="n"/>
      <c r="F574" s="4" t="n"/>
      <c r="G574" s="4" t="n"/>
      <c r="H574" s="4" t="n"/>
      <c r="J574" s="4" t="n"/>
    </row>
    <row r="575" ht="15.75" customHeight="1" s="189">
      <c r="A575" s="4" t="n"/>
      <c r="B575" s="4" t="n"/>
      <c r="C575" s="4" t="n"/>
      <c r="D575" s="4" t="n"/>
      <c r="E575" s="4" t="n"/>
      <c r="F575" s="4" t="n"/>
      <c r="G575" s="4" t="n"/>
      <c r="H575" s="4" t="n"/>
      <c r="J575" s="4" t="n"/>
    </row>
    <row r="576" ht="15.75" customHeight="1" s="189">
      <c r="A576" s="4" t="n"/>
      <c r="B576" s="4" t="n"/>
      <c r="C576" s="4" t="n"/>
      <c r="D576" s="4" t="n"/>
      <c r="E576" s="4" t="n"/>
      <c r="F576" s="4" t="n"/>
      <c r="G576" s="4" t="n"/>
      <c r="H576" s="4" t="n"/>
      <c r="J576" s="4" t="n"/>
    </row>
    <row r="577" ht="15.75" customHeight="1" s="189">
      <c r="A577" s="4" t="n"/>
      <c r="B577" s="4" t="n"/>
      <c r="C577" s="4" t="n"/>
      <c r="D577" s="4" t="n"/>
      <c r="E577" s="4" t="n"/>
      <c r="F577" s="4" t="n"/>
      <c r="G577" s="4" t="n"/>
      <c r="H577" s="4" t="n"/>
      <c r="J577" s="4" t="n"/>
    </row>
    <row r="578" ht="15.75" customHeight="1" s="189">
      <c r="A578" s="4" t="n"/>
      <c r="B578" s="4" t="n"/>
      <c r="C578" s="4" t="n"/>
      <c r="D578" s="4" t="n"/>
      <c r="E578" s="4" t="n"/>
      <c r="F578" s="4" t="n"/>
      <c r="G578" s="4" t="n"/>
      <c r="H578" s="4" t="n"/>
      <c r="J578" s="4" t="n"/>
    </row>
    <row r="579" ht="15.75" customHeight="1" s="189">
      <c r="A579" s="4" t="n"/>
      <c r="B579" s="4" t="n"/>
      <c r="C579" s="4" t="n"/>
      <c r="D579" s="4" t="n"/>
      <c r="E579" s="4" t="n"/>
      <c r="F579" s="4" t="n"/>
      <c r="G579" s="4" t="n"/>
      <c r="H579" s="4" t="n"/>
      <c r="J579" s="4" t="n"/>
    </row>
    <row r="580" ht="15.75" customHeight="1" s="189">
      <c r="A580" s="4" t="n"/>
      <c r="B580" s="4" t="n"/>
      <c r="C580" s="4" t="n"/>
      <c r="D580" s="4" t="n"/>
      <c r="E580" s="4" t="n"/>
      <c r="F580" s="4" t="n"/>
      <c r="G580" s="4" t="n"/>
      <c r="H580" s="4" t="n"/>
      <c r="J580" s="4" t="n"/>
    </row>
    <row r="581" ht="15.75" customHeight="1" s="189">
      <c r="A581" s="4" t="n"/>
      <c r="B581" s="4" t="n"/>
      <c r="C581" s="4" t="n"/>
      <c r="D581" s="4" t="n"/>
      <c r="E581" s="4" t="n"/>
      <c r="F581" s="4" t="n"/>
      <c r="G581" s="4" t="n"/>
      <c r="H581" s="4" t="n"/>
      <c r="J581" s="4" t="n"/>
    </row>
    <row r="582" ht="15.75" customHeight="1" s="189">
      <c r="A582" s="4" t="n"/>
      <c r="B582" s="4" t="n"/>
      <c r="C582" s="4" t="n"/>
      <c r="D582" s="4" t="n"/>
      <c r="E582" s="4" t="n"/>
      <c r="F582" s="4" t="n"/>
      <c r="G582" s="4" t="n"/>
      <c r="H582" s="4" t="n"/>
      <c r="J582" s="4" t="n"/>
    </row>
    <row r="583" ht="15.75" customHeight="1" s="189">
      <c r="A583" s="4" t="n"/>
      <c r="B583" s="4" t="n"/>
      <c r="C583" s="4" t="n"/>
      <c r="D583" s="4" t="n"/>
      <c r="E583" s="4" t="n"/>
      <c r="F583" s="4" t="n"/>
      <c r="G583" s="4" t="n"/>
      <c r="H583" s="4" t="n"/>
      <c r="J583" s="4" t="n"/>
    </row>
    <row r="584" ht="15.75" customHeight="1" s="189">
      <c r="A584" s="4" t="n"/>
      <c r="B584" s="4" t="n"/>
      <c r="C584" s="4" t="n"/>
      <c r="D584" s="4" t="n"/>
      <c r="E584" s="4" t="n"/>
      <c r="F584" s="4" t="n"/>
      <c r="G584" s="4" t="n"/>
      <c r="H584" s="4" t="n"/>
      <c r="J584" s="4" t="n"/>
    </row>
    <row r="585" ht="15.75" customHeight="1" s="189">
      <c r="A585" s="4" t="n"/>
      <c r="B585" s="4" t="n"/>
      <c r="C585" s="4" t="n"/>
      <c r="D585" s="4" t="n"/>
      <c r="E585" s="4" t="n"/>
      <c r="F585" s="4" t="n"/>
      <c r="G585" s="4" t="n"/>
      <c r="H585" s="4" t="n"/>
      <c r="J585" s="4" t="n"/>
    </row>
    <row r="586" ht="15.75" customHeight="1" s="189">
      <c r="A586" s="4" t="n"/>
      <c r="B586" s="4" t="n"/>
      <c r="C586" s="4" t="n"/>
      <c r="D586" s="4" t="n"/>
      <c r="E586" s="4" t="n"/>
      <c r="F586" s="4" t="n"/>
      <c r="G586" s="4" t="n"/>
      <c r="H586" s="4" t="n"/>
      <c r="J586" s="4" t="n"/>
    </row>
    <row r="587" ht="15.75" customHeight="1" s="189">
      <c r="A587" s="4" t="n"/>
      <c r="B587" s="4" t="n"/>
      <c r="C587" s="4" t="n"/>
      <c r="D587" s="4" t="n"/>
      <c r="E587" s="4" t="n"/>
      <c r="F587" s="4" t="n"/>
      <c r="G587" s="4" t="n"/>
      <c r="H587" s="4" t="n"/>
      <c r="J587" s="4" t="n"/>
    </row>
    <row r="588" ht="15.75" customHeight="1" s="189">
      <c r="A588" s="4" t="n"/>
      <c r="B588" s="4" t="n"/>
      <c r="C588" s="4" t="n"/>
      <c r="D588" s="4" t="n"/>
      <c r="E588" s="4" t="n"/>
      <c r="F588" s="4" t="n"/>
      <c r="G588" s="4" t="n"/>
      <c r="H588" s="4" t="n"/>
      <c r="J588" s="4" t="n"/>
    </row>
    <row r="589" ht="15.75" customHeight="1" s="189">
      <c r="A589" s="4" t="n"/>
      <c r="B589" s="4" t="n"/>
      <c r="C589" s="4" t="n"/>
      <c r="D589" s="4" t="n"/>
      <c r="E589" s="4" t="n"/>
      <c r="F589" s="4" t="n"/>
      <c r="G589" s="4" t="n"/>
      <c r="H589" s="4" t="n"/>
      <c r="J589" s="4" t="n"/>
    </row>
    <row r="590" ht="15.75" customHeight="1" s="189">
      <c r="A590" s="4" t="n"/>
      <c r="B590" s="4" t="n"/>
      <c r="C590" s="4" t="n"/>
      <c r="D590" s="4" t="n"/>
      <c r="E590" s="4" t="n"/>
      <c r="F590" s="4" t="n"/>
      <c r="G590" s="4" t="n"/>
      <c r="H590" s="4" t="n"/>
      <c r="J590" s="4" t="n"/>
    </row>
    <row r="591" ht="15.75" customHeight="1" s="189">
      <c r="A591" s="4" t="n"/>
      <c r="B591" s="4" t="n"/>
      <c r="C591" s="4" t="n"/>
      <c r="D591" s="4" t="n"/>
      <c r="E591" s="4" t="n"/>
      <c r="F591" s="4" t="n"/>
      <c r="G591" s="4" t="n"/>
      <c r="H591" s="4" t="n"/>
      <c r="J591" s="4" t="n"/>
    </row>
    <row r="592" ht="15.75" customHeight="1" s="189">
      <c r="A592" s="4" t="n"/>
      <c r="B592" s="4" t="n"/>
      <c r="C592" s="4" t="n"/>
      <c r="D592" s="4" t="n"/>
      <c r="E592" s="4" t="n"/>
      <c r="F592" s="4" t="n"/>
      <c r="G592" s="4" t="n"/>
      <c r="H592" s="4" t="n"/>
      <c r="J592" s="4" t="n"/>
    </row>
    <row r="593" ht="15.75" customHeight="1" s="189">
      <c r="A593" s="4" t="n"/>
      <c r="B593" s="4" t="n"/>
      <c r="C593" s="4" t="n"/>
      <c r="D593" s="4" t="n"/>
      <c r="E593" s="4" t="n"/>
      <c r="F593" s="4" t="n"/>
      <c r="G593" s="4" t="n"/>
      <c r="H593" s="4" t="n"/>
      <c r="J593" s="4" t="n"/>
    </row>
    <row r="594" ht="15.75" customHeight="1" s="189">
      <c r="A594" s="4" t="n"/>
      <c r="B594" s="4" t="n"/>
      <c r="C594" s="4" t="n"/>
      <c r="D594" s="4" t="n"/>
      <c r="E594" s="4" t="n"/>
      <c r="F594" s="4" t="n"/>
      <c r="G594" s="4" t="n"/>
      <c r="H594" s="4" t="n"/>
      <c r="J594" s="4" t="n"/>
    </row>
    <row r="595" ht="15.75" customHeight="1" s="189">
      <c r="A595" s="4" t="n"/>
      <c r="B595" s="4" t="n"/>
      <c r="C595" s="4" t="n"/>
      <c r="D595" s="4" t="n"/>
      <c r="E595" s="4" t="n"/>
      <c r="F595" s="4" t="n"/>
      <c r="G595" s="4" t="n"/>
      <c r="H595" s="4" t="n"/>
      <c r="J595" s="4" t="n"/>
    </row>
    <row r="596" ht="15.75" customHeight="1" s="189">
      <c r="A596" s="4" t="n"/>
      <c r="B596" s="4" t="n"/>
      <c r="C596" s="4" t="n"/>
      <c r="D596" s="4" t="n"/>
      <c r="E596" s="4" t="n"/>
      <c r="F596" s="4" t="n"/>
      <c r="G596" s="4" t="n"/>
      <c r="H596" s="4" t="n"/>
      <c r="J596" s="4" t="n"/>
    </row>
    <row r="597" ht="15.75" customHeight="1" s="189">
      <c r="A597" s="4" t="n"/>
      <c r="B597" s="4" t="n"/>
      <c r="C597" s="4" t="n"/>
      <c r="D597" s="4" t="n"/>
      <c r="E597" s="4" t="n"/>
      <c r="F597" s="4" t="n"/>
      <c r="G597" s="4" t="n"/>
      <c r="H597" s="4" t="n"/>
      <c r="J597" s="4" t="n"/>
    </row>
    <row r="598" ht="15.75" customHeight="1" s="189">
      <c r="A598" s="4" t="n"/>
      <c r="B598" s="4" t="n"/>
      <c r="C598" s="4" t="n"/>
      <c r="D598" s="4" t="n"/>
      <c r="E598" s="4" t="n"/>
      <c r="F598" s="4" t="n"/>
      <c r="G598" s="4" t="n"/>
      <c r="H598" s="4" t="n"/>
      <c r="J598" s="4" t="n"/>
    </row>
    <row r="599" ht="15.75" customHeight="1" s="189">
      <c r="A599" s="4" t="n"/>
      <c r="B599" s="4" t="n"/>
      <c r="C599" s="4" t="n"/>
      <c r="D599" s="4" t="n"/>
      <c r="E599" s="4" t="n"/>
      <c r="F599" s="4" t="n"/>
      <c r="G599" s="4" t="n"/>
      <c r="H599" s="4" t="n"/>
      <c r="J599" s="4" t="n"/>
    </row>
    <row r="600" ht="15.75" customHeight="1" s="189">
      <c r="A600" s="4" t="n"/>
      <c r="B600" s="4" t="n"/>
      <c r="C600" s="4" t="n"/>
      <c r="D600" s="4" t="n"/>
      <c r="E600" s="4" t="n"/>
      <c r="F600" s="4" t="n"/>
      <c r="G600" s="4" t="n"/>
      <c r="H600" s="4" t="n"/>
      <c r="J600" s="4" t="n"/>
    </row>
    <row r="601" ht="15.75" customHeight="1" s="189">
      <c r="A601" s="4" t="n"/>
      <c r="B601" s="4" t="n"/>
      <c r="C601" s="4" t="n"/>
      <c r="D601" s="4" t="n"/>
      <c r="E601" s="4" t="n"/>
      <c r="F601" s="4" t="n"/>
      <c r="G601" s="4" t="n"/>
      <c r="H601" s="4" t="n"/>
      <c r="J601" s="4" t="n"/>
    </row>
    <row r="602" ht="15.75" customHeight="1" s="189">
      <c r="A602" s="4" t="n"/>
      <c r="B602" s="4" t="n"/>
      <c r="C602" s="4" t="n"/>
      <c r="D602" s="4" t="n"/>
      <c r="E602" s="4" t="n"/>
      <c r="F602" s="4" t="n"/>
      <c r="G602" s="4" t="n"/>
      <c r="H602" s="4" t="n"/>
      <c r="J602" s="4" t="n"/>
    </row>
    <row r="603" ht="15.75" customHeight="1" s="189">
      <c r="A603" s="4" t="n"/>
      <c r="B603" s="4" t="n"/>
      <c r="C603" s="4" t="n"/>
      <c r="D603" s="4" t="n"/>
      <c r="E603" s="4" t="n"/>
      <c r="F603" s="4" t="n"/>
      <c r="G603" s="4" t="n"/>
      <c r="H603" s="4" t="n"/>
      <c r="J603" s="4" t="n"/>
    </row>
    <row r="604" ht="15.75" customHeight="1" s="189">
      <c r="A604" s="4" t="n"/>
      <c r="B604" s="4" t="n"/>
      <c r="C604" s="4" t="n"/>
      <c r="D604" s="4" t="n"/>
      <c r="E604" s="4" t="n"/>
      <c r="F604" s="4" t="n"/>
      <c r="G604" s="4" t="n"/>
      <c r="H604" s="4" t="n"/>
      <c r="J604" s="4" t="n"/>
    </row>
    <row r="605" ht="15.75" customHeight="1" s="189">
      <c r="A605" s="4" t="n"/>
      <c r="B605" s="4" t="n"/>
      <c r="C605" s="4" t="n"/>
      <c r="D605" s="4" t="n"/>
      <c r="E605" s="4" t="n"/>
      <c r="F605" s="4" t="n"/>
      <c r="G605" s="4" t="n"/>
      <c r="H605" s="4" t="n"/>
      <c r="J605" s="4" t="n"/>
    </row>
    <row r="606" ht="15.75" customHeight="1" s="189">
      <c r="A606" s="4" t="n"/>
      <c r="B606" s="4" t="n"/>
      <c r="C606" s="4" t="n"/>
      <c r="D606" s="4" t="n"/>
      <c r="E606" s="4" t="n"/>
      <c r="F606" s="4" t="n"/>
      <c r="G606" s="4" t="n"/>
      <c r="H606" s="4" t="n"/>
      <c r="J606" s="4" t="n"/>
    </row>
    <row r="607" ht="15.75" customHeight="1" s="189">
      <c r="A607" s="4" t="n"/>
      <c r="B607" s="4" t="n"/>
      <c r="C607" s="4" t="n"/>
      <c r="D607" s="4" t="n"/>
      <c r="E607" s="4" t="n"/>
      <c r="F607" s="4" t="n"/>
      <c r="G607" s="4" t="n"/>
      <c r="H607" s="4" t="n"/>
      <c r="J607" s="4" t="n"/>
    </row>
    <row r="608" ht="15.75" customHeight="1" s="189">
      <c r="A608" s="4" t="n"/>
      <c r="B608" s="4" t="n"/>
      <c r="C608" s="4" t="n"/>
      <c r="D608" s="4" t="n"/>
      <c r="E608" s="4" t="n"/>
      <c r="F608" s="4" t="n"/>
      <c r="G608" s="4" t="n"/>
      <c r="H608" s="4" t="n"/>
      <c r="J608" s="4" t="n"/>
    </row>
    <row r="609" ht="15.75" customHeight="1" s="189">
      <c r="A609" s="4" t="n"/>
      <c r="B609" s="4" t="n"/>
      <c r="C609" s="4" t="n"/>
      <c r="D609" s="4" t="n"/>
      <c r="E609" s="4" t="n"/>
      <c r="F609" s="4" t="n"/>
      <c r="G609" s="4" t="n"/>
      <c r="H609" s="4" t="n"/>
      <c r="J609" s="4" t="n"/>
    </row>
    <row r="610" ht="15.75" customHeight="1" s="189">
      <c r="A610" s="4" t="n"/>
      <c r="B610" s="4" t="n"/>
      <c r="C610" s="4" t="n"/>
      <c r="D610" s="4" t="n"/>
      <c r="E610" s="4" t="n"/>
      <c r="F610" s="4" t="n"/>
      <c r="G610" s="4" t="n"/>
      <c r="H610" s="4" t="n"/>
      <c r="J610" s="4" t="n"/>
    </row>
    <row r="611" ht="15.75" customHeight="1" s="189">
      <c r="A611" s="4" t="n"/>
      <c r="B611" s="4" t="n"/>
      <c r="C611" s="4" t="n"/>
      <c r="D611" s="4" t="n"/>
      <c r="E611" s="4" t="n"/>
      <c r="F611" s="4" t="n"/>
      <c r="G611" s="4" t="n"/>
      <c r="H611" s="4" t="n"/>
      <c r="J611" s="4" t="n"/>
    </row>
    <row r="612" ht="15.75" customHeight="1" s="189">
      <c r="A612" s="4" t="n"/>
      <c r="B612" s="4" t="n"/>
      <c r="C612" s="4" t="n"/>
      <c r="D612" s="4" t="n"/>
      <c r="E612" s="4" t="n"/>
      <c r="F612" s="4" t="n"/>
      <c r="G612" s="4" t="n"/>
      <c r="H612" s="4" t="n"/>
      <c r="J612" s="4" t="n"/>
    </row>
    <row r="613" ht="15.75" customHeight="1" s="189">
      <c r="A613" s="4" t="n"/>
      <c r="B613" s="4" t="n"/>
      <c r="C613" s="4" t="n"/>
      <c r="D613" s="4" t="n"/>
      <c r="E613" s="4" t="n"/>
      <c r="F613" s="4" t="n"/>
      <c r="G613" s="4" t="n"/>
      <c r="H613" s="4" t="n"/>
      <c r="J613" s="4" t="n"/>
    </row>
    <row r="614" ht="15.75" customHeight="1" s="189">
      <c r="A614" s="4" t="n"/>
      <c r="B614" s="4" t="n"/>
      <c r="C614" s="4" t="n"/>
      <c r="D614" s="4" t="n"/>
      <c r="E614" s="4" t="n"/>
      <c r="F614" s="4" t="n"/>
      <c r="G614" s="4" t="n"/>
      <c r="H614" s="4" t="n"/>
      <c r="J614" s="4" t="n"/>
    </row>
    <row r="615" ht="15.75" customHeight="1" s="189">
      <c r="A615" s="4" t="n"/>
      <c r="B615" s="4" t="n"/>
      <c r="C615" s="4" t="n"/>
      <c r="D615" s="4" t="n"/>
      <c r="E615" s="4" t="n"/>
      <c r="F615" s="4" t="n"/>
      <c r="G615" s="4" t="n"/>
      <c r="H615" s="4" t="n"/>
      <c r="J615" s="4" t="n"/>
    </row>
    <row r="616" ht="15.75" customHeight="1" s="189">
      <c r="A616" s="4" t="n"/>
      <c r="B616" s="4" t="n"/>
      <c r="C616" s="4" t="n"/>
      <c r="D616" s="4" t="n"/>
      <c r="E616" s="4" t="n"/>
      <c r="F616" s="4" t="n"/>
      <c r="G616" s="4" t="n"/>
      <c r="H616" s="4" t="n"/>
      <c r="J616" s="4" t="n"/>
    </row>
    <row r="617" ht="15.75" customHeight="1" s="189">
      <c r="A617" s="4" t="n"/>
      <c r="B617" s="4" t="n"/>
      <c r="C617" s="4" t="n"/>
      <c r="D617" s="4" t="n"/>
      <c r="E617" s="4" t="n"/>
      <c r="F617" s="4" t="n"/>
      <c r="G617" s="4" t="n"/>
      <c r="H617" s="4" t="n"/>
      <c r="J617" s="4" t="n"/>
    </row>
    <row r="618" ht="15.75" customHeight="1" s="189">
      <c r="A618" s="4" t="n"/>
      <c r="B618" s="4" t="n"/>
      <c r="C618" s="4" t="n"/>
      <c r="D618" s="4" t="n"/>
      <c r="E618" s="4" t="n"/>
      <c r="F618" s="4" t="n"/>
      <c r="G618" s="4" t="n"/>
      <c r="H618" s="4" t="n"/>
      <c r="J618" s="4" t="n"/>
    </row>
    <row r="619" ht="15.75" customHeight="1" s="189">
      <c r="A619" s="4" t="n"/>
      <c r="B619" s="4" t="n"/>
      <c r="C619" s="4" t="n"/>
      <c r="D619" s="4" t="n"/>
      <c r="E619" s="4" t="n"/>
      <c r="F619" s="4" t="n"/>
      <c r="G619" s="4" t="n"/>
      <c r="H619" s="4" t="n"/>
      <c r="J619" s="4" t="n"/>
    </row>
    <row r="620" ht="15.75" customHeight="1" s="189">
      <c r="A620" s="4" t="n"/>
      <c r="B620" s="4" t="n"/>
      <c r="C620" s="4" t="n"/>
      <c r="D620" s="4" t="n"/>
      <c r="E620" s="4" t="n"/>
      <c r="F620" s="4" t="n"/>
      <c r="G620" s="4" t="n"/>
      <c r="H620" s="4" t="n"/>
      <c r="J620" s="4" t="n"/>
    </row>
    <row r="621" ht="15.75" customHeight="1" s="189">
      <c r="A621" s="4" t="n"/>
      <c r="B621" s="4" t="n"/>
      <c r="C621" s="4" t="n"/>
      <c r="D621" s="4" t="n"/>
      <c r="E621" s="4" t="n"/>
      <c r="F621" s="4" t="n"/>
      <c r="G621" s="4" t="n"/>
      <c r="H621" s="4" t="n"/>
      <c r="J621" s="4" t="n"/>
    </row>
    <row r="622" ht="15.75" customHeight="1" s="189">
      <c r="A622" s="4" t="n"/>
      <c r="B622" s="4" t="n"/>
      <c r="C622" s="4" t="n"/>
      <c r="D622" s="4" t="n"/>
      <c r="E622" s="4" t="n"/>
      <c r="F622" s="4" t="n"/>
      <c r="G622" s="4" t="n"/>
      <c r="H622" s="4" t="n"/>
      <c r="J622" s="4" t="n"/>
    </row>
    <row r="623" ht="15.75" customHeight="1" s="189">
      <c r="A623" s="4" t="n"/>
      <c r="B623" s="4" t="n"/>
      <c r="C623" s="4" t="n"/>
      <c r="D623" s="4" t="n"/>
      <c r="E623" s="4" t="n"/>
      <c r="F623" s="4" t="n"/>
      <c r="G623" s="4" t="n"/>
      <c r="H623" s="4" t="n"/>
      <c r="J623" s="4" t="n"/>
    </row>
    <row r="624" ht="15.75" customHeight="1" s="189">
      <c r="A624" s="4" t="n"/>
      <c r="B624" s="4" t="n"/>
      <c r="C624" s="4" t="n"/>
      <c r="D624" s="4" t="n"/>
      <c r="E624" s="4" t="n"/>
      <c r="F624" s="4" t="n"/>
      <c r="G624" s="4" t="n"/>
      <c r="H624" s="4" t="n"/>
      <c r="J624" s="4" t="n"/>
    </row>
    <row r="625" ht="15.75" customHeight="1" s="189">
      <c r="A625" s="4" t="n"/>
      <c r="B625" s="4" t="n"/>
      <c r="C625" s="4" t="n"/>
      <c r="D625" s="4" t="n"/>
      <c r="E625" s="4" t="n"/>
      <c r="F625" s="4" t="n"/>
      <c r="G625" s="4" t="n"/>
      <c r="H625" s="4" t="n"/>
      <c r="J625" s="4" t="n"/>
    </row>
    <row r="626" ht="15.75" customHeight="1" s="189">
      <c r="A626" s="4" t="n"/>
      <c r="B626" s="4" t="n"/>
      <c r="C626" s="4" t="n"/>
      <c r="D626" s="4" t="n"/>
      <c r="E626" s="4" t="n"/>
      <c r="F626" s="4" t="n"/>
      <c r="G626" s="4" t="n"/>
      <c r="H626" s="4" t="n"/>
      <c r="J626" s="4" t="n"/>
    </row>
    <row r="627" ht="15.75" customHeight="1" s="189">
      <c r="A627" s="4" t="n"/>
      <c r="B627" s="4" t="n"/>
      <c r="C627" s="4" t="n"/>
      <c r="D627" s="4" t="n"/>
      <c r="E627" s="4" t="n"/>
      <c r="F627" s="4" t="n"/>
      <c r="G627" s="4" t="n"/>
      <c r="H627" s="4" t="n"/>
      <c r="J627" s="4" t="n"/>
    </row>
    <row r="628" ht="15.75" customHeight="1" s="189">
      <c r="A628" s="4" t="n"/>
      <c r="B628" s="4" t="n"/>
      <c r="C628" s="4" t="n"/>
      <c r="D628" s="4" t="n"/>
      <c r="E628" s="4" t="n"/>
      <c r="F628" s="4" t="n"/>
      <c r="G628" s="4" t="n"/>
      <c r="H628" s="4" t="n"/>
      <c r="J628" s="4" t="n"/>
    </row>
    <row r="629" ht="15.75" customHeight="1" s="189">
      <c r="A629" s="4" t="n"/>
      <c r="B629" s="4" t="n"/>
      <c r="C629" s="4" t="n"/>
      <c r="D629" s="4" t="n"/>
      <c r="E629" s="4" t="n"/>
      <c r="F629" s="4" t="n"/>
      <c r="G629" s="4" t="n"/>
      <c r="H629" s="4" t="n"/>
      <c r="J629" s="4" t="n"/>
    </row>
    <row r="630" ht="15.75" customHeight="1" s="189">
      <c r="A630" s="4" t="n"/>
      <c r="B630" s="4" t="n"/>
      <c r="C630" s="4" t="n"/>
      <c r="D630" s="4" t="n"/>
      <c r="E630" s="4" t="n"/>
      <c r="F630" s="4" t="n"/>
      <c r="G630" s="4" t="n"/>
      <c r="H630" s="4" t="n"/>
      <c r="J630" s="4" t="n"/>
    </row>
    <row r="631" ht="15.75" customHeight="1" s="189">
      <c r="A631" s="4" t="n"/>
      <c r="B631" s="4" t="n"/>
      <c r="C631" s="4" t="n"/>
      <c r="D631" s="4" t="n"/>
      <c r="E631" s="4" t="n"/>
      <c r="F631" s="4" t="n"/>
      <c r="G631" s="4" t="n"/>
      <c r="H631" s="4" t="n"/>
      <c r="J631" s="4" t="n"/>
    </row>
    <row r="632" ht="15.75" customHeight="1" s="189">
      <c r="A632" s="4" t="n"/>
      <c r="B632" s="4" t="n"/>
      <c r="C632" s="4" t="n"/>
      <c r="D632" s="4" t="n"/>
      <c r="E632" s="4" t="n"/>
      <c r="F632" s="4" t="n"/>
      <c r="G632" s="4" t="n"/>
      <c r="H632" s="4" t="n"/>
      <c r="J632" s="4" t="n"/>
    </row>
    <row r="633" ht="15.75" customHeight="1" s="189">
      <c r="A633" s="4" t="n"/>
      <c r="B633" s="4" t="n"/>
      <c r="C633" s="4" t="n"/>
      <c r="D633" s="4" t="n"/>
      <c r="E633" s="4" t="n"/>
      <c r="F633" s="4" t="n"/>
      <c r="G633" s="4" t="n"/>
      <c r="H633" s="4" t="n"/>
      <c r="J633" s="4" t="n"/>
    </row>
    <row r="634" ht="15.75" customHeight="1" s="189">
      <c r="A634" s="4" t="n"/>
      <c r="B634" s="4" t="n"/>
      <c r="C634" s="4" t="n"/>
      <c r="D634" s="4" t="n"/>
      <c r="E634" s="4" t="n"/>
      <c r="F634" s="4" t="n"/>
      <c r="G634" s="4" t="n"/>
      <c r="H634" s="4" t="n"/>
      <c r="J634" s="4" t="n"/>
    </row>
    <row r="635" ht="15.75" customHeight="1" s="189">
      <c r="A635" s="4" t="n"/>
      <c r="B635" s="4" t="n"/>
      <c r="C635" s="4" t="n"/>
      <c r="D635" s="4" t="n"/>
      <c r="E635" s="4" t="n"/>
      <c r="F635" s="4" t="n"/>
      <c r="G635" s="4" t="n"/>
      <c r="H635" s="4" t="n"/>
      <c r="J635" s="4" t="n"/>
    </row>
    <row r="636" ht="15.75" customHeight="1" s="189">
      <c r="A636" s="4" t="n"/>
      <c r="B636" s="4" t="n"/>
      <c r="C636" s="4" t="n"/>
      <c r="D636" s="4" t="n"/>
      <c r="E636" s="4" t="n"/>
      <c r="F636" s="4" t="n"/>
      <c r="G636" s="4" t="n"/>
      <c r="H636" s="4" t="n"/>
      <c r="J636" s="4" t="n"/>
    </row>
    <row r="637" ht="15.75" customHeight="1" s="189">
      <c r="A637" s="4" t="n"/>
      <c r="B637" s="4" t="n"/>
      <c r="C637" s="4" t="n"/>
      <c r="D637" s="4" t="n"/>
      <c r="E637" s="4" t="n"/>
      <c r="F637" s="4" t="n"/>
      <c r="G637" s="4" t="n"/>
      <c r="H637" s="4" t="n"/>
      <c r="J637" s="4" t="n"/>
    </row>
    <row r="638" ht="15.75" customHeight="1" s="189">
      <c r="A638" s="4" t="n"/>
      <c r="B638" s="4" t="n"/>
      <c r="C638" s="4" t="n"/>
      <c r="D638" s="4" t="n"/>
      <c r="E638" s="4" t="n"/>
      <c r="F638" s="4" t="n"/>
      <c r="G638" s="4" t="n"/>
      <c r="H638" s="4" t="n"/>
      <c r="J638" s="4" t="n"/>
    </row>
    <row r="639" ht="15.75" customHeight="1" s="189">
      <c r="A639" s="4" t="n"/>
      <c r="B639" s="4" t="n"/>
      <c r="C639" s="4" t="n"/>
      <c r="D639" s="4" t="n"/>
      <c r="E639" s="4" t="n"/>
      <c r="F639" s="4" t="n"/>
      <c r="G639" s="4" t="n"/>
      <c r="H639" s="4" t="n"/>
      <c r="J639" s="4" t="n"/>
    </row>
    <row r="640" ht="15.75" customHeight="1" s="189">
      <c r="A640" s="4" t="n"/>
      <c r="B640" s="4" t="n"/>
      <c r="C640" s="4" t="n"/>
      <c r="D640" s="4" t="n"/>
      <c r="E640" s="4" t="n"/>
      <c r="F640" s="4" t="n"/>
      <c r="G640" s="4" t="n"/>
      <c r="H640" s="4" t="n"/>
      <c r="J640" s="4" t="n"/>
    </row>
    <row r="641" ht="15.75" customHeight="1" s="189">
      <c r="A641" s="4" t="n"/>
      <c r="B641" s="4" t="n"/>
      <c r="C641" s="4" t="n"/>
      <c r="D641" s="4" t="n"/>
      <c r="E641" s="4" t="n"/>
      <c r="F641" s="4" t="n"/>
      <c r="G641" s="4" t="n"/>
      <c r="H641" s="4" t="n"/>
      <c r="J641" s="4" t="n"/>
    </row>
    <row r="642" ht="15.75" customHeight="1" s="189">
      <c r="A642" s="4" t="n"/>
      <c r="B642" s="4" t="n"/>
      <c r="C642" s="4" t="n"/>
      <c r="D642" s="4" t="n"/>
      <c r="E642" s="4" t="n"/>
      <c r="F642" s="4" t="n"/>
      <c r="G642" s="4" t="n"/>
      <c r="H642" s="4" t="n"/>
      <c r="J642" s="4" t="n"/>
    </row>
    <row r="643" ht="15.75" customHeight="1" s="189">
      <c r="A643" s="4" t="n"/>
      <c r="B643" s="4" t="n"/>
      <c r="C643" s="4" t="n"/>
      <c r="D643" s="4" t="n"/>
      <c r="E643" s="4" t="n"/>
      <c r="F643" s="4" t="n"/>
      <c r="G643" s="4" t="n"/>
      <c r="H643" s="4" t="n"/>
      <c r="J643" s="4" t="n"/>
    </row>
    <row r="644" ht="15.75" customHeight="1" s="189">
      <c r="A644" s="4" t="n"/>
      <c r="B644" s="4" t="n"/>
      <c r="C644" s="4" t="n"/>
      <c r="D644" s="4" t="n"/>
      <c r="E644" s="4" t="n"/>
      <c r="F644" s="4" t="n"/>
      <c r="G644" s="4" t="n"/>
      <c r="H644" s="4" t="n"/>
      <c r="J644" s="4" t="n"/>
    </row>
    <row r="645" ht="15.75" customHeight="1" s="189">
      <c r="A645" s="4" t="n"/>
      <c r="B645" s="4" t="n"/>
      <c r="C645" s="4" t="n"/>
      <c r="D645" s="4" t="n"/>
      <c r="E645" s="4" t="n"/>
      <c r="F645" s="4" t="n"/>
      <c r="G645" s="4" t="n"/>
      <c r="H645" s="4" t="n"/>
      <c r="J645" s="4" t="n"/>
    </row>
    <row r="646" ht="15.75" customHeight="1" s="189">
      <c r="A646" s="4" t="n"/>
      <c r="B646" s="4" t="n"/>
      <c r="C646" s="4" t="n"/>
      <c r="D646" s="4" t="n"/>
      <c r="E646" s="4" t="n"/>
      <c r="F646" s="4" t="n"/>
      <c r="G646" s="4" t="n"/>
      <c r="H646" s="4" t="n"/>
      <c r="J646" s="4" t="n"/>
    </row>
    <row r="647" ht="15.75" customHeight="1" s="189">
      <c r="A647" s="4" t="n"/>
      <c r="B647" s="4" t="n"/>
      <c r="C647" s="4" t="n"/>
      <c r="D647" s="4" t="n"/>
      <c r="E647" s="4" t="n"/>
      <c r="F647" s="4" t="n"/>
      <c r="G647" s="4" t="n"/>
      <c r="H647" s="4" t="n"/>
      <c r="J647" s="4" t="n"/>
    </row>
    <row r="648" ht="15.75" customHeight="1" s="189">
      <c r="A648" s="4" t="n"/>
      <c r="B648" s="4" t="n"/>
      <c r="C648" s="4" t="n"/>
      <c r="D648" s="4" t="n"/>
      <c r="E648" s="4" t="n"/>
      <c r="F648" s="4" t="n"/>
      <c r="G648" s="4" t="n"/>
      <c r="H648" s="4" t="n"/>
      <c r="J648" s="4" t="n"/>
    </row>
    <row r="649" ht="15.75" customHeight="1" s="189">
      <c r="A649" s="4" t="n"/>
      <c r="B649" s="4" t="n"/>
      <c r="C649" s="4" t="n"/>
      <c r="D649" s="4" t="n"/>
      <c r="E649" s="4" t="n"/>
      <c r="F649" s="4" t="n"/>
      <c r="G649" s="4" t="n"/>
      <c r="H649" s="4" t="n"/>
      <c r="J649" s="4" t="n"/>
    </row>
    <row r="650" ht="15.75" customHeight="1" s="189">
      <c r="A650" s="4" t="n"/>
      <c r="B650" s="4" t="n"/>
      <c r="C650" s="4" t="n"/>
      <c r="D650" s="4" t="n"/>
      <c r="E650" s="4" t="n"/>
      <c r="F650" s="4" t="n"/>
      <c r="G650" s="4" t="n"/>
      <c r="H650" s="4" t="n"/>
      <c r="J650" s="4" t="n"/>
    </row>
    <row r="651" ht="15.75" customHeight="1" s="189">
      <c r="A651" s="4" t="n"/>
      <c r="B651" s="4" t="n"/>
      <c r="C651" s="4" t="n"/>
      <c r="D651" s="4" t="n"/>
      <c r="E651" s="4" t="n"/>
      <c r="F651" s="4" t="n"/>
      <c r="G651" s="4" t="n"/>
      <c r="H651" s="4" t="n"/>
      <c r="J651" s="4" t="n"/>
    </row>
    <row r="652" ht="15.75" customHeight="1" s="189">
      <c r="A652" s="4" t="n"/>
      <c r="B652" s="4" t="n"/>
      <c r="C652" s="4" t="n"/>
      <c r="D652" s="4" t="n"/>
      <c r="E652" s="4" t="n"/>
      <c r="F652" s="4" t="n"/>
      <c r="G652" s="4" t="n"/>
      <c r="H652" s="4" t="n"/>
      <c r="J652" s="4" t="n"/>
    </row>
    <row r="653" ht="15.75" customHeight="1" s="189">
      <c r="A653" s="4" t="n"/>
      <c r="B653" s="4" t="n"/>
      <c r="C653" s="4" t="n"/>
      <c r="D653" s="4" t="n"/>
      <c r="E653" s="4" t="n"/>
      <c r="F653" s="4" t="n"/>
      <c r="G653" s="4" t="n"/>
      <c r="H653" s="4" t="n"/>
      <c r="J653" s="4" t="n"/>
    </row>
    <row r="654" ht="15.75" customHeight="1" s="189">
      <c r="A654" s="4" t="n"/>
      <c r="B654" s="4" t="n"/>
      <c r="C654" s="4" t="n"/>
      <c r="D654" s="4" t="n"/>
      <c r="E654" s="4" t="n"/>
      <c r="F654" s="4" t="n"/>
      <c r="G654" s="4" t="n"/>
      <c r="H654" s="4" t="n"/>
      <c r="J654" s="4" t="n"/>
    </row>
    <row r="655" ht="15.75" customHeight="1" s="189">
      <c r="A655" s="4" t="n"/>
      <c r="B655" s="4" t="n"/>
      <c r="C655" s="4" t="n"/>
      <c r="D655" s="4" t="n"/>
      <c r="E655" s="4" t="n"/>
      <c r="F655" s="4" t="n"/>
      <c r="G655" s="4" t="n"/>
      <c r="H655" s="4" t="n"/>
      <c r="J655" s="4" t="n"/>
    </row>
    <row r="656" ht="15.75" customHeight="1" s="189">
      <c r="A656" s="4" t="n"/>
      <c r="B656" s="4" t="n"/>
      <c r="C656" s="4" t="n"/>
      <c r="D656" s="4" t="n"/>
      <c r="E656" s="4" t="n"/>
      <c r="F656" s="4" t="n"/>
      <c r="G656" s="4" t="n"/>
      <c r="H656" s="4" t="n"/>
      <c r="J656" s="4" t="n"/>
    </row>
    <row r="657" ht="15.75" customHeight="1" s="189">
      <c r="A657" s="4" t="n"/>
      <c r="B657" s="4" t="n"/>
      <c r="C657" s="4" t="n"/>
      <c r="D657" s="4" t="n"/>
      <c r="E657" s="4" t="n"/>
      <c r="F657" s="4" t="n"/>
      <c r="G657" s="4" t="n"/>
      <c r="H657" s="4" t="n"/>
      <c r="J657" s="4" t="n"/>
    </row>
    <row r="658" ht="15.75" customHeight="1" s="189">
      <c r="A658" s="4" t="n"/>
      <c r="B658" s="4" t="n"/>
      <c r="C658" s="4" t="n"/>
      <c r="D658" s="4" t="n"/>
      <c r="E658" s="4" t="n"/>
      <c r="F658" s="4" t="n"/>
      <c r="G658" s="4" t="n"/>
      <c r="H658" s="4" t="n"/>
      <c r="J658" s="4" t="n"/>
    </row>
    <row r="659" ht="15.75" customHeight="1" s="189">
      <c r="A659" s="4" t="n"/>
      <c r="B659" s="4" t="n"/>
      <c r="C659" s="4" t="n"/>
      <c r="D659" s="4" t="n"/>
      <c r="E659" s="4" t="n"/>
      <c r="F659" s="4" t="n"/>
      <c r="G659" s="4" t="n"/>
      <c r="H659" s="4" t="n"/>
      <c r="J659" s="4" t="n"/>
    </row>
    <row r="660" ht="15.75" customHeight="1" s="189">
      <c r="A660" s="4" t="n"/>
      <c r="B660" s="4" t="n"/>
      <c r="C660" s="4" t="n"/>
      <c r="D660" s="4" t="n"/>
      <c r="E660" s="4" t="n"/>
      <c r="F660" s="4" t="n"/>
      <c r="G660" s="4" t="n"/>
      <c r="H660" s="4" t="n"/>
      <c r="J660" s="4" t="n"/>
    </row>
    <row r="661" ht="15.75" customHeight="1" s="189">
      <c r="A661" s="4" t="n"/>
      <c r="B661" s="4" t="n"/>
      <c r="C661" s="4" t="n"/>
      <c r="D661" s="4" t="n"/>
      <c r="E661" s="4" t="n"/>
      <c r="F661" s="4" t="n"/>
      <c r="G661" s="4" t="n"/>
      <c r="H661" s="4" t="n"/>
      <c r="J661" s="4" t="n"/>
    </row>
    <row r="662" ht="15.75" customHeight="1" s="189">
      <c r="A662" s="4" t="n"/>
      <c r="B662" s="4" t="n"/>
      <c r="C662" s="4" t="n"/>
      <c r="D662" s="4" t="n"/>
      <c r="E662" s="4" t="n"/>
      <c r="F662" s="4" t="n"/>
      <c r="G662" s="4" t="n"/>
      <c r="H662" s="4" t="n"/>
      <c r="J662" s="4" t="n"/>
    </row>
    <row r="663" ht="15.75" customHeight="1" s="189">
      <c r="A663" s="4" t="n"/>
      <c r="B663" s="4" t="n"/>
      <c r="C663" s="4" t="n"/>
      <c r="D663" s="4" t="n"/>
      <c r="E663" s="4" t="n"/>
      <c r="F663" s="4" t="n"/>
      <c r="G663" s="4" t="n"/>
      <c r="H663" s="4" t="n"/>
      <c r="J663" s="4" t="n"/>
    </row>
    <row r="664" ht="15.75" customHeight="1" s="189">
      <c r="A664" s="4" t="n"/>
      <c r="B664" s="4" t="n"/>
      <c r="C664" s="4" t="n"/>
      <c r="D664" s="4" t="n"/>
      <c r="E664" s="4" t="n"/>
      <c r="F664" s="4" t="n"/>
      <c r="G664" s="4" t="n"/>
      <c r="H664" s="4" t="n"/>
      <c r="J664" s="4" t="n"/>
    </row>
    <row r="665" ht="15.75" customHeight="1" s="189">
      <c r="A665" s="4" t="n"/>
      <c r="B665" s="4" t="n"/>
      <c r="C665" s="4" t="n"/>
      <c r="D665" s="4" t="n"/>
      <c r="E665" s="4" t="n"/>
      <c r="F665" s="4" t="n"/>
      <c r="G665" s="4" t="n"/>
      <c r="H665" s="4" t="n"/>
      <c r="J665" s="4" t="n"/>
    </row>
    <row r="666" ht="15.75" customHeight="1" s="189">
      <c r="A666" s="4" t="n"/>
      <c r="B666" s="4" t="n"/>
      <c r="C666" s="4" t="n"/>
      <c r="D666" s="4" t="n"/>
      <c r="E666" s="4" t="n"/>
      <c r="F666" s="4" t="n"/>
      <c r="G666" s="4" t="n"/>
      <c r="H666" s="4" t="n"/>
      <c r="J666" s="4" t="n"/>
    </row>
    <row r="667" ht="15.75" customHeight="1" s="189">
      <c r="A667" s="4" t="n"/>
      <c r="B667" s="4" t="n"/>
      <c r="C667" s="4" t="n"/>
      <c r="D667" s="4" t="n"/>
      <c r="E667" s="4" t="n"/>
      <c r="F667" s="4" t="n"/>
      <c r="G667" s="4" t="n"/>
      <c r="H667" s="4" t="n"/>
      <c r="J667" s="4" t="n"/>
    </row>
    <row r="668" ht="15.75" customHeight="1" s="189">
      <c r="A668" s="4" t="n"/>
      <c r="B668" s="4" t="n"/>
      <c r="C668" s="4" t="n"/>
      <c r="D668" s="4" t="n"/>
      <c r="E668" s="4" t="n"/>
      <c r="F668" s="4" t="n"/>
      <c r="G668" s="4" t="n"/>
      <c r="H668" s="4" t="n"/>
      <c r="J668" s="4" t="n"/>
    </row>
    <row r="669" ht="15.75" customHeight="1" s="189">
      <c r="A669" s="4" t="n"/>
      <c r="B669" s="4" t="n"/>
      <c r="C669" s="4" t="n"/>
      <c r="D669" s="4" t="n"/>
      <c r="E669" s="4" t="n"/>
      <c r="F669" s="4" t="n"/>
      <c r="G669" s="4" t="n"/>
      <c r="H669" s="4" t="n"/>
      <c r="J669" s="4" t="n"/>
    </row>
    <row r="670" ht="15.75" customHeight="1" s="189">
      <c r="A670" s="4" t="n"/>
      <c r="B670" s="4" t="n"/>
      <c r="C670" s="4" t="n"/>
      <c r="D670" s="4" t="n"/>
      <c r="E670" s="4" t="n"/>
      <c r="F670" s="4" t="n"/>
      <c r="G670" s="4" t="n"/>
      <c r="H670" s="4" t="n"/>
      <c r="J670" s="4" t="n"/>
    </row>
    <row r="671" ht="15.75" customHeight="1" s="189">
      <c r="A671" s="4" t="n"/>
      <c r="B671" s="4" t="n"/>
      <c r="C671" s="4" t="n"/>
      <c r="D671" s="4" t="n"/>
      <c r="E671" s="4" t="n"/>
      <c r="F671" s="4" t="n"/>
      <c r="G671" s="4" t="n"/>
      <c r="H671" s="4" t="n"/>
      <c r="J671" s="4" t="n"/>
    </row>
    <row r="672" ht="15.75" customHeight="1" s="189">
      <c r="A672" s="4" t="n"/>
      <c r="B672" s="4" t="n"/>
      <c r="C672" s="4" t="n"/>
      <c r="D672" s="4" t="n"/>
      <c r="E672" s="4" t="n"/>
      <c r="F672" s="4" t="n"/>
      <c r="G672" s="4" t="n"/>
      <c r="H672" s="4" t="n"/>
      <c r="J672" s="4" t="n"/>
    </row>
    <row r="673" ht="15.75" customHeight="1" s="189">
      <c r="A673" s="4" t="n"/>
      <c r="B673" s="4" t="n"/>
      <c r="C673" s="4" t="n"/>
      <c r="D673" s="4" t="n"/>
      <c r="E673" s="4" t="n"/>
      <c r="F673" s="4" t="n"/>
      <c r="G673" s="4" t="n"/>
      <c r="H673" s="4" t="n"/>
      <c r="J673" s="4" t="n"/>
    </row>
    <row r="674" ht="15.75" customHeight="1" s="189">
      <c r="A674" s="4" t="n"/>
      <c r="B674" s="4" t="n"/>
      <c r="C674" s="4" t="n"/>
      <c r="D674" s="4" t="n"/>
      <c r="E674" s="4" t="n"/>
      <c r="F674" s="4" t="n"/>
      <c r="G674" s="4" t="n"/>
      <c r="H674" s="4" t="n"/>
      <c r="J674" s="4" t="n"/>
    </row>
    <row r="675" ht="15.75" customHeight="1" s="189">
      <c r="A675" s="4" t="n"/>
      <c r="B675" s="4" t="n"/>
      <c r="C675" s="4" t="n"/>
      <c r="D675" s="4" t="n"/>
      <c r="E675" s="4" t="n"/>
      <c r="F675" s="4" t="n"/>
      <c r="G675" s="4" t="n"/>
      <c r="H675" s="4" t="n"/>
      <c r="J675" s="4" t="n"/>
    </row>
    <row r="676" ht="15.75" customHeight="1" s="189">
      <c r="A676" s="4" t="n"/>
      <c r="B676" s="4" t="n"/>
      <c r="C676" s="4" t="n"/>
      <c r="D676" s="4" t="n"/>
      <c r="E676" s="4" t="n"/>
      <c r="F676" s="4" t="n"/>
      <c r="G676" s="4" t="n"/>
      <c r="H676" s="4" t="n"/>
      <c r="J676" s="4" t="n"/>
    </row>
    <row r="677" ht="15.75" customHeight="1" s="189">
      <c r="A677" s="4" t="n"/>
      <c r="B677" s="4" t="n"/>
      <c r="C677" s="4" t="n"/>
      <c r="D677" s="4" t="n"/>
      <c r="E677" s="4" t="n"/>
      <c r="F677" s="4" t="n"/>
      <c r="G677" s="4" t="n"/>
      <c r="H677" s="4" t="n"/>
      <c r="J677" s="4" t="n"/>
    </row>
    <row r="678" ht="15.75" customHeight="1" s="189">
      <c r="A678" s="4" t="n"/>
      <c r="B678" s="4" t="n"/>
      <c r="C678" s="4" t="n"/>
      <c r="D678" s="4" t="n"/>
      <c r="E678" s="4" t="n"/>
      <c r="F678" s="4" t="n"/>
      <c r="G678" s="4" t="n"/>
      <c r="H678" s="4" t="n"/>
      <c r="J678" s="4" t="n"/>
    </row>
    <row r="679" ht="15.75" customHeight="1" s="189">
      <c r="A679" s="4" t="n"/>
      <c r="B679" s="4" t="n"/>
      <c r="C679" s="4" t="n"/>
      <c r="D679" s="4" t="n"/>
      <c r="E679" s="4" t="n"/>
      <c r="F679" s="4" t="n"/>
      <c r="G679" s="4" t="n"/>
      <c r="H679" s="4" t="n"/>
      <c r="J679" s="4" t="n"/>
    </row>
    <row r="680" ht="15.75" customHeight="1" s="189">
      <c r="A680" s="4" t="n"/>
      <c r="B680" s="4" t="n"/>
      <c r="C680" s="4" t="n"/>
      <c r="D680" s="4" t="n"/>
      <c r="E680" s="4" t="n"/>
      <c r="F680" s="4" t="n"/>
      <c r="G680" s="4" t="n"/>
      <c r="H680" s="4" t="n"/>
      <c r="J680" s="4" t="n"/>
    </row>
    <row r="681" ht="15.75" customHeight="1" s="189">
      <c r="A681" s="4" t="n"/>
      <c r="B681" s="4" t="n"/>
      <c r="C681" s="4" t="n"/>
      <c r="D681" s="4" t="n"/>
      <c r="E681" s="4" t="n"/>
      <c r="F681" s="4" t="n"/>
      <c r="G681" s="4" t="n"/>
      <c r="H681" s="4" t="n"/>
      <c r="J681" s="4" t="n"/>
    </row>
    <row r="682" ht="15.75" customHeight="1" s="189">
      <c r="A682" s="4" t="n"/>
      <c r="B682" s="4" t="n"/>
      <c r="C682" s="4" t="n"/>
      <c r="D682" s="4" t="n"/>
      <c r="E682" s="4" t="n"/>
      <c r="F682" s="4" t="n"/>
      <c r="G682" s="4" t="n"/>
      <c r="H682" s="4" t="n"/>
      <c r="J682" s="4" t="n"/>
    </row>
    <row r="683" ht="15.75" customHeight="1" s="189">
      <c r="A683" s="4" t="n"/>
      <c r="B683" s="4" t="n"/>
      <c r="C683" s="4" t="n"/>
      <c r="D683" s="4" t="n"/>
      <c r="E683" s="4" t="n"/>
      <c r="F683" s="4" t="n"/>
      <c r="G683" s="4" t="n"/>
      <c r="H683" s="4" t="n"/>
      <c r="J683" s="4" t="n"/>
    </row>
    <row r="684" ht="15.75" customHeight="1" s="189">
      <c r="A684" s="4" t="n"/>
      <c r="B684" s="4" t="n"/>
      <c r="C684" s="4" t="n"/>
      <c r="D684" s="4" t="n"/>
      <c r="E684" s="4" t="n"/>
      <c r="F684" s="4" t="n"/>
      <c r="G684" s="4" t="n"/>
      <c r="H684" s="4" t="n"/>
      <c r="J684" s="4" t="n"/>
    </row>
    <row r="685" ht="15.75" customHeight="1" s="189">
      <c r="A685" s="4" t="n"/>
      <c r="B685" s="4" t="n"/>
      <c r="C685" s="4" t="n"/>
      <c r="D685" s="4" t="n"/>
      <c r="E685" s="4" t="n"/>
      <c r="F685" s="4" t="n"/>
      <c r="G685" s="4" t="n"/>
      <c r="H685" s="4" t="n"/>
      <c r="J685" s="4" t="n"/>
    </row>
    <row r="686" ht="15.75" customHeight="1" s="189">
      <c r="A686" s="4" t="n"/>
      <c r="B686" s="4" t="n"/>
      <c r="C686" s="4" t="n"/>
      <c r="D686" s="4" t="n"/>
      <c r="E686" s="4" t="n"/>
      <c r="F686" s="4" t="n"/>
      <c r="G686" s="4" t="n"/>
      <c r="H686" s="4" t="n"/>
      <c r="J686" s="4" t="n"/>
    </row>
    <row r="687" ht="15.75" customHeight="1" s="189">
      <c r="A687" s="4" t="n"/>
      <c r="B687" s="4" t="n"/>
      <c r="C687" s="4" t="n"/>
      <c r="D687" s="4" t="n"/>
      <c r="E687" s="4" t="n"/>
      <c r="F687" s="4" t="n"/>
      <c r="G687" s="4" t="n"/>
      <c r="H687" s="4" t="n"/>
      <c r="J687" s="4" t="n"/>
    </row>
    <row r="688" ht="15.75" customHeight="1" s="189">
      <c r="A688" s="4" t="n"/>
      <c r="B688" s="4" t="n"/>
      <c r="C688" s="4" t="n"/>
      <c r="D688" s="4" t="n"/>
      <c r="E688" s="4" t="n"/>
      <c r="F688" s="4" t="n"/>
      <c r="G688" s="4" t="n"/>
      <c r="H688" s="4" t="n"/>
      <c r="J688" s="4" t="n"/>
    </row>
    <row r="689" ht="15.75" customHeight="1" s="189">
      <c r="A689" s="4" t="n"/>
      <c r="B689" s="4" t="n"/>
      <c r="C689" s="4" t="n"/>
      <c r="D689" s="4" t="n"/>
      <c r="E689" s="4" t="n"/>
      <c r="F689" s="4" t="n"/>
      <c r="G689" s="4" t="n"/>
      <c r="H689" s="4" t="n"/>
      <c r="J689" s="4" t="n"/>
    </row>
    <row r="690" ht="15.75" customHeight="1" s="189">
      <c r="A690" s="4" t="n"/>
      <c r="B690" s="4" t="n"/>
      <c r="C690" s="4" t="n"/>
      <c r="D690" s="4" t="n"/>
      <c r="E690" s="4" t="n"/>
      <c r="F690" s="4" t="n"/>
      <c r="G690" s="4" t="n"/>
      <c r="H690" s="4" t="n"/>
      <c r="J690" s="4" t="n"/>
    </row>
    <row r="691" ht="15.75" customHeight="1" s="189">
      <c r="A691" s="4" t="n"/>
      <c r="B691" s="4" t="n"/>
      <c r="C691" s="4" t="n"/>
      <c r="D691" s="4" t="n"/>
      <c r="E691" s="4" t="n"/>
      <c r="F691" s="4" t="n"/>
      <c r="G691" s="4" t="n"/>
      <c r="H691" s="4" t="n"/>
      <c r="J691" s="4" t="n"/>
    </row>
    <row r="692" ht="15.75" customHeight="1" s="189">
      <c r="A692" s="4" t="n"/>
      <c r="B692" s="4" t="n"/>
      <c r="C692" s="4" t="n"/>
      <c r="D692" s="4" t="n"/>
      <c r="E692" s="4" t="n"/>
      <c r="F692" s="4" t="n"/>
      <c r="G692" s="4" t="n"/>
      <c r="H692" s="4" t="n"/>
      <c r="J692" s="4" t="n"/>
    </row>
    <row r="693" ht="15.75" customHeight="1" s="189">
      <c r="A693" s="4" t="n"/>
      <c r="B693" s="4" t="n"/>
      <c r="C693" s="4" t="n"/>
      <c r="D693" s="4" t="n"/>
      <c r="E693" s="4" t="n"/>
      <c r="F693" s="4" t="n"/>
      <c r="G693" s="4" t="n"/>
      <c r="H693" s="4" t="n"/>
      <c r="J693" s="4" t="n"/>
    </row>
    <row r="694" ht="15.75" customHeight="1" s="189">
      <c r="A694" s="4" t="n"/>
      <c r="B694" s="4" t="n"/>
      <c r="C694" s="4" t="n"/>
      <c r="D694" s="4" t="n"/>
      <c r="E694" s="4" t="n"/>
      <c r="F694" s="4" t="n"/>
      <c r="G694" s="4" t="n"/>
      <c r="H694" s="4" t="n"/>
      <c r="J694" s="4" t="n"/>
    </row>
    <row r="695" ht="15.75" customHeight="1" s="189">
      <c r="A695" s="4" t="n"/>
      <c r="B695" s="4" t="n"/>
      <c r="C695" s="4" t="n"/>
      <c r="D695" s="4" t="n"/>
      <c r="E695" s="4" t="n"/>
      <c r="F695" s="4" t="n"/>
      <c r="G695" s="4" t="n"/>
      <c r="H695" s="4" t="n"/>
      <c r="J695" s="4" t="n"/>
    </row>
    <row r="696" ht="15.75" customHeight="1" s="189">
      <c r="A696" s="4" t="n"/>
      <c r="B696" s="4" t="n"/>
      <c r="C696" s="4" t="n"/>
      <c r="D696" s="4" t="n"/>
      <c r="E696" s="4" t="n"/>
      <c r="F696" s="4" t="n"/>
      <c r="G696" s="4" t="n"/>
      <c r="H696" s="4" t="n"/>
      <c r="J696" s="4" t="n"/>
    </row>
    <row r="697" ht="15.75" customHeight="1" s="189">
      <c r="A697" s="4" t="n"/>
      <c r="B697" s="4" t="n"/>
      <c r="C697" s="4" t="n"/>
      <c r="D697" s="4" t="n"/>
      <c r="E697" s="4" t="n"/>
      <c r="F697" s="4" t="n"/>
      <c r="G697" s="4" t="n"/>
      <c r="H697" s="4" t="n"/>
      <c r="J697" s="4" t="n"/>
    </row>
    <row r="698" ht="15.75" customHeight="1" s="189">
      <c r="A698" s="4" t="n"/>
      <c r="B698" s="4" t="n"/>
      <c r="C698" s="4" t="n"/>
      <c r="D698" s="4" t="n"/>
      <c r="E698" s="4" t="n"/>
      <c r="F698" s="4" t="n"/>
      <c r="G698" s="4" t="n"/>
      <c r="H698" s="4" t="n"/>
      <c r="J698" s="4" t="n"/>
    </row>
    <row r="699" ht="15.75" customHeight="1" s="189">
      <c r="A699" s="4" t="n"/>
      <c r="B699" s="4" t="n"/>
      <c r="C699" s="4" t="n"/>
      <c r="D699" s="4" t="n"/>
      <c r="E699" s="4" t="n"/>
      <c r="F699" s="4" t="n"/>
      <c r="G699" s="4" t="n"/>
      <c r="H699" s="4" t="n"/>
      <c r="J699" s="4" t="n"/>
    </row>
    <row r="700" ht="15.75" customHeight="1" s="189">
      <c r="A700" s="4" t="n"/>
      <c r="B700" s="4" t="n"/>
      <c r="C700" s="4" t="n"/>
      <c r="D700" s="4" t="n"/>
      <c r="E700" s="4" t="n"/>
      <c r="F700" s="4" t="n"/>
      <c r="G700" s="4" t="n"/>
      <c r="H700" s="4" t="n"/>
      <c r="J700" s="4" t="n"/>
    </row>
    <row r="701" ht="15.75" customHeight="1" s="189">
      <c r="A701" s="4" t="n"/>
      <c r="B701" s="4" t="n"/>
      <c r="C701" s="4" t="n"/>
      <c r="D701" s="4" t="n"/>
      <c r="E701" s="4" t="n"/>
      <c r="F701" s="4" t="n"/>
      <c r="G701" s="4" t="n"/>
      <c r="H701" s="4" t="n"/>
      <c r="J701" s="4" t="n"/>
    </row>
    <row r="702" ht="15.75" customHeight="1" s="189">
      <c r="A702" s="4" t="n"/>
      <c r="B702" s="4" t="n"/>
      <c r="C702" s="4" t="n"/>
      <c r="D702" s="4" t="n"/>
      <c r="E702" s="4" t="n"/>
      <c r="F702" s="4" t="n"/>
      <c r="G702" s="4" t="n"/>
      <c r="H702" s="4" t="n"/>
      <c r="J702" s="4" t="n"/>
    </row>
    <row r="703" ht="15.75" customHeight="1" s="189">
      <c r="A703" s="4" t="n"/>
      <c r="B703" s="4" t="n"/>
      <c r="C703" s="4" t="n"/>
      <c r="D703" s="4" t="n"/>
      <c r="E703" s="4" t="n"/>
      <c r="F703" s="4" t="n"/>
      <c r="G703" s="4" t="n"/>
      <c r="H703" s="4" t="n"/>
      <c r="J703" s="4" t="n"/>
    </row>
    <row r="704" ht="15.75" customHeight="1" s="189">
      <c r="A704" s="4" t="n"/>
      <c r="B704" s="4" t="n"/>
      <c r="C704" s="4" t="n"/>
      <c r="D704" s="4" t="n"/>
      <c r="E704" s="4" t="n"/>
      <c r="F704" s="4" t="n"/>
      <c r="G704" s="4" t="n"/>
      <c r="H704" s="4" t="n"/>
      <c r="J704" s="4" t="n"/>
    </row>
    <row r="705" ht="15.75" customHeight="1" s="189">
      <c r="A705" s="4" t="n"/>
      <c r="B705" s="4" t="n"/>
      <c r="C705" s="4" t="n"/>
      <c r="D705" s="4" t="n"/>
      <c r="E705" s="4" t="n"/>
      <c r="F705" s="4" t="n"/>
      <c r="G705" s="4" t="n"/>
      <c r="H705" s="4" t="n"/>
      <c r="J705" s="4" t="n"/>
    </row>
    <row r="706" ht="15.75" customHeight="1" s="189">
      <c r="A706" s="4" t="n"/>
      <c r="B706" s="4" t="n"/>
      <c r="C706" s="4" t="n"/>
      <c r="D706" s="4" t="n"/>
      <c r="E706" s="4" t="n"/>
      <c r="F706" s="4" t="n"/>
      <c r="G706" s="4" t="n"/>
      <c r="H706" s="4" t="n"/>
      <c r="J706" s="4" t="n"/>
    </row>
    <row r="707" ht="15.75" customHeight="1" s="189">
      <c r="A707" s="4" t="n"/>
      <c r="B707" s="4" t="n"/>
      <c r="C707" s="4" t="n"/>
      <c r="D707" s="4" t="n"/>
      <c r="E707" s="4" t="n"/>
      <c r="F707" s="4" t="n"/>
      <c r="G707" s="4" t="n"/>
      <c r="H707" s="4" t="n"/>
      <c r="J707" s="4" t="n"/>
    </row>
    <row r="708" ht="15.75" customHeight="1" s="189">
      <c r="A708" s="4" t="n"/>
      <c r="B708" s="4" t="n"/>
      <c r="C708" s="4" t="n"/>
      <c r="D708" s="4" t="n"/>
      <c r="E708" s="4" t="n"/>
      <c r="F708" s="4" t="n"/>
      <c r="G708" s="4" t="n"/>
      <c r="H708" s="4" t="n"/>
      <c r="J708" s="4" t="n"/>
    </row>
    <row r="709" ht="15.75" customHeight="1" s="189">
      <c r="A709" s="4" t="n"/>
      <c r="B709" s="4" t="n"/>
      <c r="C709" s="4" t="n"/>
      <c r="D709" s="4" t="n"/>
      <c r="E709" s="4" t="n"/>
      <c r="F709" s="4" t="n"/>
      <c r="G709" s="4" t="n"/>
      <c r="H709" s="4" t="n"/>
      <c r="J709" s="4" t="n"/>
    </row>
    <row r="710" ht="15.75" customHeight="1" s="189">
      <c r="A710" s="4" t="n"/>
      <c r="B710" s="4" t="n"/>
      <c r="C710" s="4" t="n"/>
      <c r="D710" s="4" t="n"/>
      <c r="E710" s="4" t="n"/>
      <c r="F710" s="4" t="n"/>
      <c r="G710" s="4" t="n"/>
      <c r="H710" s="4" t="n"/>
      <c r="J710" s="4" t="n"/>
    </row>
    <row r="711" ht="15.75" customHeight="1" s="189">
      <c r="A711" s="4" t="n"/>
      <c r="B711" s="4" t="n"/>
      <c r="C711" s="4" t="n"/>
      <c r="D711" s="4" t="n"/>
      <c r="E711" s="4" t="n"/>
      <c r="F711" s="4" t="n"/>
      <c r="G711" s="4" t="n"/>
      <c r="H711" s="4" t="n"/>
      <c r="J711" s="4" t="n"/>
    </row>
    <row r="712" ht="15.75" customHeight="1" s="189">
      <c r="A712" s="4" t="n"/>
      <c r="B712" s="4" t="n"/>
      <c r="C712" s="4" t="n"/>
      <c r="D712" s="4" t="n"/>
      <c r="E712" s="4" t="n"/>
      <c r="F712" s="4" t="n"/>
      <c r="G712" s="4" t="n"/>
      <c r="H712" s="4" t="n"/>
      <c r="J712" s="4" t="n"/>
    </row>
    <row r="713" ht="15.75" customHeight="1" s="189">
      <c r="A713" s="4" t="n"/>
      <c r="B713" s="4" t="n"/>
      <c r="C713" s="4" t="n"/>
      <c r="D713" s="4" t="n"/>
      <c r="E713" s="4" t="n"/>
      <c r="F713" s="4" t="n"/>
      <c r="G713" s="4" t="n"/>
      <c r="H713" s="4" t="n"/>
      <c r="J713" s="4" t="n"/>
    </row>
    <row r="714" ht="15.75" customHeight="1" s="189">
      <c r="A714" s="4" t="n"/>
      <c r="B714" s="4" t="n"/>
      <c r="C714" s="4" t="n"/>
      <c r="D714" s="4" t="n"/>
      <c r="E714" s="4" t="n"/>
      <c r="F714" s="4" t="n"/>
      <c r="G714" s="4" t="n"/>
      <c r="H714" s="4" t="n"/>
      <c r="J714" s="4" t="n"/>
    </row>
    <row r="715" ht="15.75" customHeight="1" s="189">
      <c r="A715" s="4" t="n"/>
      <c r="B715" s="4" t="n"/>
      <c r="C715" s="4" t="n"/>
      <c r="D715" s="4" t="n"/>
      <c r="E715" s="4" t="n"/>
      <c r="F715" s="4" t="n"/>
      <c r="G715" s="4" t="n"/>
      <c r="H715" s="4" t="n"/>
      <c r="J715" s="4" t="n"/>
    </row>
    <row r="716" ht="15.75" customHeight="1" s="189">
      <c r="A716" s="4" t="n"/>
      <c r="B716" s="4" t="n"/>
      <c r="C716" s="4" t="n"/>
      <c r="D716" s="4" t="n"/>
      <c r="E716" s="4" t="n"/>
      <c r="F716" s="4" t="n"/>
      <c r="G716" s="4" t="n"/>
      <c r="H716" s="4" t="n"/>
      <c r="J716" s="4" t="n"/>
    </row>
    <row r="717" ht="15.75" customHeight="1" s="189">
      <c r="A717" s="4" t="n"/>
      <c r="B717" s="4" t="n"/>
      <c r="C717" s="4" t="n"/>
      <c r="D717" s="4" t="n"/>
      <c r="E717" s="4" t="n"/>
      <c r="F717" s="4" t="n"/>
      <c r="G717" s="4" t="n"/>
      <c r="H717" s="4" t="n"/>
      <c r="J717" s="4" t="n"/>
    </row>
    <row r="718" ht="15.75" customHeight="1" s="189">
      <c r="A718" s="4" t="n"/>
      <c r="B718" s="4" t="n"/>
      <c r="C718" s="4" t="n"/>
      <c r="D718" s="4" t="n"/>
      <c r="E718" s="4" t="n"/>
      <c r="F718" s="4" t="n"/>
      <c r="G718" s="4" t="n"/>
      <c r="H718" s="4" t="n"/>
      <c r="J718" s="4" t="n"/>
    </row>
    <row r="719" ht="15.75" customHeight="1" s="189">
      <c r="A719" s="4" t="n"/>
      <c r="B719" s="4" t="n"/>
      <c r="C719" s="4" t="n"/>
      <c r="D719" s="4" t="n"/>
      <c r="E719" s="4" t="n"/>
      <c r="F719" s="4" t="n"/>
      <c r="G719" s="4" t="n"/>
      <c r="H719" s="4" t="n"/>
      <c r="J719" s="4" t="n"/>
    </row>
    <row r="720" ht="15.75" customHeight="1" s="189">
      <c r="A720" s="4" t="n"/>
      <c r="B720" s="4" t="n"/>
      <c r="C720" s="4" t="n"/>
      <c r="D720" s="4" t="n"/>
      <c r="E720" s="4" t="n"/>
      <c r="F720" s="4" t="n"/>
      <c r="G720" s="4" t="n"/>
      <c r="H720" s="4" t="n"/>
      <c r="J720" s="4" t="n"/>
    </row>
    <row r="721" ht="15.75" customHeight="1" s="189">
      <c r="A721" s="4" t="n"/>
      <c r="B721" s="4" t="n"/>
      <c r="C721" s="4" t="n"/>
      <c r="D721" s="4" t="n"/>
      <c r="E721" s="4" t="n"/>
      <c r="F721" s="4" t="n"/>
      <c r="G721" s="4" t="n"/>
      <c r="H721" s="4" t="n"/>
      <c r="J721" s="4" t="n"/>
    </row>
    <row r="722" ht="15.75" customHeight="1" s="189">
      <c r="A722" s="4" t="n"/>
      <c r="B722" s="4" t="n"/>
      <c r="C722" s="4" t="n"/>
      <c r="D722" s="4" t="n"/>
      <c r="E722" s="4" t="n"/>
      <c r="F722" s="4" t="n"/>
      <c r="G722" s="4" t="n"/>
      <c r="H722" s="4" t="n"/>
      <c r="J722" s="4" t="n"/>
    </row>
    <row r="723" ht="15.75" customHeight="1" s="189">
      <c r="A723" s="4" t="n"/>
      <c r="B723" s="4" t="n"/>
      <c r="C723" s="4" t="n"/>
      <c r="D723" s="4" t="n"/>
      <c r="E723" s="4" t="n"/>
      <c r="F723" s="4" t="n"/>
      <c r="G723" s="4" t="n"/>
      <c r="H723" s="4" t="n"/>
      <c r="J723" s="4" t="n"/>
    </row>
    <row r="724" ht="15.75" customHeight="1" s="189">
      <c r="A724" s="4" t="n"/>
      <c r="B724" s="4" t="n"/>
      <c r="C724" s="4" t="n"/>
      <c r="D724" s="4" t="n"/>
      <c r="E724" s="4" t="n"/>
      <c r="F724" s="4" t="n"/>
      <c r="G724" s="4" t="n"/>
      <c r="H724" s="4" t="n"/>
      <c r="J724" s="4" t="n"/>
    </row>
    <row r="725" ht="15.75" customHeight="1" s="189">
      <c r="A725" s="4" t="n"/>
      <c r="B725" s="4" t="n"/>
      <c r="C725" s="4" t="n"/>
      <c r="D725" s="4" t="n"/>
      <c r="E725" s="4" t="n"/>
      <c r="F725" s="4" t="n"/>
      <c r="G725" s="4" t="n"/>
      <c r="H725" s="4" t="n"/>
      <c r="J725" s="4" t="n"/>
    </row>
    <row r="726" ht="15.75" customHeight="1" s="189">
      <c r="A726" s="4" t="n"/>
      <c r="B726" s="4" t="n"/>
      <c r="C726" s="4" t="n"/>
      <c r="D726" s="4" t="n"/>
      <c r="E726" s="4" t="n"/>
      <c r="F726" s="4" t="n"/>
      <c r="G726" s="4" t="n"/>
      <c r="H726" s="4" t="n"/>
      <c r="J726" s="4" t="n"/>
    </row>
    <row r="727" ht="15.75" customHeight="1" s="189">
      <c r="A727" s="4" t="n"/>
      <c r="B727" s="4" t="n"/>
      <c r="C727" s="4" t="n"/>
      <c r="D727" s="4" t="n"/>
      <c r="E727" s="4" t="n"/>
      <c r="F727" s="4" t="n"/>
      <c r="G727" s="4" t="n"/>
      <c r="H727" s="4" t="n"/>
      <c r="J727" s="4" t="n"/>
    </row>
    <row r="728" ht="15.75" customHeight="1" s="189">
      <c r="A728" s="4" t="n"/>
      <c r="B728" s="4" t="n"/>
      <c r="C728" s="4" t="n"/>
      <c r="D728" s="4" t="n"/>
      <c r="E728" s="4" t="n"/>
      <c r="F728" s="4" t="n"/>
      <c r="G728" s="4" t="n"/>
      <c r="H728" s="4" t="n"/>
      <c r="J728" s="4" t="n"/>
    </row>
    <row r="729" ht="15.75" customHeight="1" s="189">
      <c r="A729" s="4" t="n"/>
      <c r="B729" s="4" t="n"/>
      <c r="C729" s="4" t="n"/>
      <c r="D729" s="4" t="n"/>
      <c r="E729" s="4" t="n"/>
      <c r="F729" s="4" t="n"/>
      <c r="G729" s="4" t="n"/>
      <c r="H729" s="4" t="n"/>
      <c r="J729" s="4" t="n"/>
    </row>
    <row r="730" ht="15.75" customHeight="1" s="189">
      <c r="A730" s="4" t="n"/>
      <c r="B730" s="4" t="n"/>
      <c r="C730" s="4" t="n"/>
      <c r="D730" s="4" t="n"/>
      <c r="E730" s="4" t="n"/>
      <c r="F730" s="4" t="n"/>
      <c r="G730" s="4" t="n"/>
      <c r="H730" s="4" t="n"/>
      <c r="J730" s="4" t="n"/>
    </row>
    <row r="731" ht="15.75" customHeight="1" s="189">
      <c r="A731" s="4" t="n"/>
      <c r="B731" s="4" t="n"/>
      <c r="C731" s="4" t="n"/>
      <c r="D731" s="4" t="n"/>
      <c r="E731" s="4" t="n"/>
      <c r="F731" s="4" t="n"/>
      <c r="G731" s="4" t="n"/>
      <c r="H731" s="4" t="n"/>
      <c r="J731" s="4" t="n"/>
    </row>
    <row r="732" ht="15.75" customHeight="1" s="189">
      <c r="A732" s="4" t="n"/>
      <c r="B732" s="4" t="n"/>
      <c r="C732" s="4" t="n"/>
      <c r="D732" s="4" t="n"/>
      <c r="E732" s="4" t="n"/>
      <c r="F732" s="4" t="n"/>
      <c r="G732" s="4" t="n"/>
      <c r="H732" s="4" t="n"/>
      <c r="J732" s="4" t="n"/>
    </row>
    <row r="733" ht="15.75" customHeight="1" s="189">
      <c r="A733" s="4" t="n"/>
      <c r="B733" s="4" t="n"/>
      <c r="C733" s="4" t="n"/>
      <c r="D733" s="4" t="n"/>
      <c r="E733" s="4" t="n"/>
      <c r="F733" s="4" t="n"/>
      <c r="G733" s="4" t="n"/>
      <c r="H733" s="4" t="n"/>
      <c r="J733" s="4" t="n"/>
    </row>
    <row r="734" ht="15.75" customHeight="1" s="189">
      <c r="A734" s="4" t="n"/>
      <c r="B734" s="4" t="n"/>
      <c r="C734" s="4" t="n"/>
      <c r="D734" s="4" t="n"/>
      <c r="E734" s="4" t="n"/>
      <c r="F734" s="4" t="n"/>
      <c r="G734" s="4" t="n"/>
      <c r="H734" s="4" t="n"/>
      <c r="J734" s="4" t="n"/>
    </row>
    <row r="735" ht="15.75" customHeight="1" s="189">
      <c r="A735" s="4" t="n"/>
      <c r="B735" s="4" t="n"/>
      <c r="C735" s="4" t="n"/>
      <c r="D735" s="4" t="n"/>
      <c r="E735" s="4" t="n"/>
      <c r="F735" s="4" t="n"/>
      <c r="G735" s="4" t="n"/>
      <c r="H735" s="4" t="n"/>
      <c r="J735" s="4" t="n"/>
    </row>
    <row r="736" ht="15.75" customHeight="1" s="189">
      <c r="A736" s="4" t="n"/>
      <c r="B736" s="4" t="n"/>
      <c r="C736" s="4" t="n"/>
      <c r="D736" s="4" t="n"/>
      <c r="E736" s="4" t="n"/>
      <c r="F736" s="4" t="n"/>
      <c r="G736" s="4" t="n"/>
      <c r="H736" s="4" t="n"/>
      <c r="J736" s="4" t="n"/>
    </row>
    <row r="737" ht="15.75" customHeight="1" s="189">
      <c r="A737" s="4" t="n"/>
      <c r="B737" s="4" t="n"/>
      <c r="C737" s="4" t="n"/>
      <c r="D737" s="4" t="n"/>
      <c r="E737" s="4" t="n"/>
      <c r="F737" s="4" t="n"/>
      <c r="G737" s="4" t="n"/>
      <c r="H737" s="4" t="n"/>
      <c r="J737" s="4" t="n"/>
    </row>
    <row r="738" ht="15.75" customHeight="1" s="189">
      <c r="A738" s="4" t="n"/>
      <c r="B738" s="4" t="n"/>
      <c r="C738" s="4" t="n"/>
      <c r="D738" s="4" t="n"/>
      <c r="E738" s="4" t="n"/>
      <c r="F738" s="4" t="n"/>
      <c r="G738" s="4" t="n"/>
      <c r="H738" s="4" t="n"/>
      <c r="J738" s="4" t="n"/>
    </row>
    <row r="739" ht="15.75" customHeight="1" s="189">
      <c r="A739" s="4" t="n"/>
      <c r="B739" s="4" t="n"/>
      <c r="C739" s="4" t="n"/>
      <c r="D739" s="4" t="n"/>
      <c r="E739" s="4" t="n"/>
      <c r="F739" s="4" t="n"/>
      <c r="G739" s="4" t="n"/>
      <c r="H739" s="4" t="n"/>
      <c r="J739" s="4" t="n"/>
    </row>
    <row r="740" ht="15.75" customHeight="1" s="189">
      <c r="A740" s="4" t="n"/>
      <c r="B740" s="4" t="n"/>
      <c r="C740" s="4" t="n"/>
      <c r="D740" s="4" t="n"/>
      <c r="E740" s="4" t="n"/>
      <c r="F740" s="4" t="n"/>
      <c r="G740" s="4" t="n"/>
      <c r="H740" s="4" t="n"/>
      <c r="J740" s="4" t="n"/>
    </row>
    <row r="741" ht="15.75" customHeight="1" s="189">
      <c r="A741" s="4" t="n"/>
      <c r="B741" s="4" t="n"/>
      <c r="C741" s="4" t="n"/>
      <c r="D741" s="4" t="n"/>
      <c r="E741" s="4" t="n"/>
      <c r="F741" s="4" t="n"/>
      <c r="G741" s="4" t="n"/>
      <c r="H741" s="4" t="n"/>
      <c r="J741" s="4" t="n"/>
    </row>
    <row r="742" ht="15.75" customHeight="1" s="189">
      <c r="A742" s="4" t="n"/>
      <c r="B742" s="4" t="n"/>
      <c r="C742" s="4" t="n"/>
      <c r="D742" s="4" t="n"/>
      <c r="E742" s="4" t="n"/>
      <c r="F742" s="4" t="n"/>
      <c r="G742" s="4" t="n"/>
      <c r="H742" s="4" t="n"/>
      <c r="J742" s="4" t="n"/>
    </row>
    <row r="743" ht="15.75" customHeight="1" s="189">
      <c r="A743" s="4" t="n"/>
      <c r="B743" s="4" t="n"/>
      <c r="C743" s="4" t="n"/>
      <c r="D743" s="4" t="n"/>
      <c r="E743" s="4" t="n"/>
      <c r="F743" s="4" t="n"/>
      <c r="G743" s="4" t="n"/>
      <c r="H743" s="4" t="n"/>
      <c r="J743" s="4" t="n"/>
    </row>
    <row r="744" ht="15.75" customHeight="1" s="189">
      <c r="A744" s="4" t="n"/>
      <c r="B744" s="4" t="n"/>
      <c r="C744" s="4" t="n"/>
      <c r="D744" s="4" t="n"/>
      <c r="E744" s="4" t="n"/>
      <c r="F744" s="4" t="n"/>
      <c r="G744" s="4" t="n"/>
      <c r="H744" s="4" t="n"/>
      <c r="J744" s="4" t="n"/>
    </row>
    <row r="745" ht="15.75" customHeight="1" s="189">
      <c r="A745" s="4" t="n"/>
      <c r="B745" s="4" t="n"/>
      <c r="C745" s="4" t="n"/>
      <c r="D745" s="4" t="n"/>
      <c r="E745" s="4" t="n"/>
      <c r="F745" s="4" t="n"/>
      <c r="G745" s="4" t="n"/>
      <c r="H745" s="4" t="n"/>
      <c r="J745" s="4" t="n"/>
    </row>
    <row r="746" ht="15.75" customHeight="1" s="189">
      <c r="A746" s="4" t="n"/>
      <c r="B746" s="4" t="n"/>
      <c r="C746" s="4" t="n"/>
      <c r="D746" s="4" t="n"/>
      <c r="E746" s="4" t="n"/>
      <c r="F746" s="4" t="n"/>
      <c r="G746" s="4" t="n"/>
      <c r="H746" s="4" t="n"/>
      <c r="J746" s="4" t="n"/>
    </row>
    <row r="747" ht="15.75" customHeight="1" s="189">
      <c r="A747" s="4" t="n"/>
      <c r="B747" s="4" t="n"/>
      <c r="C747" s="4" t="n"/>
      <c r="D747" s="4" t="n"/>
      <c r="E747" s="4" t="n"/>
      <c r="F747" s="4" t="n"/>
      <c r="G747" s="4" t="n"/>
      <c r="H747" s="4" t="n"/>
      <c r="J747" s="4" t="n"/>
    </row>
    <row r="748" ht="15.75" customHeight="1" s="189">
      <c r="A748" s="4" t="n"/>
      <c r="B748" s="4" t="n"/>
      <c r="C748" s="4" t="n"/>
      <c r="D748" s="4" t="n"/>
      <c r="E748" s="4" t="n"/>
      <c r="F748" s="4" t="n"/>
      <c r="G748" s="4" t="n"/>
      <c r="H748" s="4" t="n"/>
      <c r="J748" s="4" t="n"/>
    </row>
    <row r="749" ht="15.75" customHeight="1" s="189">
      <c r="A749" s="4" t="n"/>
      <c r="B749" s="4" t="n"/>
      <c r="C749" s="4" t="n"/>
      <c r="D749" s="4" t="n"/>
      <c r="E749" s="4" t="n"/>
      <c r="F749" s="4" t="n"/>
      <c r="G749" s="4" t="n"/>
      <c r="H749" s="4" t="n"/>
      <c r="J749" s="4" t="n"/>
    </row>
    <row r="750" ht="15.75" customHeight="1" s="189">
      <c r="A750" s="4" t="n"/>
      <c r="B750" s="4" t="n"/>
      <c r="C750" s="4" t="n"/>
      <c r="D750" s="4" t="n"/>
      <c r="E750" s="4" t="n"/>
      <c r="F750" s="4" t="n"/>
      <c r="G750" s="4" t="n"/>
      <c r="H750" s="4" t="n"/>
      <c r="J750" s="4" t="n"/>
    </row>
    <row r="751" ht="15.75" customHeight="1" s="189">
      <c r="A751" s="4" t="n"/>
      <c r="B751" s="4" t="n"/>
      <c r="C751" s="4" t="n"/>
      <c r="D751" s="4" t="n"/>
      <c r="E751" s="4" t="n"/>
      <c r="F751" s="4" t="n"/>
      <c r="G751" s="4" t="n"/>
      <c r="H751" s="4" t="n"/>
      <c r="J751" s="4" t="n"/>
    </row>
    <row r="752" ht="15.75" customHeight="1" s="189">
      <c r="A752" s="4" t="n"/>
      <c r="B752" s="4" t="n"/>
      <c r="C752" s="4" t="n"/>
      <c r="D752" s="4" t="n"/>
      <c r="E752" s="4" t="n"/>
      <c r="F752" s="4" t="n"/>
      <c r="G752" s="4" t="n"/>
      <c r="H752" s="4" t="n"/>
      <c r="J752" s="4" t="n"/>
    </row>
    <row r="753" ht="15.75" customHeight="1" s="189">
      <c r="A753" s="4" t="n"/>
      <c r="B753" s="4" t="n"/>
      <c r="C753" s="4" t="n"/>
      <c r="D753" s="4" t="n"/>
      <c r="E753" s="4" t="n"/>
      <c r="F753" s="4" t="n"/>
      <c r="G753" s="4" t="n"/>
      <c r="H753" s="4" t="n"/>
      <c r="J753" s="4" t="n"/>
    </row>
    <row r="754" ht="15.75" customHeight="1" s="189">
      <c r="A754" s="4" t="n"/>
      <c r="B754" s="4" t="n"/>
      <c r="C754" s="4" t="n"/>
      <c r="D754" s="4" t="n"/>
      <c r="E754" s="4" t="n"/>
      <c r="F754" s="4" t="n"/>
      <c r="G754" s="4" t="n"/>
      <c r="H754" s="4" t="n"/>
      <c r="J754" s="4" t="n"/>
    </row>
    <row r="755" ht="15.75" customHeight="1" s="189">
      <c r="A755" s="4" t="n"/>
      <c r="B755" s="4" t="n"/>
      <c r="C755" s="4" t="n"/>
      <c r="D755" s="4" t="n"/>
      <c r="E755" s="4" t="n"/>
      <c r="F755" s="4" t="n"/>
      <c r="G755" s="4" t="n"/>
      <c r="H755" s="4" t="n"/>
      <c r="J755" s="4" t="n"/>
    </row>
    <row r="756" ht="15.75" customHeight="1" s="189">
      <c r="A756" s="4" t="n"/>
      <c r="B756" s="4" t="n"/>
      <c r="C756" s="4" t="n"/>
      <c r="D756" s="4" t="n"/>
      <c r="E756" s="4" t="n"/>
      <c r="F756" s="4" t="n"/>
      <c r="G756" s="4" t="n"/>
      <c r="H756" s="4" t="n"/>
      <c r="J756" s="4" t="n"/>
    </row>
    <row r="757" ht="15.75" customHeight="1" s="189">
      <c r="A757" s="4" t="n"/>
      <c r="B757" s="4" t="n"/>
      <c r="C757" s="4" t="n"/>
      <c r="D757" s="4" t="n"/>
      <c r="E757" s="4" t="n"/>
      <c r="F757" s="4" t="n"/>
      <c r="G757" s="4" t="n"/>
      <c r="H757" s="4" t="n"/>
      <c r="J757" s="4" t="n"/>
    </row>
    <row r="758" ht="15.75" customHeight="1" s="189">
      <c r="A758" s="4" t="n"/>
      <c r="B758" s="4" t="n"/>
      <c r="C758" s="4" t="n"/>
      <c r="D758" s="4" t="n"/>
      <c r="E758" s="4" t="n"/>
      <c r="F758" s="4" t="n"/>
      <c r="G758" s="4" t="n"/>
      <c r="H758" s="4" t="n"/>
      <c r="J758" s="4" t="n"/>
    </row>
    <row r="759" ht="15.75" customHeight="1" s="189">
      <c r="A759" s="4" t="n"/>
      <c r="B759" s="4" t="n"/>
      <c r="C759" s="4" t="n"/>
      <c r="D759" s="4" t="n"/>
      <c r="E759" s="4" t="n"/>
      <c r="F759" s="4" t="n"/>
      <c r="G759" s="4" t="n"/>
      <c r="H759" s="4" t="n"/>
      <c r="J759" s="4" t="n"/>
    </row>
    <row r="760" ht="15.75" customHeight="1" s="189">
      <c r="A760" s="4" t="n"/>
      <c r="B760" s="4" t="n"/>
      <c r="C760" s="4" t="n"/>
      <c r="D760" s="4" t="n"/>
      <c r="E760" s="4" t="n"/>
      <c r="F760" s="4" t="n"/>
      <c r="G760" s="4" t="n"/>
      <c r="H760" s="4" t="n"/>
      <c r="J760" s="4" t="n"/>
    </row>
    <row r="761" ht="15.75" customHeight="1" s="189">
      <c r="A761" s="4" t="n"/>
      <c r="B761" s="4" t="n"/>
      <c r="C761" s="4" t="n"/>
      <c r="D761" s="4" t="n"/>
      <c r="E761" s="4" t="n"/>
      <c r="F761" s="4" t="n"/>
      <c r="G761" s="4" t="n"/>
      <c r="H761" s="4" t="n"/>
      <c r="J761" s="4" t="n"/>
    </row>
    <row r="762" ht="15.75" customHeight="1" s="189">
      <c r="A762" s="4" t="n"/>
      <c r="B762" s="4" t="n"/>
      <c r="C762" s="4" t="n"/>
      <c r="D762" s="4" t="n"/>
      <c r="E762" s="4" t="n"/>
      <c r="F762" s="4" t="n"/>
      <c r="G762" s="4" t="n"/>
      <c r="H762" s="4" t="n"/>
      <c r="J762" s="4" t="n"/>
    </row>
    <row r="763" ht="15.75" customHeight="1" s="189">
      <c r="A763" s="4" t="n"/>
      <c r="B763" s="4" t="n"/>
      <c r="C763" s="4" t="n"/>
      <c r="D763" s="4" t="n"/>
      <c r="E763" s="4" t="n"/>
      <c r="F763" s="4" t="n"/>
      <c r="G763" s="4" t="n"/>
      <c r="H763" s="4" t="n"/>
      <c r="J763" s="4" t="n"/>
    </row>
    <row r="764" ht="15.75" customHeight="1" s="189">
      <c r="A764" s="4" t="n"/>
      <c r="B764" s="4" t="n"/>
      <c r="C764" s="4" t="n"/>
      <c r="D764" s="4" t="n"/>
      <c r="E764" s="4" t="n"/>
      <c r="F764" s="4" t="n"/>
      <c r="G764" s="4" t="n"/>
      <c r="H764" s="4" t="n"/>
      <c r="J764" s="4" t="n"/>
    </row>
    <row r="765" ht="15.75" customHeight="1" s="189">
      <c r="A765" s="4" t="n"/>
      <c r="B765" s="4" t="n"/>
      <c r="C765" s="4" t="n"/>
      <c r="D765" s="4" t="n"/>
      <c r="E765" s="4" t="n"/>
      <c r="F765" s="4" t="n"/>
      <c r="G765" s="4" t="n"/>
      <c r="H765" s="4" t="n"/>
      <c r="J765" s="4" t="n"/>
    </row>
    <row r="766" ht="15.75" customHeight="1" s="189">
      <c r="A766" s="4" t="n"/>
      <c r="B766" s="4" t="n"/>
      <c r="C766" s="4" t="n"/>
      <c r="D766" s="4" t="n"/>
      <c r="E766" s="4" t="n"/>
      <c r="F766" s="4" t="n"/>
      <c r="G766" s="4" t="n"/>
      <c r="H766" s="4" t="n"/>
      <c r="J766" s="4" t="n"/>
    </row>
    <row r="767" ht="15.75" customHeight="1" s="189">
      <c r="A767" s="4" t="n"/>
      <c r="B767" s="4" t="n"/>
      <c r="C767" s="4" t="n"/>
      <c r="D767" s="4" t="n"/>
      <c r="E767" s="4" t="n"/>
      <c r="F767" s="4" t="n"/>
      <c r="G767" s="4" t="n"/>
      <c r="H767" s="4" t="n"/>
      <c r="J767" s="4" t="n"/>
    </row>
    <row r="768" ht="15.75" customHeight="1" s="189">
      <c r="A768" s="4" t="n"/>
      <c r="B768" s="4" t="n"/>
      <c r="C768" s="4" t="n"/>
      <c r="D768" s="4" t="n"/>
      <c r="E768" s="4" t="n"/>
      <c r="F768" s="4" t="n"/>
      <c r="G768" s="4" t="n"/>
      <c r="H768" s="4" t="n"/>
      <c r="J768" s="4" t="n"/>
    </row>
    <row r="769" ht="15.75" customHeight="1" s="189">
      <c r="A769" s="4" t="n"/>
      <c r="B769" s="4" t="n"/>
      <c r="C769" s="4" t="n"/>
      <c r="D769" s="4" t="n"/>
      <c r="E769" s="4" t="n"/>
      <c r="F769" s="4" t="n"/>
      <c r="G769" s="4" t="n"/>
      <c r="H769" s="4" t="n"/>
      <c r="J769" s="4" t="n"/>
    </row>
    <row r="770" ht="15.75" customHeight="1" s="189">
      <c r="A770" s="4" t="n"/>
      <c r="B770" s="4" t="n"/>
      <c r="C770" s="4" t="n"/>
      <c r="D770" s="4" t="n"/>
      <c r="E770" s="4" t="n"/>
      <c r="F770" s="4" t="n"/>
      <c r="G770" s="4" t="n"/>
      <c r="H770" s="4" t="n"/>
      <c r="J770" s="4" t="n"/>
    </row>
    <row r="771" ht="15.75" customHeight="1" s="189">
      <c r="A771" s="4" t="n"/>
      <c r="B771" s="4" t="n"/>
      <c r="C771" s="4" t="n"/>
      <c r="D771" s="4" t="n"/>
      <c r="E771" s="4" t="n"/>
      <c r="F771" s="4" t="n"/>
      <c r="G771" s="4" t="n"/>
      <c r="H771" s="4" t="n"/>
      <c r="J771" s="4" t="n"/>
    </row>
    <row r="772" ht="15.75" customHeight="1" s="189">
      <c r="A772" s="4" t="n"/>
      <c r="B772" s="4" t="n"/>
      <c r="C772" s="4" t="n"/>
      <c r="D772" s="4" t="n"/>
      <c r="E772" s="4" t="n"/>
      <c r="F772" s="4" t="n"/>
      <c r="G772" s="4" t="n"/>
      <c r="H772" s="4" t="n"/>
      <c r="J772" s="4" t="n"/>
    </row>
    <row r="773" ht="15.75" customHeight="1" s="189">
      <c r="A773" s="4" t="n"/>
      <c r="B773" s="4" t="n"/>
      <c r="C773" s="4" t="n"/>
      <c r="D773" s="4" t="n"/>
      <c r="E773" s="4" t="n"/>
      <c r="F773" s="4" t="n"/>
      <c r="G773" s="4" t="n"/>
      <c r="H773" s="4" t="n"/>
      <c r="J773" s="4" t="n"/>
    </row>
    <row r="774" ht="15.75" customHeight="1" s="189">
      <c r="A774" s="4" t="n"/>
      <c r="B774" s="4" t="n"/>
      <c r="C774" s="4" t="n"/>
      <c r="D774" s="4" t="n"/>
      <c r="E774" s="4" t="n"/>
      <c r="F774" s="4" t="n"/>
      <c r="G774" s="4" t="n"/>
      <c r="H774" s="4" t="n"/>
      <c r="J774" s="4" t="n"/>
    </row>
    <row r="775" ht="15.75" customHeight="1" s="189">
      <c r="A775" s="4" t="n"/>
      <c r="B775" s="4" t="n"/>
      <c r="C775" s="4" t="n"/>
      <c r="D775" s="4" t="n"/>
      <c r="E775" s="4" t="n"/>
      <c r="F775" s="4" t="n"/>
      <c r="G775" s="4" t="n"/>
      <c r="H775" s="4" t="n"/>
      <c r="J775" s="4" t="n"/>
    </row>
    <row r="776" ht="15.75" customHeight="1" s="189">
      <c r="A776" s="4" t="n"/>
      <c r="B776" s="4" t="n"/>
      <c r="C776" s="4" t="n"/>
      <c r="D776" s="4" t="n"/>
      <c r="E776" s="4" t="n"/>
      <c r="F776" s="4" t="n"/>
      <c r="G776" s="4" t="n"/>
      <c r="H776" s="4" t="n"/>
      <c r="J776" s="4" t="n"/>
    </row>
    <row r="777" ht="15.75" customHeight="1" s="189">
      <c r="A777" s="4" t="n"/>
      <c r="B777" s="4" t="n"/>
      <c r="C777" s="4" t="n"/>
      <c r="D777" s="4" t="n"/>
      <c r="E777" s="4" t="n"/>
      <c r="F777" s="4" t="n"/>
      <c r="G777" s="4" t="n"/>
      <c r="H777" s="4" t="n"/>
      <c r="J777" s="4" t="n"/>
    </row>
    <row r="778" ht="15.75" customHeight="1" s="189">
      <c r="A778" s="4" t="n"/>
      <c r="B778" s="4" t="n"/>
      <c r="C778" s="4" t="n"/>
      <c r="D778" s="4" t="n"/>
      <c r="E778" s="4" t="n"/>
      <c r="F778" s="4" t="n"/>
      <c r="G778" s="4" t="n"/>
      <c r="H778" s="4" t="n"/>
      <c r="J778" s="4" t="n"/>
    </row>
    <row r="779" ht="15.75" customHeight="1" s="189">
      <c r="A779" s="4" t="n"/>
      <c r="B779" s="4" t="n"/>
      <c r="C779" s="4" t="n"/>
      <c r="D779" s="4" t="n"/>
      <c r="E779" s="4" t="n"/>
      <c r="F779" s="4" t="n"/>
      <c r="G779" s="4" t="n"/>
      <c r="H779" s="4" t="n"/>
      <c r="J779" s="4" t="n"/>
    </row>
    <row r="780" ht="15.75" customHeight="1" s="189">
      <c r="A780" s="4" t="n"/>
      <c r="B780" s="4" t="n"/>
      <c r="C780" s="4" t="n"/>
      <c r="D780" s="4" t="n"/>
      <c r="E780" s="4" t="n"/>
      <c r="F780" s="4" t="n"/>
      <c r="G780" s="4" t="n"/>
      <c r="H780" s="4" t="n"/>
      <c r="J780" s="4" t="n"/>
    </row>
    <row r="781" ht="15.75" customHeight="1" s="189">
      <c r="A781" s="4" t="n"/>
      <c r="B781" s="4" t="n"/>
      <c r="C781" s="4" t="n"/>
      <c r="D781" s="4" t="n"/>
      <c r="E781" s="4" t="n"/>
      <c r="F781" s="4" t="n"/>
      <c r="G781" s="4" t="n"/>
      <c r="H781" s="4" t="n"/>
      <c r="J781" s="4" t="n"/>
    </row>
    <row r="782" ht="15.75" customHeight="1" s="189">
      <c r="A782" s="4" t="n"/>
      <c r="B782" s="4" t="n"/>
      <c r="C782" s="4" t="n"/>
      <c r="D782" s="4" t="n"/>
      <c r="E782" s="4" t="n"/>
      <c r="F782" s="4" t="n"/>
      <c r="G782" s="4" t="n"/>
      <c r="H782" s="4" t="n"/>
      <c r="J782" s="4" t="n"/>
    </row>
    <row r="783" ht="15.75" customHeight="1" s="189">
      <c r="A783" s="4" t="n"/>
      <c r="B783" s="4" t="n"/>
      <c r="C783" s="4" t="n"/>
      <c r="D783" s="4" t="n"/>
      <c r="E783" s="4" t="n"/>
      <c r="F783" s="4" t="n"/>
      <c r="G783" s="4" t="n"/>
      <c r="H783" s="4" t="n"/>
      <c r="J783" s="4" t="n"/>
    </row>
    <row r="784" ht="15.75" customHeight="1" s="189">
      <c r="A784" s="4" t="n"/>
      <c r="B784" s="4" t="n"/>
      <c r="C784" s="4" t="n"/>
      <c r="D784" s="4" t="n"/>
      <c r="E784" s="4" t="n"/>
      <c r="F784" s="4" t="n"/>
      <c r="G784" s="4" t="n"/>
      <c r="H784" s="4" t="n"/>
      <c r="J784" s="4" t="n"/>
    </row>
    <row r="785" ht="15.75" customHeight="1" s="189">
      <c r="A785" s="4" t="n"/>
      <c r="B785" s="4" t="n"/>
      <c r="C785" s="4" t="n"/>
      <c r="D785" s="4" t="n"/>
      <c r="E785" s="4" t="n"/>
      <c r="F785" s="4" t="n"/>
      <c r="G785" s="4" t="n"/>
      <c r="H785" s="4" t="n"/>
      <c r="J785" s="4" t="n"/>
    </row>
    <row r="786" ht="15.75" customHeight="1" s="189">
      <c r="A786" s="4" t="n"/>
      <c r="B786" s="4" t="n"/>
      <c r="C786" s="4" t="n"/>
      <c r="D786" s="4" t="n"/>
      <c r="E786" s="4" t="n"/>
      <c r="F786" s="4" t="n"/>
      <c r="G786" s="4" t="n"/>
      <c r="H786" s="4" t="n"/>
      <c r="J786" s="4" t="n"/>
    </row>
    <row r="787" ht="15.75" customHeight="1" s="189">
      <c r="A787" s="4" t="n"/>
      <c r="B787" s="4" t="n"/>
      <c r="C787" s="4" t="n"/>
      <c r="D787" s="4" t="n"/>
      <c r="E787" s="4" t="n"/>
      <c r="F787" s="4" t="n"/>
      <c r="G787" s="4" t="n"/>
      <c r="H787" s="4" t="n"/>
      <c r="J787" s="4" t="n"/>
    </row>
    <row r="788" ht="15.75" customHeight="1" s="189">
      <c r="A788" s="4" t="n"/>
      <c r="B788" s="4" t="n"/>
      <c r="C788" s="4" t="n"/>
      <c r="D788" s="4" t="n"/>
      <c r="E788" s="4" t="n"/>
      <c r="F788" s="4" t="n"/>
      <c r="G788" s="4" t="n"/>
      <c r="H788" s="4" t="n"/>
      <c r="J788" s="4" t="n"/>
    </row>
    <row r="789" ht="15.75" customHeight="1" s="189">
      <c r="A789" s="4" t="n"/>
      <c r="B789" s="4" t="n"/>
      <c r="C789" s="4" t="n"/>
      <c r="D789" s="4" t="n"/>
      <c r="E789" s="4" t="n"/>
      <c r="F789" s="4" t="n"/>
      <c r="G789" s="4" t="n"/>
      <c r="H789" s="4" t="n"/>
      <c r="J789" s="4" t="n"/>
    </row>
    <row r="790" ht="15.75" customHeight="1" s="189">
      <c r="A790" s="4" t="n"/>
      <c r="B790" s="4" t="n"/>
      <c r="C790" s="4" t="n"/>
      <c r="D790" s="4" t="n"/>
      <c r="E790" s="4" t="n"/>
      <c r="F790" s="4" t="n"/>
      <c r="G790" s="4" t="n"/>
      <c r="H790" s="4" t="n"/>
      <c r="J790" s="4" t="n"/>
    </row>
    <row r="791" ht="15.75" customHeight="1" s="189">
      <c r="A791" s="4" t="n"/>
      <c r="B791" s="4" t="n"/>
      <c r="C791" s="4" t="n"/>
      <c r="D791" s="4" t="n"/>
      <c r="E791" s="4" t="n"/>
      <c r="F791" s="4" t="n"/>
      <c r="G791" s="4" t="n"/>
      <c r="H791" s="4" t="n"/>
      <c r="J791" s="4" t="n"/>
    </row>
    <row r="792" ht="15.75" customHeight="1" s="189">
      <c r="A792" s="4" t="n"/>
      <c r="B792" s="4" t="n"/>
      <c r="C792" s="4" t="n"/>
      <c r="D792" s="4" t="n"/>
      <c r="E792" s="4" t="n"/>
      <c r="F792" s="4" t="n"/>
      <c r="G792" s="4" t="n"/>
      <c r="H792" s="4" t="n"/>
      <c r="J792" s="4" t="n"/>
    </row>
    <row r="793" ht="15.75" customHeight="1" s="189">
      <c r="A793" s="4" t="n"/>
      <c r="B793" s="4" t="n"/>
      <c r="C793" s="4" t="n"/>
      <c r="D793" s="4" t="n"/>
      <c r="E793" s="4" t="n"/>
      <c r="F793" s="4" t="n"/>
      <c r="G793" s="4" t="n"/>
      <c r="H793" s="4" t="n"/>
      <c r="J793" s="4" t="n"/>
    </row>
    <row r="794" ht="15.75" customHeight="1" s="189">
      <c r="A794" s="4" t="n"/>
      <c r="B794" s="4" t="n"/>
      <c r="C794" s="4" t="n"/>
      <c r="D794" s="4" t="n"/>
      <c r="E794" s="4" t="n"/>
      <c r="F794" s="4" t="n"/>
      <c r="G794" s="4" t="n"/>
      <c r="H794" s="4" t="n"/>
      <c r="J794" s="4" t="n"/>
    </row>
    <row r="795" ht="15.75" customHeight="1" s="189">
      <c r="A795" s="4" t="n"/>
      <c r="B795" s="4" t="n"/>
      <c r="C795" s="4" t="n"/>
      <c r="D795" s="4" t="n"/>
      <c r="E795" s="4" t="n"/>
      <c r="F795" s="4" t="n"/>
      <c r="G795" s="4" t="n"/>
      <c r="H795" s="4" t="n"/>
      <c r="J795" s="4" t="n"/>
    </row>
    <row r="796" ht="15.75" customHeight="1" s="189">
      <c r="A796" s="4" t="n"/>
      <c r="B796" s="4" t="n"/>
      <c r="C796" s="4" t="n"/>
      <c r="D796" s="4" t="n"/>
      <c r="E796" s="4" t="n"/>
      <c r="F796" s="4" t="n"/>
      <c r="G796" s="4" t="n"/>
      <c r="H796" s="4" t="n"/>
      <c r="J796" s="4" t="n"/>
    </row>
    <row r="797" ht="15.75" customHeight="1" s="189">
      <c r="A797" s="4" t="n"/>
      <c r="B797" s="4" t="n"/>
      <c r="C797" s="4" t="n"/>
      <c r="D797" s="4" t="n"/>
      <c r="E797" s="4" t="n"/>
      <c r="F797" s="4" t="n"/>
      <c r="G797" s="4" t="n"/>
      <c r="H797" s="4" t="n"/>
      <c r="J797" s="4" t="n"/>
    </row>
    <row r="798" ht="15.75" customHeight="1" s="189">
      <c r="A798" s="4" t="n"/>
      <c r="B798" s="4" t="n"/>
      <c r="C798" s="4" t="n"/>
      <c r="D798" s="4" t="n"/>
      <c r="E798" s="4" t="n"/>
      <c r="F798" s="4" t="n"/>
      <c r="G798" s="4" t="n"/>
      <c r="H798" s="4" t="n"/>
      <c r="J798" s="4" t="n"/>
    </row>
    <row r="799" ht="15.75" customHeight="1" s="189">
      <c r="A799" s="4" t="n"/>
      <c r="B799" s="4" t="n"/>
      <c r="C799" s="4" t="n"/>
      <c r="D799" s="4" t="n"/>
      <c r="E799" s="4" t="n"/>
      <c r="F799" s="4" t="n"/>
      <c r="G799" s="4" t="n"/>
      <c r="H799" s="4" t="n"/>
      <c r="J799" s="4" t="n"/>
    </row>
    <row r="800" ht="15.75" customHeight="1" s="189">
      <c r="A800" s="4" t="n"/>
      <c r="B800" s="4" t="n"/>
      <c r="C800" s="4" t="n"/>
      <c r="D800" s="4" t="n"/>
      <c r="E800" s="4" t="n"/>
      <c r="F800" s="4" t="n"/>
      <c r="G800" s="4" t="n"/>
      <c r="H800" s="4" t="n"/>
      <c r="J800" s="4" t="n"/>
    </row>
    <row r="801" ht="15.75" customHeight="1" s="189">
      <c r="A801" s="4" t="n"/>
      <c r="B801" s="4" t="n"/>
      <c r="C801" s="4" t="n"/>
      <c r="D801" s="4" t="n"/>
      <c r="E801" s="4" t="n"/>
      <c r="F801" s="4" t="n"/>
      <c r="G801" s="4" t="n"/>
      <c r="H801" s="4" t="n"/>
      <c r="J801" s="4" t="n"/>
    </row>
    <row r="802" ht="15.75" customHeight="1" s="189">
      <c r="A802" s="4" t="n"/>
      <c r="B802" s="4" t="n"/>
      <c r="C802" s="4" t="n"/>
      <c r="D802" s="4" t="n"/>
      <c r="E802" s="4" t="n"/>
      <c r="F802" s="4" t="n"/>
      <c r="G802" s="4" t="n"/>
      <c r="H802" s="4" t="n"/>
      <c r="J802" s="4" t="n"/>
    </row>
    <row r="803" ht="15.75" customHeight="1" s="189">
      <c r="A803" s="4" t="n"/>
      <c r="B803" s="4" t="n"/>
      <c r="C803" s="4" t="n"/>
      <c r="D803" s="4" t="n"/>
      <c r="E803" s="4" t="n"/>
      <c r="F803" s="4" t="n"/>
      <c r="G803" s="4" t="n"/>
      <c r="H803" s="4" t="n"/>
      <c r="J803" s="4" t="n"/>
    </row>
    <row r="804" ht="15.75" customHeight="1" s="189">
      <c r="A804" s="4" t="n"/>
      <c r="B804" s="4" t="n"/>
      <c r="C804" s="4" t="n"/>
      <c r="D804" s="4" t="n"/>
      <c r="E804" s="4" t="n"/>
      <c r="F804" s="4" t="n"/>
      <c r="G804" s="4" t="n"/>
      <c r="H804" s="4" t="n"/>
      <c r="J804" s="4" t="n"/>
    </row>
    <row r="805" ht="15.75" customHeight="1" s="189">
      <c r="A805" s="4" t="n"/>
      <c r="B805" s="4" t="n"/>
      <c r="C805" s="4" t="n"/>
      <c r="D805" s="4" t="n"/>
      <c r="E805" s="4" t="n"/>
      <c r="F805" s="4" t="n"/>
      <c r="G805" s="4" t="n"/>
      <c r="H805" s="4" t="n"/>
      <c r="J805" s="4" t="n"/>
    </row>
    <row r="806" ht="15.75" customHeight="1" s="189">
      <c r="A806" s="4" t="n"/>
      <c r="B806" s="4" t="n"/>
      <c r="C806" s="4" t="n"/>
      <c r="D806" s="4" t="n"/>
      <c r="E806" s="4" t="n"/>
      <c r="F806" s="4" t="n"/>
      <c r="G806" s="4" t="n"/>
      <c r="H806" s="4" t="n"/>
      <c r="J806" s="4" t="n"/>
    </row>
    <row r="807" ht="15.75" customHeight="1" s="189">
      <c r="A807" s="4" t="n"/>
      <c r="B807" s="4" t="n"/>
      <c r="C807" s="4" t="n"/>
      <c r="D807" s="4" t="n"/>
      <c r="E807" s="4" t="n"/>
      <c r="F807" s="4" t="n"/>
      <c r="G807" s="4" t="n"/>
      <c r="H807" s="4" t="n"/>
      <c r="J807" s="4" t="n"/>
    </row>
    <row r="808" ht="15.75" customHeight="1" s="189">
      <c r="A808" s="4" t="n"/>
      <c r="B808" s="4" t="n"/>
      <c r="C808" s="4" t="n"/>
      <c r="D808" s="4" t="n"/>
      <c r="E808" s="4" t="n"/>
      <c r="F808" s="4" t="n"/>
      <c r="G808" s="4" t="n"/>
      <c r="H808" s="4" t="n"/>
      <c r="J808" s="4" t="n"/>
    </row>
    <row r="809" ht="15.75" customHeight="1" s="189">
      <c r="A809" s="4" t="n"/>
      <c r="B809" s="4" t="n"/>
      <c r="C809" s="4" t="n"/>
      <c r="D809" s="4" t="n"/>
      <c r="E809" s="4" t="n"/>
      <c r="F809" s="4" t="n"/>
      <c r="G809" s="4" t="n"/>
      <c r="H809" s="4" t="n"/>
      <c r="J809" s="4" t="n"/>
    </row>
    <row r="810" ht="15.75" customHeight="1" s="189">
      <c r="A810" s="4" t="n"/>
      <c r="B810" s="4" t="n"/>
      <c r="C810" s="4" t="n"/>
      <c r="D810" s="4" t="n"/>
      <c r="E810" s="4" t="n"/>
      <c r="F810" s="4" t="n"/>
      <c r="G810" s="4" t="n"/>
      <c r="H810" s="4" t="n"/>
      <c r="J810" s="4" t="n"/>
    </row>
    <row r="811" ht="15.75" customHeight="1" s="189">
      <c r="A811" s="4" t="n"/>
      <c r="B811" s="4" t="n"/>
      <c r="C811" s="4" t="n"/>
      <c r="D811" s="4" t="n"/>
      <c r="E811" s="4" t="n"/>
      <c r="F811" s="4" t="n"/>
      <c r="G811" s="4" t="n"/>
      <c r="H811" s="4" t="n"/>
      <c r="J811" s="4" t="n"/>
    </row>
    <row r="812" ht="15.75" customHeight="1" s="189">
      <c r="A812" s="4" t="n"/>
      <c r="B812" s="4" t="n"/>
      <c r="C812" s="4" t="n"/>
      <c r="D812" s="4" t="n"/>
      <c r="E812" s="4" t="n"/>
      <c r="F812" s="4" t="n"/>
      <c r="G812" s="4" t="n"/>
      <c r="H812" s="4" t="n"/>
      <c r="J812" s="4" t="n"/>
    </row>
    <row r="813" ht="15.75" customHeight="1" s="189">
      <c r="A813" s="4" t="n"/>
      <c r="B813" s="4" t="n"/>
      <c r="C813" s="4" t="n"/>
      <c r="D813" s="4" t="n"/>
      <c r="E813" s="4" t="n"/>
      <c r="F813" s="4" t="n"/>
      <c r="G813" s="4" t="n"/>
      <c r="H813" s="4" t="n"/>
      <c r="J813" s="4" t="n"/>
    </row>
    <row r="814" ht="15.75" customHeight="1" s="189">
      <c r="A814" s="4" t="n"/>
      <c r="B814" s="4" t="n"/>
      <c r="C814" s="4" t="n"/>
      <c r="D814" s="4" t="n"/>
      <c r="E814" s="4" t="n"/>
      <c r="F814" s="4" t="n"/>
      <c r="G814" s="4" t="n"/>
      <c r="H814" s="4" t="n"/>
      <c r="J814" s="4" t="n"/>
    </row>
    <row r="815" ht="15.75" customHeight="1" s="189">
      <c r="A815" s="4" t="n"/>
      <c r="B815" s="4" t="n"/>
      <c r="C815" s="4" t="n"/>
      <c r="D815" s="4" t="n"/>
      <c r="E815" s="4" t="n"/>
      <c r="F815" s="4" t="n"/>
      <c r="G815" s="4" t="n"/>
      <c r="H815" s="4" t="n"/>
      <c r="J815" s="4" t="n"/>
    </row>
    <row r="816" ht="15.75" customHeight="1" s="189">
      <c r="A816" s="4" t="n"/>
      <c r="B816" s="4" t="n"/>
      <c r="C816" s="4" t="n"/>
      <c r="D816" s="4" t="n"/>
      <c r="E816" s="4" t="n"/>
      <c r="F816" s="4" t="n"/>
      <c r="G816" s="4" t="n"/>
      <c r="H816" s="4" t="n"/>
      <c r="J816" s="4" t="n"/>
    </row>
    <row r="817" ht="15.75" customHeight="1" s="189">
      <c r="A817" s="4" t="n"/>
      <c r="B817" s="4" t="n"/>
      <c r="C817" s="4" t="n"/>
      <c r="D817" s="4" t="n"/>
      <c r="E817" s="4" t="n"/>
      <c r="F817" s="4" t="n"/>
      <c r="G817" s="4" t="n"/>
      <c r="H817" s="4" t="n"/>
      <c r="J817" s="4" t="n"/>
    </row>
    <row r="818" ht="15.75" customHeight="1" s="189">
      <c r="A818" s="4" t="n"/>
      <c r="B818" s="4" t="n"/>
      <c r="C818" s="4" t="n"/>
      <c r="D818" s="4" t="n"/>
      <c r="E818" s="4" t="n"/>
      <c r="F818" s="4" t="n"/>
      <c r="G818" s="4" t="n"/>
      <c r="H818" s="4" t="n"/>
      <c r="J818" s="4" t="n"/>
    </row>
    <row r="819" ht="15.75" customHeight="1" s="189">
      <c r="A819" s="4" t="n"/>
      <c r="B819" s="4" t="n"/>
      <c r="C819" s="4" t="n"/>
      <c r="D819" s="4" t="n"/>
      <c r="E819" s="4" t="n"/>
      <c r="F819" s="4" t="n"/>
      <c r="G819" s="4" t="n"/>
      <c r="H819" s="4" t="n"/>
      <c r="J819" s="4" t="n"/>
    </row>
    <row r="820" ht="15.75" customHeight="1" s="189">
      <c r="A820" s="4" t="n"/>
      <c r="B820" s="4" t="n"/>
      <c r="C820" s="4" t="n"/>
      <c r="D820" s="4" t="n"/>
      <c r="E820" s="4" t="n"/>
      <c r="F820" s="4" t="n"/>
      <c r="G820" s="4" t="n"/>
      <c r="H820" s="4" t="n"/>
      <c r="J820" s="4" t="n"/>
    </row>
    <row r="821" ht="15.75" customHeight="1" s="189">
      <c r="A821" s="4" t="n"/>
      <c r="B821" s="4" t="n"/>
      <c r="C821" s="4" t="n"/>
      <c r="D821" s="4" t="n"/>
      <c r="E821" s="4" t="n"/>
      <c r="F821" s="4" t="n"/>
      <c r="G821" s="4" t="n"/>
      <c r="H821" s="4" t="n"/>
      <c r="J821" s="4" t="n"/>
    </row>
    <row r="822" ht="15.75" customHeight="1" s="189">
      <c r="A822" s="4" t="n"/>
      <c r="B822" s="4" t="n"/>
      <c r="C822" s="4" t="n"/>
      <c r="D822" s="4" t="n"/>
      <c r="E822" s="4" t="n"/>
      <c r="F822" s="4" t="n"/>
      <c r="G822" s="4" t="n"/>
      <c r="H822" s="4" t="n"/>
      <c r="J822" s="4" t="n"/>
    </row>
    <row r="823" ht="15.75" customHeight="1" s="189">
      <c r="A823" s="4" t="n"/>
      <c r="B823" s="4" t="n"/>
      <c r="C823" s="4" t="n"/>
      <c r="D823" s="4" t="n"/>
      <c r="E823" s="4" t="n"/>
      <c r="F823" s="4" t="n"/>
      <c r="G823" s="4" t="n"/>
      <c r="H823" s="4" t="n"/>
      <c r="J823" s="4" t="n"/>
    </row>
    <row r="824" ht="15.75" customHeight="1" s="189">
      <c r="A824" s="4" t="n"/>
      <c r="B824" s="4" t="n"/>
      <c r="C824" s="4" t="n"/>
      <c r="D824" s="4" t="n"/>
      <c r="E824" s="4" t="n"/>
      <c r="F824" s="4" t="n"/>
      <c r="G824" s="4" t="n"/>
      <c r="H824" s="4" t="n"/>
      <c r="J824" s="4" t="n"/>
    </row>
    <row r="825" ht="15.75" customHeight="1" s="189">
      <c r="A825" s="4" t="n"/>
      <c r="B825" s="4" t="n"/>
      <c r="C825" s="4" t="n"/>
      <c r="D825" s="4" t="n"/>
      <c r="E825" s="4" t="n"/>
      <c r="F825" s="4" t="n"/>
      <c r="G825" s="4" t="n"/>
      <c r="H825" s="4" t="n"/>
      <c r="J825" s="4" t="n"/>
    </row>
    <row r="826" ht="15.75" customHeight="1" s="189">
      <c r="A826" s="4" t="n"/>
      <c r="B826" s="4" t="n"/>
      <c r="C826" s="4" t="n"/>
      <c r="D826" s="4" t="n"/>
      <c r="E826" s="4" t="n"/>
      <c r="F826" s="4" t="n"/>
      <c r="G826" s="4" t="n"/>
      <c r="H826" s="4" t="n"/>
      <c r="J826" s="4" t="n"/>
    </row>
    <row r="827" ht="15.75" customHeight="1" s="189">
      <c r="A827" s="4" t="n"/>
      <c r="B827" s="4" t="n"/>
      <c r="C827" s="4" t="n"/>
      <c r="D827" s="4" t="n"/>
      <c r="E827" s="4" t="n"/>
      <c r="F827" s="4" t="n"/>
      <c r="G827" s="4" t="n"/>
      <c r="H827" s="4" t="n"/>
      <c r="J827" s="4" t="n"/>
    </row>
    <row r="828" ht="15.75" customHeight="1" s="189">
      <c r="A828" s="4" t="n"/>
      <c r="B828" s="4" t="n"/>
      <c r="C828" s="4" t="n"/>
      <c r="D828" s="4" t="n"/>
      <c r="E828" s="4" t="n"/>
      <c r="F828" s="4" t="n"/>
      <c r="G828" s="4" t="n"/>
      <c r="H828" s="4" t="n"/>
      <c r="J828" s="4" t="n"/>
    </row>
    <row r="829" ht="15.75" customHeight="1" s="189">
      <c r="A829" s="4" t="n"/>
      <c r="B829" s="4" t="n"/>
      <c r="C829" s="4" t="n"/>
      <c r="D829" s="4" t="n"/>
      <c r="E829" s="4" t="n"/>
      <c r="F829" s="4" t="n"/>
      <c r="G829" s="4" t="n"/>
      <c r="H829" s="4" t="n"/>
      <c r="J829" s="4" t="n"/>
    </row>
    <row r="830" ht="15.75" customHeight="1" s="189">
      <c r="A830" s="4" t="n"/>
      <c r="B830" s="4" t="n"/>
      <c r="C830" s="4" t="n"/>
      <c r="D830" s="4" t="n"/>
      <c r="E830" s="4" t="n"/>
      <c r="F830" s="4" t="n"/>
      <c r="G830" s="4" t="n"/>
      <c r="H830" s="4" t="n"/>
      <c r="J830" s="4" t="n"/>
    </row>
    <row r="831" ht="15.75" customHeight="1" s="189">
      <c r="A831" s="4" t="n"/>
      <c r="B831" s="4" t="n"/>
      <c r="C831" s="4" t="n"/>
      <c r="D831" s="4" t="n"/>
      <c r="E831" s="4" t="n"/>
      <c r="F831" s="4" t="n"/>
      <c r="G831" s="4" t="n"/>
      <c r="H831" s="4" t="n"/>
      <c r="J831" s="4" t="n"/>
    </row>
    <row r="832" ht="15.75" customHeight="1" s="189">
      <c r="A832" s="4" t="n"/>
      <c r="B832" s="4" t="n"/>
      <c r="C832" s="4" t="n"/>
      <c r="D832" s="4" t="n"/>
      <c r="E832" s="4" t="n"/>
      <c r="F832" s="4" t="n"/>
      <c r="G832" s="4" t="n"/>
      <c r="H832" s="4" t="n"/>
      <c r="J832" s="4" t="n"/>
    </row>
    <row r="833" ht="15.75" customHeight="1" s="189">
      <c r="A833" s="4" t="n"/>
      <c r="B833" s="4" t="n"/>
      <c r="C833" s="4" t="n"/>
      <c r="D833" s="4" t="n"/>
      <c r="E833" s="4" t="n"/>
      <c r="F833" s="4" t="n"/>
      <c r="G833" s="4" t="n"/>
      <c r="H833" s="4" t="n"/>
      <c r="J833" s="4" t="n"/>
    </row>
    <row r="834" ht="15.75" customHeight="1" s="189">
      <c r="A834" s="4" t="n"/>
      <c r="B834" s="4" t="n"/>
      <c r="C834" s="4" t="n"/>
      <c r="D834" s="4" t="n"/>
      <c r="E834" s="4" t="n"/>
      <c r="F834" s="4" t="n"/>
      <c r="G834" s="4" t="n"/>
      <c r="H834" s="4" t="n"/>
      <c r="J834" s="4" t="n"/>
    </row>
    <row r="835" ht="15.75" customHeight="1" s="189">
      <c r="A835" s="4" t="n"/>
      <c r="B835" s="4" t="n"/>
      <c r="C835" s="4" t="n"/>
      <c r="D835" s="4" t="n"/>
      <c r="E835" s="4" t="n"/>
      <c r="F835" s="4" t="n"/>
      <c r="G835" s="4" t="n"/>
      <c r="H835" s="4" t="n"/>
      <c r="J835" s="4" t="n"/>
    </row>
    <row r="836" ht="15.75" customHeight="1" s="189">
      <c r="A836" s="4" t="n"/>
      <c r="B836" s="4" t="n"/>
      <c r="C836" s="4" t="n"/>
      <c r="D836" s="4" t="n"/>
      <c r="E836" s="4" t="n"/>
      <c r="F836" s="4" t="n"/>
      <c r="G836" s="4" t="n"/>
      <c r="H836" s="4" t="n"/>
      <c r="J836" s="4" t="n"/>
    </row>
    <row r="837" ht="15.75" customHeight="1" s="189">
      <c r="A837" s="4" t="n"/>
      <c r="B837" s="4" t="n"/>
      <c r="C837" s="4" t="n"/>
      <c r="D837" s="4" t="n"/>
      <c r="E837" s="4" t="n"/>
      <c r="F837" s="4" t="n"/>
      <c r="G837" s="4" t="n"/>
      <c r="H837" s="4" t="n"/>
      <c r="J837" s="4" t="n"/>
    </row>
    <row r="838" ht="15.75" customHeight="1" s="189">
      <c r="A838" s="4" t="n"/>
      <c r="B838" s="4" t="n"/>
      <c r="C838" s="4" t="n"/>
      <c r="D838" s="4" t="n"/>
      <c r="E838" s="4" t="n"/>
      <c r="F838" s="4" t="n"/>
      <c r="G838" s="4" t="n"/>
      <c r="H838" s="4" t="n"/>
      <c r="J838" s="4" t="n"/>
    </row>
    <row r="839" ht="15.75" customHeight="1" s="189">
      <c r="A839" s="4" t="n"/>
      <c r="B839" s="4" t="n"/>
      <c r="C839" s="4" t="n"/>
      <c r="D839" s="4" t="n"/>
      <c r="E839" s="4" t="n"/>
      <c r="F839" s="4" t="n"/>
      <c r="G839" s="4" t="n"/>
      <c r="H839" s="4" t="n"/>
      <c r="J839" s="4" t="n"/>
    </row>
    <row r="840" ht="15.75" customHeight="1" s="189">
      <c r="A840" s="4" t="n"/>
      <c r="B840" s="4" t="n"/>
      <c r="C840" s="4" t="n"/>
      <c r="D840" s="4" t="n"/>
      <c r="E840" s="4" t="n"/>
      <c r="F840" s="4" t="n"/>
      <c r="G840" s="4" t="n"/>
      <c r="H840" s="4" t="n"/>
      <c r="J840" s="4" t="n"/>
    </row>
    <row r="841" ht="15.75" customHeight="1" s="189">
      <c r="A841" s="4" t="n"/>
      <c r="B841" s="4" t="n"/>
      <c r="C841" s="4" t="n"/>
      <c r="D841" s="4" t="n"/>
      <c r="E841" s="4" t="n"/>
      <c r="F841" s="4" t="n"/>
      <c r="G841" s="4" t="n"/>
      <c r="H841" s="4" t="n"/>
      <c r="J841" s="4" t="n"/>
    </row>
    <row r="842" ht="15.75" customHeight="1" s="189">
      <c r="A842" s="4" t="n"/>
      <c r="B842" s="4" t="n"/>
      <c r="C842" s="4" t="n"/>
      <c r="D842" s="4" t="n"/>
      <c r="E842" s="4" t="n"/>
      <c r="F842" s="4" t="n"/>
      <c r="G842" s="4" t="n"/>
      <c r="H842" s="4" t="n"/>
      <c r="J842" s="4" t="n"/>
    </row>
    <row r="843" ht="15.75" customHeight="1" s="189">
      <c r="A843" s="4" t="n"/>
      <c r="B843" s="4" t="n"/>
      <c r="C843" s="4" t="n"/>
      <c r="D843" s="4" t="n"/>
      <c r="E843" s="4" t="n"/>
      <c r="F843" s="4" t="n"/>
      <c r="G843" s="4" t="n"/>
      <c r="H843" s="4" t="n"/>
      <c r="J843" s="4" t="n"/>
    </row>
    <row r="844" ht="15.75" customHeight="1" s="189">
      <c r="A844" s="4" t="n"/>
      <c r="B844" s="4" t="n"/>
      <c r="C844" s="4" t="n"/>
      <c r="D844" s="4" t="n"/>
      <c r="E844" s="4" t="n"/>
      <c r="F844" s="4" t="n"/>
      <c r="G844" s="4" t="n"/>
      <c r="H844" s="4" t="n"/>
      <c r="J844" s="4" t="n"/>
    </row>
    <row r="845" ht="15.75" customHeight="1" s="189">
      <c r="A845" s="4" t="n"/>
      <c r="B845" s="4" t="n"/>
      <c r="C845" s="4" t="n"/>
      <c r="D845" s="4" t="n"/>
      <c r="E845" s="4" t="n"/>
      <c r="F845" s="4" t="n"/>
      <c r="G845" s="4" t="n"/>
      <c r="H845" s="4" t="n"/>
      <c r="J845" s="4" t="n"/>
    </row>
    <row r="846" ht="15.75" customHeight="1" s="189">
      <c r="A846" s="4" t="n"/>
      <c r="B846" s="4" t="n"/>
      <c r="C846" s="4" t="n"/>
      <c r="D846" s="4" t="n"/>
      <c r="E846" s="4" t="n"/>
      <c r="F846" s="4" t="n"/>
      <c r="G846" s="4" t="n"/>
      <c r="H846" s="4" t="n"/>
      <c r="J846" s="4" t="n"/>
    </row>
    <row r="847" ht="15.75" customHeight="1" s="189">
      <c r="A847" s="4" t="n"/>
      <c r="B847" s="4" t="n"/>
      <c r="C847" s="4" t="n"/>
      <c r="D847" s="4" t="n"/>
      <c r="E847" s="4" t="n"/>
      <c r="F847" s="4" t="n"/>
      <c r="G847" s="4" t="n"/>
      <c r="H847" s="4" t="n"/>
      <c r="J847" s="4" t="n"/>
    </row>
    <row r="848" ht="15.75" customHeight="1" s="189">
      <c r="A848" s="4" t="n"/>
      <c r="B848" s="4" t="n"/>
      <c r="C848" s="4" t="n"/>
      <c r="D848" s="4" t="n"/>
      <c r="E848" s="4" t="n"/>
      <c r="F848" s="4" t="n"/>
      <c r="G848" s="4" t="n"/>
      <c r="H848" s="4" t="n"/>
      <c r="J848" s="4" t="n"/>
    </row>
    <row r="849" ht="15.75" customHeight="1" s="189">
      <c r="A849" s="4" t="n"/>
      <c r="B849" s="4" t="n"/>
      <c r="C849" s="4" t="n"/>
      <c r="D849" s="4" t="n"/>
      <c r="E849" s="4" t="n"/>
      <c r="F849" s="4" t="n"/>
      <c r="G849" s="4" t="n"/>
      <c r="H849" s="4" t="n"/>
      <c r="J849" s="4" t="n"/>
    </row>
    <row r="850" ht="15.75" customHeight="1" s="189">
      <c r="A850" s="4" t="n"/>
      <c r="B850" s="4" t="n"/>
      <c r="C850" s="4" t="n"/>
      <c r="D850" s="4" t="n"/>
      <c r="E850" s="4" t="n"/>
      <c r="F850" s="4" t="n"/>
      <c r="G850" s="4" t="n"/>
      <c r="H850" s="4" t="n"/>
      <c r="J850" s="4" t="n"/>
    </row>
    <row r="851" ht="15.75" customHeight="1" s="189">
      <c r="A851" s="4" t="n"/>
      <c r="B851" s="4" t="n"/>
      <c r="C851" s="4" t="n"/>
      <c r="D851" s="4" t="n"/>
      <c r="E851" s="4" t="n"/>
      <c r="F851" s="4" t="n"/>
      <c r="G851" s="4" t="n"/>
      <c r="H851" s="4" t="n"/>
      <c r="J851" s="4" t="n"/>
    </row>
    <row r="852" ht="15.75" customHeight="1" s="189">
      <c r="A852" s="4" t="n"/>
      <c r="B852" s="4" t="n"/>
      <c r="C852" s="4" t="n"/>
      <c r="D852" s="4" t="n"/>
      <c r="E852" s="4" t="n"/>
      <c r="F852" s="4" t="n"/>
      <c r="G852" s="4" t="n"/>
      <c r="H852" s="4" t="n"/>
      <c r="J852" s="4" t="n"/>
    </row>
    <row r="853" ht="15.75" customHeight="1" s="189">
      <c r="A853" s="4" t="n"/>
      <c r="B853" s="4" t="n"/>
      <c r="C853" s="4" t="n"/>
      <c r="D853" s="4" t="n"/>
      <c r="E853" s="4" t="n"/>
      <c r="F853" s="4" t="n"/>
      <c r="G853" s="4" t="n"/>
      <c r="H853" s="4" t="n"/>
      <c r="J853" s="4" t="n"/>
    </row>
    <row r="854" ht="15.75" customHeight="1" s="189">
      <c r="A854" s="4" t="n"/>
      <c r="B854" s="4" t="n"/>
      <c r="C854" s="4" t="n"/>
      <c r="D854" s="4" t="n"/>
      <c r="E854" s="4" t="n"/>
      <c r="F854" s="4" t="n"/>
      <c r="G854" s="4" t="n"/>
      <c r="H854" s="4" t="n"/>
      <c r="J854" s="4" t="n"/>
    </row>
    <row r="855" ht="15.75" customHeight="1" s="189">
      <c r="A855" s="4" t="n"/>
      <c r="B855" s="4" t="n"/>
      <c r="C855" s="4" t="n"/>
      <c r="D855" s="4" t="n"/>
      <c r="E855" s="4" t="n"/>
      <c r="F855" s="4" t="n"/>
      <c r="G855" s="4" t="n"/>
      <c r="H855" s="4" t="n"/>
      <c r="J855" s="4" t="n"/>
    </row>
    <row r="856" ht="15.75" customHeight="1" s="189">
      <c r="A856" s="4" t="n"/>
      <c r="B856" s="4" t="n"/>
      <c r="C856" s="4" t="n"/>
      <c r="D856" s="4" t="n"/>
      <c r="E856" s="4" t="n"/>
      <c r="F856" s="4" t="n"/>
      <c r="G856" s="4" t="n"/>
      <c r="H856" s="4" t="n"/>
      <c r="J856" s="4" t="n"/>
    </row>
    <row r="857" ht="15.75" customHeight="1" s="189">
      <c r="A857" s="4" t="n"/>
      <c r="B857" s="4" t="n"/>
      <c r="C857" s="4" t="n"/>
      <c r="D857" s="4" t="n"/>
      <c r="E857" s="4" t="n"/>
      <c r="F857" s="4" t="n"/>
      <c r="G857" s="4" t="n"/>
      <c r="H857" s="4" t="n"/>
      <c r="J857" s="4" t="n"/>
    </row>
    <row r="858" ht="15.75" customHeight="1" s="189">
      <c r="A858" s="4" t="n"/>
      <c r="B858" s="4" t="n"/>
      <c r="C858" s="4" t="n"/>
      <c r="D858" s="4" t="n"/>
      <c r="E858" s="4" t="n"/>
      <c r="F858" s="4" t="n"/>
      <c r="G858" s="4" t="n"/>
      <c r="H858" s="4" t="n"/>
      <c r="J858" s="4" t="n"/>
    </row>
    <row r="859" ht="15.75" customHeight="1" s="189">
      <c r="A859" s="4" t="n"/>
      <c r="B859" s="4" t="n"/>
      <c r="C859" s="4" t="n"/>
      <c r="D859" s="4" t="n"/>
      <c r="E859" s="4" t="n"/>
      <c r="F859" s="4" t="n"/>
      <c r="G859" s="4" t="n"/>
      <c r="H859" s="4" t="n"/>
      <c r="J859" s="4" t="n"/>
    </row>
    <row r="860" ht="15.75" customHeight="1" s="189">
      <c r="A860" s="4" t="n"/>
      <c r="B860" s="4" t="n"/>
      <c r="C860" s="4" t="n"/>
      <c r="D860" s="4" t="n"/>
      <c r="E860" s="4" t="n"/>
      <c r="F860" s="4" t="n"/>
      <c r="G860" s="4" t="n"/>
      <c r="H860" s="4" t="n"/>
      <c r="J860" s="4" t="n"/>
    </row>
    <row r="861" ht="15.75" customHeight="1" s="189">
      <c r="A861" s="4" t="n"/>
      <c r="B861" s="4" t="n"/>
      <c r="C861" s="4" t="n"/>
      <c r="D861" s="4" t="n"/>
      <c r="E861" s="4" t="n"/>
      <c r="F861" s="4" t="n"/>
      <c r="G861" s="4" t="n"/>
      <c r="H861" s="4" t="n"/>
      <c r="J861" s="4" t="n"/>
    </row>
    <row r="862" ht="15.75" customHeight="1" s="189">
      <c r="A862" s="4" t="n"/>
      <c r="B862" s="4" t="n"/>
      <c r="C862" s="4" t="n"/>
      <c r="D862" s="4" t="n"/>
      <c r="E862" s="4" t="n"/>
      <c r="F862" s="4" t="n"/>
      <c r="G862" s="4" t="n"/>
      <c r="H862" s="4" t="n"/>
      <c r="J862" s="4" t="n"/>
    </row>
    <row r="863" ht="15.75" customHeight="1" s="189">
      <c r="A863" s="4" t="n"/>
      <c r="B863" s="4" t="n"/>
      <c r="C863" s="4" t="n"/>
      <c r="D863" s="4" t="n"/>
      <c r="E863" s="4" t="n"/>
      <c r="F863" s="4" t="n"/>
      <c r="G863" s="4" t="n"/>
      <c r="H863" s="4" t="n"/>
      <c r="J863" s="4" t="n"/>
    </row>
    <row r="864" ht="15.75" customHeight="1" s="189">
      <c r="A864" s="4" t="n"/>
      <c r="B864" s="4" t="n"/>
      <c r="C864" s="4" t="n"/>
      <c r="D864" s="4" t="n"/>
      <c r="E864" s="4" t="n"/>
      <c r="F864" s="4" t="n"/>
      <c r="G864" s="4" t="n"/>
      <c r="H864" s="4" t="n"/>
      <c r="J864" s="4" t="n"/>
    </row>
    <row r="865" ht="15.75" customHeight="1" s="189">
      <c r="A865" s="4" t="n"/>
      <c r="B865" s="4" t="n"/>
      <c r="C865" s="4" t="n"/>
      <c r="D865" s="4" t="n"/>
      <c r="E865" s="4" t="n"/>
      <c r="F865" s="4" t="n"/>
      <c r="G865" s="4" t="n"/>
      <c r="H865" s="4" t="n"/>
      <c r="J865" s="4" t="n"/>
    </row>
    <row r="866" ht="15.75" customHeight="1" s="189">
      <c r="A866" s="4" t="n"/>
      <c r="B866" s="4" t="n"/>
      <c r="C866" s="4" t="n"/>
      <c r="D866" s="4" t="n"/>
      <c r="E866" s="4" t="n"/>
      <c r="F866" s="4" t="n"/>
      <c r="G866" s="4" t="n"/>
      <c r="H866" s="4" t="n"/>
      <c r="J866" s="4" t="n"/>
    </row>
    <row r="867" ht="15.75" customHeight="1" s="189">
      <c r="A867" s="4" t="n"/>
      <c r="B867" s="4" t="n"/>
      <c r="C867" s="4" t="n"/>
      <c r="D867" s="4" t="n"/>
      <c r="E867" s="4" t="n"/>
      <c r="F867" s="4" t="n"/>
      <c r="G867" s="4" t="n"/>
      <c r="H867" s="4" t="n"/>
      <c r="J867" s="4" t="n"/>
    </row>
    <row r="868" ht="15.75" customHeight="1" s="189">
      <c r="A868" s="4" t="n"/>
      <c r="B868" s="4" t="n"/>
      <c r="C868" s="4" t="n"/>
      <c r="D868" s="4" t="n"/>
      <c r="E868" s="4" t="n"/>
      <c r="F868" s="4" t="n"/>
      <c r="G868" s="4" t="n"/>
      <c r="H868" s="4" t="n"/>
      <c r="J868" s="4" t="n"/>
    </row>
    <row r="869" ht="15.75" customHeight="1" s="189">
      <c r="A869" s="4" t="n"/>
      <c r="B869" s="4" t="n"/>
      <c r="C869" s="4" t="n"/>
      <c r="D869" s="4" t="n"/>
      <c r="E869" s="4" t="n"/>
      <c r="F869" s="4" t="n"/>
      <c r="G869" s="4" t="n"/>
      <c r="H869" s="4" t="n"/>
      <c r="J869" s="4" t="n"/>
    </row>
    <row r="870" ht="15.75" customHeight="1" s="189">
      <c r="A870" s="4" t="n"/>
      <c r="B870" s="4" t="n"/>
      <c r="C870" s="4" t="n"/>
      <c r="D870" s="4" t="n"/>
      <c r="E870" s="4" t="n"/>
      <c r="F870" s="4" t="n"/>
      <c r="G870" s="4" t="n"/>
      <c r="H870" s="4" t="n"/>
      <c r="J870" s="4" t="n"/>
    </row>
    <row r="871" ht="15.75" customHeight="1" s="189">
      <c r="A871" s="4" t="n"/>
      <c r="B871" s="4" t="n"/>
      <c r="C871" s="4" t="n"/>
      <c r="D871" s="4" t="n"/>
      <c r="E871" s="4" t="n"/>
      <c r="F871" s="4" t="n"/>
      <c r="G871" s="4" t="n"/>
      <c r="H871" s="4" t="n"/>
      <c r="J871" s="4" t="n"/>
    </row>
    <row r="872" ht="15.75" customHeight="1" s="189">
      <c r="A872" s="4" t="n"/>
      <c r="B872" s="4" t="n"/>
      <c r="C872" s="4" t="n"/>
      <c r="D872" s="4" t="n"/>
      <c r="E872" s="4" t="n"/>
      <c r="F872" s="4" t="n"/>
      <c r="G872" s="4" t="n"/>
      <c r="H872" s="4" t="n"/>
      <c r="J872" s="4" t="n"/>
    </row>
    <row r="873" ht="15.75" customHeight="1" s="189">
      <c r="A873" s="4" t="n"/>
      <c r="B873" s="4" t="n"/>
      <c r="C873" s="4" t="n"/>
      <c r="D873" s="4" t="n"/>
      <c r="E873" s="4" t="n"/>
      <c r="F873" s="4" t="n"/>
      <c r="G873" s="4" t="n"/>
      <c r="H873" s="4" t="n"/>
      <c r="J873" s="4" t="n"/>
    </row>
    <row r="874" ht="15.75" customHeight="1" s="189">
      <c r="A874" s="4" t="n"/>
      <c r="B874" s="4" t="n"/>
      <c r="C874" s="4" t="n"/>
      <c r="D874" s="4" t="n"/>
      <c r="E874" s="4" t="n"/>
      <c r="F874" s="4" t="n"/>
      <c r="G874" s="4" t="n"/>
      <c r="H874" s="4" t="n"/>
      <c r="J874" s="4" t="n"/>
    </row>
    <row r="875" ht="15.75" customHeight="1" s="189">
      <c r="A875" s="4" t="n"/>
      <c r="B875" s="4" t="n"/>
      <c r="C875" s="4" t="n"/>
      <c r="D875" s="4" t="n"/>
      <c r="E875" s="4" t="n"/>
      <c r="F875" s="4" t="n"/>
      <c r="G875" s="4" t="n"/>
      <c r="H875" s="4" t="n"/>
      <c r="J875" s="4" t="n"/>
    </row>
    <row r="876" ht="15.75" customHeight="1" s="189">
      <c r="A876" s="4" t="n"/>
      <c r="B876" s="4" t="n"/>
      <c r="C876" s="4" t="n"/>
      <c r="D876" s="4" t="n"/>
      <c r="E876" s="4" t="n"/>
      <c r="F876" s="4" t="n"/>
      <c r="G876" s="4" t="n"/>
      <c r="H876" s="4" t="n"/>
      <c r="J876" s="4" t="n"/>
    </row>
    <row r="877" ht="15.75" customHeight="1" s="189">
      <c r="A877" s="4" t="n"/>
      <c r="B877" s="4" t="n"/>
      <c r="C877" s="4" t="n"/>
      <c r="D877" s="4" t="n"/>
      <c r="E877" s="4" t="n"/>
      <c r="F877" s="4" t="n"/>
      <c r="G877" s="4" t="n"/>
      <c r="H877" s="4" t="n"/>
      <c r="J877" s="4" t="n"/>
    </row>
    <row r="878" ht="15.75" customHeight="1" s="189">
      <c r="A878" s="4" t="n"/>
      <c r="B878" s="4" t="n"/>
      <c r="C878" s="4" t="n"/>
      <c r="D878" s="4" t="n"/>
      <c r="E878" s="4" t="n"/>
      <c r="F878" s="4" t="n"/>
      <c r="G878" s="4" t="n"/>
      <c r="H878" s="4" t="n"/>
      <c r="J878" s="4" t="n"/>
    </row>
    <row r="879" ht="15.75" customHeight="1" s="189">
      <c r="A879" s="4" t="n"/>
      <c r="B879" s="4" t="n"/>
      <c r="C879" s="4" t="n"/>
      <c r="D879" s="4" t="n"/>
      <c r="E879" s="4" t="n"/>
      <c r="F879" s="4" t="n"/>
      <c r="G879" s="4" t="n"/>
      <c r="H879" s="4" t="n"/>
      <c r="J879" s="4" t="n"/>
    </row>
    <row r="880" ht="15.75" customHeight="1" s="189">
      <c r="A880" s="4" t="n"/>
      <c r="B880" s="4" t="n"/>
      <c r="C880" s="4" t="n"/>
      <c r="D880" s="4" t="n"/>
      <c r="E880" s="4" t="n"/>
      <c r="F880" s="4" t="n"/>
      <c r="G880" s="4" t="n"/>
      <c r="H880" s="4" t="n"/>
      <c r="J880" s="4" t="n"/>
    </row>
    <row r="881" ht="15.75" customHeight="1" s="189">
      <c r="A881" s="4" t="n"/>
      <c r="B881" s="4" t="n"/>
      <c r="C881" s="4" t="n"/>
      <c r="D881" s="4" t="n"/>
      <c r="E881" s="4" t="n"/>
      <c r="F881" s="4" t="n"/>
      <c r="G881" s="4" t="n"/>
      <c r="H881" s="4" t="n"/>
      <c r="J881" s="4" t="n"/>
    </row>
    <row r="882" ht="15.75" customHeight="1" s="189">
      <c r="A882" s="4" t="n"/>
      <c r="B882" s="4" t="n"/>
      <c r="C882" s="4" t="n"/>
      <c r="D882" s="4" t="n"/>
      <c r="E882" s="4" t="n"/>
      <c r="F882" s="4" t="n"/>
      <c r="G882" s="4" t="n"/>
      <c r="H882" s="4" t="n"/>
      <c r="J882" s="4" t="n"/>
    </row>
    <row r="883" ht="15.75" customHeight="1" s="189">
      <c r="A883" s="4" t="n"/>
      <c r="B883" s="4" t="n"/>
      <c r="C883" s="4" t="n"/>
      <c r="D883" s="4" t="n"/>
      <c r="E883" s="4" t="n"/>
      <c r="F883" s="4" t="n"/>
      <c r="G883" s="4" t="n"/>
      <c r="H883" s="4" t="n"/>
      <c r="J883" s="4" t="n"/>
    </row>
    <row r="884" ht="15.75" customHeight="1" s="189">
      <c r="A884" s="4" t="n"/>
      <c r="B884" s="4" t="n"/>
      <c r="C884" s="4" t="n"/>
      <c r="D884" s="4" t="n"/>
      <c r="E884" s="4" t="n"/>
      <c r="F884" s="4" t="n"/>
      <c r="G884" s="4" t="n"/>
      <c r="H884" s="4" t="n"/>
      <c r="J884" s="4" t="n"/>
    </row>
    <row r="885" ht="15.75" customHeight="1" s="189">
      <c r="A885" s="4" t="n"/>
      <c r="B885" s="4" t="n"/>
      <c r="C885" s="4" t="n"/>
      <c r="D885" s="4" t="n"/>
      <c r="E885" s="4" t="n"/>
      <c r="F885" s="4" t="n"/>
      <c r="G885" s="4" t="n"/>
      <c r="H885" s="4" t="n"/>
      <c r="J885" s="4" t="n"/>
    </row>
    <row r="886" ht="15.75" customHeight="1" s="189">
      <c r="A886" s="4" t="n"/>
      <c r="B886" s="4" t="n"/>
      <c r="C886" s="4" t="n"/>
      <c r="D886" s="4" t="n"/>
      <c r="E886" s="4" t="n"/>
      <c r="F886" s="4" t="n"/>
      <c r="G886" s="4" t="n"/>
      <c r="H886" s="4" t="n"/>
      <c r="J886" s="4" t="n"/>
    </row>
    <row r="887" ht="15.75" customHeight="1" s="189">
      <c r="A887" s="4" t="n"/>
      <c r="B887" s="4" t="n"/>
      <c r="C887" s="4" t="n"/>
      <c r="D887" s="4" t="n"/>
      <c r="E887" s="4" t="n"/>
      <c r="F887" s="4" t="n"/>
      <c r="G887" s="4" t="n"/>
      <c r="H887" s="4" t="n"/>
      <c r="J887" s="4" t="n"/>
    </row>
    <row r="888" ht="15.75" customHeight="1" s="189">
      <c r="A888" s="4" t="n"/>
      <c r="B888" s="4" t="n"/>
      <c r="C888" s="4" t="n"/>
      <c r="D888" s="4" t="n"/>
      <c r="E888" s="4" t="n"/>
      <c r="F888" s="4" t="n"/>
      <c r="G888" s="4" t="n"/>
      <c r="H888" s="4" t="n"/>
      <c r="J888" s="4" t="n"/>
    </row>
    <row r="889" ht="15.75" customHeight="1" s="189">
      <c r="A889" s="4" t="n"/>
      <c r="B889" s="4" t="n"/>
      <c r="C889" s="4" t="n"/>
      <c r="D889" s="4" t="n"/>
      <c r="E889" s="4" t="n"/>
      <c r="F889" s="4" t="n"/>
      <c r="G889" s="4" t="n"/>
      <c r="H889" s="4" t="n"/>
      <c r="J889" s="4" t="n"/>
    </row>
    <row r="890" ht="15.75" customHeight="1" s="189">
      <c r="A890" s="4" t="n"/>
      <c r="B890" s="4" t="n"/>
      <c r="C890" s="4" t="n"/>
      <c r="D890" s="4" t="n"/>
      <c r="E890" s="4" t="n"/>
      <c r="F890" s="4" t="n"/>
      <c r="G890" s="4" t="n"/>
      <c r="H890" s="4" t="n"/>
      <c r="J890" s="4" t="n"/>
    </row>
    <row r="891" ht="15.75" customHeight="1" s="189">
      <c r="A891" s="4" t="n"/>
      <c r="B891" s="4" t="n"/>
      <c r="C891" s="4" t="n"/>
      <c r="D891" s="4" t="n"/>
      <c r="E891" s="4" t="n"/>
      <c r="F891" s="4" t="n"/>
      <c r="G891" s="4" t="n"/>
      <c r="H891" s="4" t="n"/>
      <c r="J891" s="4" t="n"/>
    </row>
    <row r="892" ht="15.75" customHeight="1" s="189">
      <c r="A892" s="4" t="n"/>
      <c r="B892" s="4" t="n"/>
      <c r="C892" s="4" t="n"/>
      <c r="D892" s="4" t="n"/>
      <c r="E892" s="4" t="n"/>
      <c r="F892" s="4" t="n"/>
      <c r="G892" s="4" t="n"/>
      <c r="H892" s="4" t="n"/>
      <c r="J892" s="4" t="n"/>
    </row>
    <row r="893" ht="15.75" customHeight="1" s="189">
      <c r="A893" s="4" t="n"/>
      <c r="B893" s="4" t="n"/>
      <c r="C893" s="4" t="n"/>
      <c r="D893" s="4" t="n"/>
      <c r="E893" s="4" t="n"/>
      <c r="F893" s="4" t="n"/>
      <c r="G893" s="4" t="n"/>
      <c r="H893" s="4" t="n"/>
      <c r="J893" s="4" t="n"/>
    </row>
    <row r="894" ht="15.75" customHeight="1" s="189">
      <c r="A894" s="4" t="n"/>
      <c r="B894" s="4" t="n"/>
      <c r="C894" s="4" t="n"/>
      <c r="D894" s="4" t="n"/>
      <c r="E894" s="4" t="n"/>
      <c r="F894" s="4" t="n"/>
      <c r="G894" s="4" t="n"/>
      <c r="H894" s="4" t="n"/>
      <c r="J894" s="4" t="n"/>
    </row>
    <row r="895" ht="15.75" customHeight="1" s="189">
      <c r="A895" s="4" t="n"/>
      <c r="B895" s="4" t="n"/>
      <c r="C895" s="4" t="n"/>
      <c r="D895" s="4" t="n"/>
      <c r="E895" s="4" t="n"/>
      <c r="F895" s="4" t="n"/>
      <c r="G895" s="4" t="n"/>
      <c r="H895" s="4" t="n"/>
      <c r="J895" s="4" t="n"/>
    </row>
    <row r="896" ht="15.75" customHeight="1" s="189">
      <c r="A896" s="4" t="n"/>
      <c r="B896" s="4" t="n"/>
      <c r="C896" s="4" t="n"/>
      <c r="D896" s="4" t="n"/>
      <c r="E896" s="4" t="n"/>
      <c r="F896" s="4" t="n"/>
      <c r="G896" s="4" t="n"/>
      <c r="H896" s="4" t="n"/>
      <c r="J896" s="4" t="n"/>
    </row>
    <row r="897" ht="15.75" customHeight="1" s="189">
      <c r="A897" s="4" t="n"/>
      <c r="B897" s="4" t="n"/>
      <c r="C897" s="4" t="n"/>
      <c r="D897" s="4" t="n"/>
      <c r="E897" s="4" t="n"/>
      <c r="F897" s="4" t="n"/>
      <c r="G897" s="4" t="n"/>
      <c r="H897" s="4" t="n"/>
      <c r="J897" s="4" t="n"/>
    </row>
    <row r="898" ht="15.75" customHeight="1" s="189">
      <c r="A898" s="4" t="n"/>
      <c r="B898" s="4" t="n"/>
      <c r="C898" s="4" t="n"/>
      <c r="D898" s="4" t="n"/>
      <c r="E898" s="4" t="n"/>
      <c r="F898" s="4" t="n"/>
      <c r="G898" s="4" t="n"/>
      <c r="H898" s="4" t="n"/>
      <c r="J898" s="4" t="n"/>
    </row>
    <row r="899" ht="15.75" customHeight="1" s="189">
      <c r="A899" s="4" t="n"/>
      <c r="B899" s="4" t="n"/>
      <c r="C899" s="4" t="n"/>
      <c r="D899" s="4" t="n"/>
      <c r="E899" s="4" t="n"/>
      <c r="F899" s="4" t="n"/>
      <c r="G899" s="4" t="n"/>
      <c r="H899" s="4" t="n"/>
      <c r="J899" s="4" t="n"/>
    </row>
    <row r="900" ht="15.75" customHeight="1" s="189">
      <c r="A900" s="4" t="n"/>
      <c r="B900" s="4" t="n"/>
      <c r="C900" s="4" t="n"/>
      <c r="D900" s="4" t="n"/>
      <c r="E900" s="4" t="n"/>
      <c r="F900" s="4" t="n"/>
      <c r="G900" s="4" t="n"/>
      <c r="H900" s="4" t="n"/>
      <c r="J900" s="4" t="n"/>
    </row>
    <row r="901" ht="15.75" customHeight="1" s="189">
      <c r="A901" s="4" t="n"/>
      <c r="B901" s="4" t="n"/>
      <c r="C901" s="4" t="n"/>
      <c r="D901" s="4" t="n"/>
      <c r="E901" s="4" t="n"/>
      <c r="F901" s="4" t="n"/>
      <c r="G901" s="4" t="n"/>
      <c r="H901" s="4" t="n"/>
      <c r="J901" s="4" t="n"/>
    </row>
    <row r="902" ht="15.75" customHeight="1" s="189">
      <c r="A902" s="4" t="n"/>
      <c r="B902" s="4" t="n"/>
      <c r="C902" s="4" t="n"/>
      <c r="D902" s="4" t="n"/>
      <c r="E902" s="4" t="n"/>
      <c r="F902" s="4" t="n"/>
      <c r="G902" s="4" t="n"/>
      <c r="H902" s="4" t="n"/>
      <c r="J902" s="4" t="n"/>
    </row>
    <row r="903" ht="15.75" customHeight="1" s="189">
      <c r="A903" s="4" t="n"/>
      <c r="B903" s="4" t="n"/>
      <c r="C903" s="4" t="n"/>
      <c r="D903" s="4" t="n"/>
      <c r="E903" s="4" t="n"/>
      <c r="F903" s="4" t="n"/>
      <c r="G903" s="4" t="n"/>
      <c r="H903" s="4" t="n"/>
      <c r="J903" s="4" t="n"/>
    </row>
    <row r="904" ht="15.75" customHeight="1" s="189">
      <c r="A904" s="4" t="n"/>
      <c r="B904" s="4" t="n"/>
      <c r="C904" s="4" t="n"/>
      <c r="D904" s="4" t="n"/>
      <c r="E904" s="4" t="n"/>
      <c r="F904" s="4" t="n"/>
      <c r="G904" s="4" t="n"/>
      <c r="H904" s="4" t="n"/>
      <c r="J904" s="4" t="n"/>
    </row>
    <row r="905" ht="15.75" customHeight="1" s="189">
      <c r="A905" s="4" t="n"/>
      <c r="B905" s="4" t="n"/>
      <c r="C905" s="4" t="n"/>
      <c r="D905" s="4" t="n"/>
      <c r="E905" s="4" t="n"/>
      <c r="F905" s="4" t="n"/>
      <c r="G905" s="4" t="n"/>
      <c r="H905" s="4" t="n"/>
      <c r="J905" s="4" t="n"/>
    </row>
    <row r="906" ht="15.75" customHeight="1" s="189">
      <c r="A906" s="4" t="n"/>
      <c r="B906" s="4" t="n"/>
      <c r="C906" s="4" t="n"/>
      <c r="D906" s="4" t="n"/>
      <c r="E906" s="4" t="n"/>
      <c r="F906" s="4" t="n"/>
      <c r="G906" s="4" t="n"/>
      <c r="H906" s="4" t="n"/>
      <c r="J906" s="4" t="n"/>
    </row>
    <row r="907" ht="15.75" customHeight="1" s="189">
      <c r="A907" s="4" t="n"/>
      <c r="B907" s="4" t="n"/>
      <c r="C907" s="4" t="n"/>
      <c r="D907" s="4" t="n"/>
      <c r="E907" s="4" t="n"/>
      <c r="F907" s="4" t="n"/>
      <c r="G907" s="4" t="n"/>
      <c r="H907" s="4" t="n"/>
      <c r="J907" s="4" t="n"/>
    </row>
    <row r="908" ht="15.75" customHeight="1" s="189">
      <c r="A908" s="4" t="n"/>
      <c r="B908" s="4" t="n"/>
      <c r="C908" s="4" t="n"/>
      <c r="D908" s="4" t="n"/>
      <c r="E908" s="4" t="n"/>
      <c r="F908" s="4" t="n"/>
      <c r="G908" s="4" t="n"/>
      <c r="H908" s="4" t="n"/>
      <c r="J908" s="4" t="n"/>
    </row>
    <row r="909" ht="15.75" customHeight="1" s="189">
      <c r="A909" s="4" t="n"/>
      <c r="B909" s="4" t="n"/>
      <c r="C909" s="4" t="n"/>
      <c r="D909" s="4" t="n"/>
      <c r="E909" s="4" t="n"/>
      <c r="F909" s="4" t="n"/>
      <c r="G909" s="4" t="n"/>
      <c r="H909" s="4" t="n"/>
      <c r="J909" s="4" t="n"/>
    </row>
    <row r="910" ht="15.75" customHeight="1" s="189">
      <c r="A910" s="4" t="n"/>
      <c r="B910" s="4" t="n"/>
      <c r="C910" s="4" t="n"/>
      <c r="D910" s="4" t="n"/>
      <c r="E910" s="4" t="n"/>
      <c r="F910" s="4" t="n"/>
      <c r="G910" s="4" t="n"/>
      <c r="H910" s="4" t="n"/>
      <c r="J910" s="4" t="n"/>
    </row>
    <row r="911" ht="15.75" customHeight="1" s="189">
      <c r="A911" s="4" t="n"/>
      <c r="B911" s="4" t="n"/>
      <c r="C911" s="4" t="n"/>
      <c r="D911" s="4" t="n"/>
      <c r="E911" s="4" t="n"/>
      <c r="F911" s="4" t="n"/>
      <c r="G911" s="4" t="n"/>
      <c r="H911" s="4" t="n"/>
      <c r="J911" s="4" t="n"/>
    </row>
    <row r="912" ht="15.75" customHeight="1" s="189">
      <c r="A912" s="4" t="n"/>
      <c r="B912" s="4" t="n"/>
      <c r="C912" s="4" t="n"/>
      <c r="D912" s="4" t="n"/>
      <c r="E912" s="4" t="n"/>
      <c r="F912" s="4" t="n"/>
      <c r="G912" s="4" t="n"/>
      <c r="H912" s="4" t="n"/>
      <c r="J912" s="4" t="n"/>
    </row>
    <row r="913" ht="15.75" customHeight="1" s="189">
      <c r="A913" s="4" t="n"/>
      <c r="B913" s="4" t="n"/>
      <c r="C913" s="4" t="n"/>
      <c r="D913" s="4" t="n"/>
      <c r="E913" s="4" t="n"/>
      <c r="F913" s="4" t="n"/>
      <c r="G913" s="4" t="n"/>
      <c r="H913" s="4" t="n"/>
      <c r="J913" s="4" t="n"/>
    </row>
    <row r="914" ht="15.75" customHeight="1" s="189">
      <c r="A914" s="4" t="n"/>
      <c r="B914" s="4" t="n"/>
      <c r="C914" s="4" t="n"/>
      <c r="D914" s="4" t="n"/>
      <c r="E914" s="4" t="n"/>
      <c r="F914" s="4" t="n"/>
      <c r="G914" s="4" t="n"/>
      <c r="H914" s="4" t="n"/>
      <c r="J914" s="4" t="n"/>
    </row>
    <row r="915" ht="15.75" customHeight="1" s="189">
      <c r="A915" s="4" t="n"/>
      <c r="B915" s="4" t="n"/>
      <c r="C915" s="4" t="n"/>
      <c r="D915" s="4" t="n"/>
      <c r="E915" s="4" t="n"/>
      <c r="F915" s="4" t="n"/>
      <c r="G915" s="4" t="n"/>
      <c r="H915" s="4" t="n"/>
      <c r="J915" s="4" t="n"/>
    </row>
    <row r="916" ht="15.75" customHeight="1" s="189">
      <c r="A916" s="4" t="n"/>
      <c r="B916" s="4" t="n"/>
      <c r="C916" s="4" t="n"/>
      <c r="D916" s="4" t="n"/>
      <c r="E916" s="4" t="n"/>
      <c r="F916" s="4" t="n"/>
      <c r="G916" s="4" t="n"/>
      <c r="H916" s="4" t="n"/>
      <c r="J916" s="4" t="n"/>
    </row>
    <row r="917" ht="15.75" customHeight="1" s="189">
      <c r="A917" s="4" t="n"/>
      <c r="B917" s="4" t="n"/>
      <c r="C917" s="4" t="n"/>
      <c r="D917" s="4" t="n"/>
      <c r="E917" s="4" t="n"/>
      <c r="F917" s="4" t="n"/>
      <c r="G917" s="4" t="n"/>
      <c r="H917" s="4" t="n"/>
      <c r="J917" s="4" t="n"/>
    </row>
    <row r="918" ht="15.75" customHeight="1" s="189">
      <c r="A918" s="4" t="n"/>
      <c r="B918" s="4" t="n"/>
      <c r="C918" s="4" t="n"/>
      <c r="D918" s="4" t="n"/>
      <c r="E918" s="4" t="n"/>
      <c r="F918" s="4" t="n"/>
      <c r="G918" s="4" t="n"/>
      <c r="H918" s="4" t="n"/>
      <c r="J918" s="4" t="n"/>
    </row>
    <row r="919" ht="15.75" customHeight="1" s="189">
      <c r="A919" s="4" t="n"/>
      <c r="B919" s="4" t="n"/>
      <c r="C919" s="4" t="n"/>
      <c r="D919" s="4" t="n"/>
      <c r="E919" s="4" t="n"/>
      <c r="F919" s="4" t="n"/>
      <c r="G919" s="4" t="n"/>
      <c r="H919" s="4" t="n"/>
      <c r="J919" s="4" t="n"/>
    </row>
    <row r="920" ht="15.75" customHeight="1" s="189">
      <c r="A920" s="4" t="n"/>
      <c r="B920" s="4" t="n"/>
      <c r="C920" s="4" t="n"/>
      <c r="D920" s="4" t="n"/>
      <c r="E920" s="4" t="n"/>
      <c r="F920" s="4" t="n"/>
      <c r="G920" s="4" t="n"/>
      <c r="H920" s="4" t="n"/>
      <c r="J920" s="4" t="n"/>
    </row>
    <row r="921" ht="15.75" customHeight="1" s="189">
      <c r="A921" s="4" t="n"/>
      <c r="B921" s="4" t="n"/>
      <c r="C921" s="4" t="n"/>
      <c r="D921" s="4" t="n"/>
      <c r="E921" s="4" t="n"/>
      <c r="F921" s="4" t="n"/>
      <c r="G921" s="4" t="n"/>
      <c r="H921" s="4" t="n"/>
      <c r="J921" s="4" t="n"/>
    </row>
    <row r="922" ht="15.75" customHeight="1" s="189">
      <c r="A922" s="4" t="n"/>
      <c r="B922" s="4" t="n"/>
      <c r="C922" s="4" t="n"/>
      <c r="D922" s="4" t="n"/>
      <c r="E922" s="4" t="n"/>
      <c r="F922" s="4" t="n"/>
      <c r="G922" s="4" t="n"/>
      <c r="H922" s="4" t="n"/>
      <c r="J922" s="4" t="n"/>
    </row>
    <row r="923" ht="15.75" customHeight="1" s="189">
      <c r="A923" s="4" t="n"/>
      <c r="B923" s="4" t="n"/>
      <c r="C923" s="4" t="n"/>
      <c r="D923" s="4" t="n"/>
      <c r="E923" s="4" t="n"/>
      <c r="F923" s="4" t="n"/>
      <c r="G923" s="4" t="n"/>
      <c r="H923" s="4" t="n"/>
      <c r="J923" s="4" t="n"/>
    </row>
    <row r="924" ht="15.75" customHeight="1" s="189">
      <c r="A924" s="4" t="n"/>
      <c r="B924" s="4" t="n"/>
      <c r="C924" s="4" t="n"/>
      <c r="D924" s="4" t="n"/>
      <c r="E924" s="4" t="n"/>
      <c r="F924" s="4" t="n"/>
      <c r="G924" s="4" t="n"/>
      <c r="H924" s="4" t="n"/>
      <c r="J924" s="4" t="n"/>
    </row>
    <row r="925" ht="15.75" customHeight="1" s="189">
      <c r="A925" s="4" t="n"/>
      <c r="B925" s="4" t="n"/>
      <c r="C925" s="4" t="n"/>
      <c r="D925" s="4" t="n"/>
      <c r="E925" s="4" t="n"/>
      <c r="F925" s="4" t="n"/>
      <c r="G925" s="4" t="n"/>
      <c r="H925" s="4" t="n"/>
      <c r="J925" s="4" t="n"/>
    </row>
    <row r="926" ht="15.75" customHeight="1" s="189">
      <c r="A926" s="4" t="n"/>
      <c r="B926" s="4" t="n"/>
      <c r="C926" s="4" t="n"/>
      <c r="D926" s="4" t="n"/>
      <c r="E926" s="4" t="n"/>
      <c r="F926" s="4" t="n"/>
      <c r="G926" s="4" t="n"/>
      <c r="H926" s="4" t="n"/>
      <c r="J926" s="4" t="n"/>
    </row>
    <row r="927" ht="15.75" customHeight="1" s="189">
      <c r="A927" s="4" t="n"/>
      <c r="B927" s="4" t="n"/>
      <c r="C927" s="4" t="n"/>
      <c r="D927" s="4" t="n"/>
      <c r="E927" s="4" t="n"/>
      <c r="F927" s="4" t="n"/>
      <c r="G927" s="4" t="n"/>
      <c r="H927" s="4" t="n"/>
      <c r="J927" s="4" t="n"/>
    </row>
    <row r="928" ht="15.75" customHeight="1" s="189">
      <c r="A928" s="4" t="n"/>
      <c r="B928" s="4" t="n"/>
      <c r="C928" s="4" t="n"/>
      <c r="D928" s="4" t="n"/>
      <c r="E928" s="4" t="n"/>
      <c r="F928" s="4" t="n"/>
      <c r="G928" s="4" t="n"/>
      <c r="H928" s="4" t="n"/>
      <c r="J928" s="4" t="n"/>
    </row>
    <row r="929" ht="15.75" customHeight="1" s="189">
      <c r="A929" s="4" t="n"/>
      <c r="B929" s="4" t="n"/>
      <c r="C929" s="4" t="n"/>
      <c r="D929" s="4" t="n"/>
      <c r="E929" s="4" t="n"/>
      <c r="F929" s="4" t="n"/>
      <c r="G929" s="4" t="n"/>
      <c r="H929" s="4" t="n"/>
      <c r="J929" s="4" t="n"/>
    </row>
    <row r="930" ht="15.75" customHeight="1" s="189">
      <c r="A930" s="4" t="n"/>
      <c r="B930" s="4" t="n"/>
      <c r="C930" s="4" t="n"/>
      <c r="D930" s="4" t="n"/>
      <c r="E930" s="4" t="n"/>
      <c r="F930" s="4" t="n"/>
      <c r="G930" s="4" t="n"/>
      <c r="H930" s="4" t="n"/>
      <c r="J930" s="4" t="n"/>
    </row>
    <row r="931" ht="15.75" customHeight="1" s="189">
      <c r="A931" s="4" t="n"/>
      <c r="B931" s="4" t="n"/>
      <c r="C931" s="4" t="n"/>
      <c r="D931" s="4" t="n"/>
      <c r="E931" s="4" t="n"/>
      <c r="F931" s="4" t="n"/>
      <c r="G931" s="4" t="n"/>
      <c r="H931" s="4" t="n"/>
      <c r="J931" s="4" t="n"/>
    </row>
    <row r="932" ht="15.75" customHeight="1" s="189">
      <c r="A932" s="4" t="n"/>
      <c r="B932" s="4" t="n"/>
      <c r="C932" s="4" t="n"/>
      <c r="D932" s="4" t="n"/>
      <c r="E932" s="4" t="n"/>
      <c r="F932" s="4" t="n"/>
      <c r="G932" s="4" t="n"/>
      <c r="H932" s="4" t="n"/>
      <c r="J932" s="4" t="n"/>
    </row>
    <row r="933" ht="15.75" customHeight="1" s="189">
      <c r="A933" s="4" t="n"/>
      <c r="B933" s="4" t="n"/>
      <c r="C933" s="4" t="n"/>
      <c r="D933" s="4" t="n"/>
      <c r="E933" s="4" t="n"/>
      <c r="F933" s="4" t="n"/>
      <c r="G933" s="4" t="n"/>
      <c r="H933" s="4" t="n"/>
      <c r="J933" s="4" t="n"/>
    </row>
    <row r="934" ht="15.75" customHeight="1" s="189">
      <c r="A934" s="4" t="n"/>
      <c r="B934" s="4" t="n"/>
      <c r="C934" s="4" t="n"/>
      <c r="D934" s="4" t="n"/>
      <c r="E934" s="4" t="n"/>
      <c r="F934" s="4" t="n"/>
      <c r="G934" s="4" t="n"/>
      <c r="H934" s="4" t="n"/>
      <c r="J934" s="4" t="n"/>
    </row>
    <row r="935" ht="15.75" customHeight="1" s="189">
      <c r="A935" s="4" t="n"/>
      <c r="B935" s="4" t="n"/>
      <c r="C935" s="4" t="n"/>
      <c r="D935" s="4" t="n"/>
      <c r="E935" s="4" t="n"/>
      <c r="F935" s="4" t="n"/>
      <c r="G935" s="4" t="n"/>
      <c r="H935" s="4" t="n"/>
      <c r="J935" s="4" t="n"/>
    </row>
    <row r="936" ht="15.75" customHeight="1" s="189">
      <c r="A936" s="4" t="n"/>
      <c r="B936" s="4" t="n"/>
      <c r="C936" s="4" t="n"/>
      <c r="D936" s="4" t="n"/>
      <c r="E936" s="4" t="n"/>
      <c r="F936" s="4" t="n"/>
      <c r="G936" s="4" t="n"/>
      <c r="H936" s="4" t="n"/>
      <c r="J936" s="4" t="n"/>
    </row>
    <row r="937" ht="15.75" customHeight="1" s="189">
      <c r="A937" s="4" t="n"/>
      <c r="B937" s="4" t="n"/>
      <c r="C937" s="4" t="n"/>
      <c r="D937" s="4" t="n"/>
      <c r="E937" s="4" t="n"/>
      <c r="F937" s="4" t="n"/>
      <c r="G937" s="4" t="n"/>
      <c r="H937" s="4" t="n"/>
      <c r="J937" s="4" t="n"/>
    </row>
    <row r="938" ht="15.75" customHeight="1" s="189">
      <c r="A938" s="4" t="n"/>
      <c r="B938" s="4" t="n"/>
      <c r="C938" s="4" t="n"/>
      <c r="D938" s="4" t="n"/>
      <c r="E938" s="4" t="n"/>
      <c r="F938" s="4" t="n"/>
      <c r="G938" s="4" t="n"/>
      <c r="H938" s="4" t="n"/>
      <c r="J938" s="4" t="n"/>
    </row>
    <row r="939" ht="15.75" customHeight="1" s="189">
      <c r="A939" s="4" t="n"/>
      <c r="B939" s="4" t="n"/>
      <c r="C939" s="4" t="n"/>
      <c r="D939" s="4" t="n"/>
      <c r="E939" s="4" t="n"/>
      <c r="F939" s="4" t="n"/>
      <c r="G939" s="4" t="n"/>
      <c r="H939" s="4" t="n"/>
      <c r="J939" s="4" t="n"/>
    </row>
    <row r="940" ht="15.75" customHeight="1" s="189">
      <c r="A940" s="4" t="n"/>
      <c r="B940" s="4" t="n"/>
      <c r="C940" s="4" t="n"/>
      <c r="D940" s="4" t="n"/>
      <c r="E940" s="4" t="n"/>
      <c r="F940" s="4" t="n"/>
      <c r="G940" s="4" t="n"/>
      <c r="H940" s="4" t="n"/>
      <c r="J940" s="4" t="n"/>
    </row>
    <row r="941" ht="15.75" customHeight="1" s="189">
      <c r="A941" s="4" t="n"/>
      <c r="B941" s="4" t="n"/>
      <c r="C941" s="4" t="n"/>
      <c r="D941" s="4" t="n"/>
      <c r="E941" s="4" t="n"/>
      <c r="F941" s="4" t="n"/>
      <c r="G941" s="4" t="n"/>
      <c r="H941" s="4" t="n"/>
      <c r="J941" s="4" t="n"/>
    </row>
    <row r="942" ht="15.75" customHeight="1" s="189">
      <c r="A942" s="4" t="n"/>
      <c r="B942" s="4" t="n"/>
      <c r="C942" s="4" t="n"/>
      <c r="D942" s="4" t="n"/>
      <c r="E942" s="4" t="n"/>
      <c r="F942" s="4" t="n"/>
      <c r="G942" s="4" t="n"/>
      <c r="H942" s="4" t="n"/>
      <c r="J942" s="4" t="n"/>
    </row>
    <row r="943" ht="15.75" customHeight="1" s="189">
      <c r="A943" s="4" t="n"/>
      <c r="B943" s="4" t="n"/>
      <c r="C943" s="4" t="n"/>
      <c r="D943" s="4" t="n"/>
      <c r="E943" s="4" t="n"/>
      <c r="F943" s="4" t="n"/>
      <c r="G943" s="4" t="n"/>
      <c r="H943" s="4" t="n"/>
      <c r="J943" s="4" t="n"/>
    </row>
    <row r="944" ht="15.75" customHeight="1" s="189">
      <c r="A944" s="4" t="n"/>
      <c r="B944" s="4" t="n"/>
      <c r="C944" s="4" t="n"/>
      <c r="D944" s="4" t="n"/>
      <c r="E944" s="4" t="n"/>
      <c r="F944" s="4" t="n"/>
      <c r="G944" s="4" t="n"/>
      <c r="H944" s="4" t="n"/>
      <c r="J944" s="4" t="n"/>
    </row>
    <row r="945" ht="15.75" customHeight="1" s="189">
      <c r="A945" s="4" t="n"/>
      <c r="B945" s="4" t="n"/>
      <c r="C945" s="4" t="n"/>
      <c r="D945" s="4" t="n"/>
      <c r="E945" s="4" t="n"/>
      <c r="F945" s="4" t="n"/>
      <c r="G945" s="4" t="n"/>
      <c r="H945" s="4" t="n"/>
      <c r="J945" s="4" t="n"/>
    </row>
    <row r="946" ht="15.75" customHeight="1" s="189">
      <c r="A946" s="4" t="n"/>
      <c r="B946" s="4" t="n"/>
      <c r="C946" s="4" t="n"/>
      <c r="D946" s="4" t="n"/>
      <c r="E946" s="4" t="n"/>
      <c r="F946" s="4" t="n"/>
      <c r="G946" s="4" t="n"/>
      <c r="H946" s="4" t="n"/>
      <c r="J946" s="4" t="n"/>
    </row>
    <row r="947" ht="15.75" customHeight="1" s="189">
      <c r="A947" s="4" t="n"/>
      <c r="B947" s="4" t="n"/>
      <c r="C947" s="4" t="n"/>
      <c r="D947" s="4" t="n"/>
      <c r="E947" s="4" t="n"/>
      <c r="F947" s="4" t="n"/>
      <c r="G947" s="4" t="n"/>
      <c r="H947" s="4" t="n"/>
      <c r="J947" s="4" t="n"/>
    </row>
    <row r="948" ht="15.75" customHeight="1" s="189">
      <c r="A948" s="4" t="n"/>
      <c r="B948" s="4" t="n"/>
      <c r="C948" s="4" t="n"/>
      <c r="D948" s="4" t="n"/>
      <c r="E948" s="4" t="n"/>
      <c r="F948" s="4" t="n"/>
      <c r="G948" s="4" t="n"/>
      <c r="H948" s="4" t="n"/>
      <c r="J948" s="4" t="n"/>
    </row>
    <row r="949" ht="15.75" customHeight="1" s="189">
      <c r="A949" s="4" t="n"/>
      <c r="B949" s="4" t="n"/>
      <c r="C949" s="4" t="n"/>
      <c r="D949" s="4" t="n"/>
      <c r="E949" s="4" t="n"/>
      <c r="F949" s="4" t="n"/>
      <c r="G949" s="4" t="n"/>
      <c r="H949" s="4" t="n"/>
      <c r="J949" s="4" t="n"/>
    </row>
    <row r="950" ht="15.75" customHeight="1" s="189">
      <c r="A950" s="4" t="n"/>
      <c r="B950" s="4" t="n"/>
      <c r="C950" s="4" t="n"/>
      <c r="D950" s="4" t="n"/>
      <c r="E950" s="4" t="n"/>
      <c r="F950" s="4" t="n"/>
      <c r="G950" s="4" t="n"/>
      <c r="H950" s="4" t="n"/>
      <c r="J950" s="4" t="n"/>
    </row>
    <row r="951" ht="15.75" customHeight="1" s="189">
      <c r="A951" s="4" t="n"/>
      <c r="B951" s="4" t="n"/>
      <c r="C951" s="4" t="n"/>
      <c r="D951" s="4" t="n"/>
      <c r="E951" s="4" t="n"/>
      <c r="F951" s="4" t="n"/>
      <c r="G951" s="4" t="n"/>
      <c r="H951" s="4" t="n"/>
      <c r="J951" s="4" t="n"/>
    </row>
    <row r="952" ht="15.75" customHeight="1" s="189">
      <c r="A952" s="4" t="n"/>
      <c r="B952" s="4" t="n"/>
      <c r="C952" s="4" t="n"/>
      <c r="D952" s="4" t="n"/>
      <c r="E952" s="4" t="n"/>
      <c r="F952" s="4" t="n"/>
      <c r="G952" s="4" t="n"/>
      <c r="H952" s="4" t="n"/>
      <c r="J952" s="4" t="n"/>
    </row>
    <row r="953" ht="15.75" customHeight="1" s="189">
      <c r="A953" s="4" t="n"/>
      <c r="B953" s="4" t="n"/>
      <c r="C953" s="4" t="n"/>
      <c r="D953" s="4" t="n"/>
      <c r="E953" s="4" t="n"/>
      <c r="F953" s="4" t="n"/>
      <c r="G953" s="4" t="n"/>
      <c r="H953" s="4" t="n"/>
      <c r="J953" s="4" t="n"/>
    </row>
    <row r="954" ht="15.75" customHeight="1" s="189">
      <c r="A954" s="4" t="n"/>
      <c r="B954" s="4" t="n"/>
      <c r="C954" s="4" t="n"/>
      <c r="D954" s="4" t="n"/>
      <c r="E954" s="4" t="n"/>
      <c r="F954" s="4" t="n"/>
      <c r="G954" s="4" t="n"/>
      <c r="H954" s="4" t="n"/>
      <c r="J954" s="4" t="n"/>
    </row>
    <row r="955" ht="15.75" customHeight="1" s="189">
      <c r="A955" s="4" t="n"/>
      <c r="B955" s="4" t="n"/>
      <c r="C955" s="4" t="n"/>
      <c r="D955" s="4" t="n"/>
      <c r="E955" s="4" t="n"/>
      <c r="F955" s="4" t="n"/>
      <c r="G955" s="4" t="n"/>
      <c r="H955" s="4" t="n"/>
      <c r="J955" s="4" t="n"/>
    </row>
    <row r="956" ht="15.75" customHeight="1" s="189">
      <c r="A956" s="4" t="n"/>
      <c r="B956" s="4" t="n"/>
      <c r="C956" s="4" t="n"/>
      <c r="D956" s="4" t="n"/>
      <c r="E956" s="4" t="n"/>
      <c r="F956" s="4" t="n"/>
      <c r="G956" s="4" t="n"/>
      <c r="H956" s="4" t="n"/>
      <c r="J956" s="4" t="n"/>
    </row>
    <row r="957" ht="15.75" customHeight="1" s="189">
      <c r="A957" s="4" t="n"/>
      <c r="B957" s="4" t="n"/>
      <c r="C957" s="4" t="n"/>
      <c r="D957" s="4" t="n"/>
      <c r="E957" s="4" t="n"/>
      <c r="F957" s="4" t="n"/>
      <c r="G957" s="4" t="n"/>
      <c r="H957" s="4" t="n"/>
      <c r="J957" s="4" t="n"/>
    </row>
    <row r="958" ht="15.75" customHeight="1" s="189">
      <c r="A958" s="4" t="n"/>
      <c r="B958" s="4" t="n"/>
      <c r="C958" s="4" t="n"/>
      <c r="D958" s="4" t="n"/>
      <c r="E958" s="4" t="n"/>
      <c r="F958" s="4" t="n"/>
      <c r="G958" s="4" t="n"/>
      <c r="H958" s="4" t="n"/>
      <c r="J958" s="4" t="n"/>
    </row>
    <row r="959" ht="15.75" customHeight="1" s="189">
      <c r="A959" s="4" t="n"/>
      <c r="B959" s="4" t="n"/>
      <c r="C959" s="4" t="n"/>
      <c r="D959" s="4" t="n"/>
      <c r="E959" s="4" t="n"/>
      <c r="F959" s="4" t="n"/>
      <c r="G959" s="4" t="n"/>
      <c r="H959" s="4" t="n"/>
      <c r="J959" s="4" t="n"/>
    </row>
    <row r="960" ht="15.75" customHeight="1" s="189">
      <c r="A960" s="4" t="n"/>
      <c r="B960" s="4" t="n"/>
      <c r="C960" s="4" t="n"/>
      <c r="D960" s="4" t="n"/>
      <c r="E960" s="4" t="n"/>
      <c r="F960" s="4" t="n"/>
      <c r="G960" s="4" t="n"/>
      <c r="H960" s="4" t="n"/>
      <c r="J960" s="4" t="n"/>
    </row>
    <row r="961" ht="15.75" customHeight="1" s="189">
      <c r="A961" s="4" t="n"/>
      <c r="B961" s="4" t="n"/>
      <c r="C961" s="4" t="n"/>
      <c r="D961" s="4" t="n"/>
      <c r="E961" s="4" t="n"/>
      <c r="F961" s="4" t="n"/>
      <c r="G961" s="4" t="n"/>
      <c r="H961" s="4" t="n"/>
      <c r="J961" s="4" t="n"/>
    </row>
    <row r="962" ht="15.75" customHeight="1" s="189">
      <c r="A962" s="4" t="n"/>
      <c r="B962" s="4" t="n"/>
      <c r="C962" s="4" t="n"/>
      <c r="D962" s="4" t="n"/>
      <c r="E962" s="4" t="n"/>
      <c r="F962" s="4" t="n"/>
      <c r="G962" s="4" t="n"/>
      <c r="H962" s="4" t="n"/>
      <c r="J962" s="4" t="n"/>
    </row>
    <row r="963" ht="15.75" customHeight="1" s="189">
      <c r="A963" s="4" t="n"/>
      <c r="B963" s="4" t="n"/>
      <c r="C963" s="4" t="n"/>
      <c r="D963" s="4" t="n"/>
      <c r="E963" s="4" t="n"/>
      <c r="F963" s="4" t="n"/>
      <c r="G963" s="4" t="n"/>
      <c r="H963" s="4" t="n"/>
      <c r="J963" s="4" t="n"/>
    </row>
    <row r="964" ht="15.75" customHeight="1" s="189">
      <c r="A964" s="4" t="n"/>
      <c r="B964" s="4" t="n"/>
      <c r="C964" s="4" t="n"/>
      <c r="D964" s="4" t="n"/>
      <c r="E964" s="4" t="n"/>
      <c r="F964" s="4" t="n"/>
      <c r="G964" s="4" t="n"/>
      <c r="H964" s="4" t="n"/>
      <c r="J964" s="4" t="n"/>
    </row>
    <row r="965" ht="15.75" customHeight="1" s="189">
      <c r="A965" s="4" t="n"/>
      <c r="B965" s="4" t="n"/>
      <c r="C965" s="4" t="n"/>
      <c r="D965" s="4" t="n"/>
      <c r="E965" s="4" t="n"/>
      <c r="F965" s="4" t="n"/>
      <c r="G965" s="4" t="n"/>
      <c r="H965" s="4" t="n"/>
      <c r="J965" s="4" t="n"/>
    </row>
    <row r="966" ht="15.75" customHeight="1" s="189">
      <c r="A966" s="4" t="n"/>
      <c r="B966" s="4" t="n"/>
      <c r="C966" s="4" t="n"/>
      <c r="D966" s="4" t="n"/>
      <c r="E966" s="4" t="n"/>
      <c r="F966" s="4" t="n"/>
      <c r="G966" s="4" t="n"/>
      <c r="H966" s="4" t="n"/>
      <c r="J966" s="4" t="n"/>
    </row>
    <row r="967" ht="15.75" customHeight="1" s="189">
      <c r="A967" s="4" t="n"/>
      <c r="B967" s="4" t="n"/>
      <c r="C967" s="4" t="n"/>
      <c r="D967" s="4" t="n"/>
      <c r="E967" s="4" t="n"/>
      <c r="F967" s="4" t="n"/>
      <c r="G967" s="4" t="n"/>
      <c r="H967" s="4" t="n"/>
      <c r="J967" s="4" t="n"/>
    </row>
    <row r="968" ht="15.75" customHeight="1" s="189">
      <c r="A968" s="4" t="n"/>
      <c r="B968" s="4" t="n"/>
      <c r="C968" s="4" t="n"/>
      <c r="D968" s="4" t="n"/>
      <c r="E968" s="4" t="n"/>
      <c r="F968" s="4" t="n"/>
      <c r="G968" s="4" t="n"/>
      <c r="H968" s="4" t="n"/>
      <c r="J968" s="4" t="n"/>
    </row>
    <row r="969" ht="15.75" customHeight="1" s="189">
      <c r="A969" s="4" t="n"/>
      <c r="B969" s="4" t="n"/>
      <c r="C969" s="4" t="n"/>
      <c r="D969" s="4" t="n"/>
      <c r="E969" s="4" t="n"/>
      <c r="F969" s="4" t="n"/>
      <c r="G969" s="4" t="n"/>
      <c r="H969" s="4" t="n"/>
      <c r="J969" s="4" t="n"/>
    </row>
    <row r="970" ht="15.75" customHeight="1" s="189">
      <c r="A970" s="4" t="n"/>
      <c r="B970" s="4" t="n"/>
      <c r="C970" s="4" t="n"/>
      <c r="D970" s="4" t="n"/>
      <c r="E970" s="4" t="n"/>
      <c r="F970" s="4" t="n"/>
      <c r="G970" s="4" t="n"/>
      <c r="H970" s="4" t="n"/>
      <c r="J970" s="4" t="n"/>
    </row>
    <row r="971" ht="15.75" customHeight="1" s="189">
      <c r="A971" s="4" t="n"/>
      <c r="B971" s="4" t="n"/>
      <c r="C971" s="4" t="n"/>
      <c r="D971" s="4" t="n"/>
      <c r="E971" s="4" t="n"/>
      <c r="F971" s="4" t="n"/>
      <c r="G971" s="4" t="n"/>
      <c r="H971" s="4" t="n"/>
      <c r="J971" s="4" t="n"/>
    </row>
    <row r="972" ht="15.75" customHeight="1" s="189">
      <c r="A972" s="4" t="n"/>
      <c r="B972" s="4" t="n"/>
      <c r="C972" s="4" t="n"/>
      <c r="D972" s="4" t="n"/>
      <c r="E972" s="4" t="n"/>
      <c r="F972" s="4" t="n"/>
      <c r="G972" s="4" t="n"/>
      <c r="H972" s="4" t="n"/>
      <c r="J972" s="4" t="n"/>
    </row>
    <row r="973" ht="15.75" customHeight="1" s="189">
      <c r="A973" s="4" t="n"/>
      <c r="B973" s="4" t="n"/>
      <c r="C973" s="4" t="n"/>
      <c r="D973" s="4" t="n"/>
      <c r="E973" s="4" t="n"/>
      <c r="F973" s="4" t="n"/>
      <c r="G973" s="4" t="n"/>
      <c r="H973" s="4" t="n"/>
      <c r="J973" s="4" t="n"/>
    </row>
    <row r="974" ht="15.75" customHeight="1" s="189">
      <c r="A974" s="4" t="n"/>
      <c r="B974" s="4" t="n"/>
      <c r="C974" s="4" t="n"/>
      <c r="D974" s="4" t="n"/>
      <c r="E974" s="4" t="n"/>
      <c r="F974" s="4" t="n"/>
      <c r="G974" s="4" t="n"/>
      <c r="H974" s="4" t="n"/>
      <c r="J974" s="4" t="n"/>
    </row>
    <row r="975" ht="15.75" customHeight="1" s="189">
      <c r="A975" s="4" t="n"/>
      <c r="B975" s="4" t="n"/>
      <c r="C975" s="4" t="n"/>
      <c r="D975" s="4" t="n"/>
      <c r="E975" s="4" t="n"/>
      <c r="F975" s="4" t="n"/>
      <c r="G975" s="4" t="n"/>
      <c r="H975" s="4" t="n"/>
      <c r="J975" s="4" t="n"/>
    </row>
    <row r="976" ht="15.75" customHeight="1" s="189">
      <c r="A976" s="4" t="n"/>
      <c r="B976" s="4" t="n"/>
      <c r="C976" s="4" t="n"/>
      <c r="D976" s="4" t="n"/>
      <c r="E976" s="4" t="n"/>
      <c r="F976" s="4" t="n"/>
      <c r="G976" s="4" t="n"/>
      <c r="H976" s="4" t="n"/>
      <c r="J976" s="4" t="n"/>
    </row>
    <row r="977" ht="15.75" customHeight="1" s="189">
      <c r="A977" s="4" t="n"/>
      <c r="B977" s="4" t="n"/>
      <c r="C977" s="4" t="n"/>
      <c r="D977" s="4" t="n"/>
      <c r="E977" s="4" t="n"/>
      <c r="F977" s="4" t="n"/>
      <c r="G977" s="4" t="n"/>
      <c r="H977" s="4" t="n"/>
      <c r="J977" s="4" t="n"/>
    </row>
    <row r="978" ht="15.75" customHeight="1" s="189">
      <c r="A978" s="4" t="n"/>
      <c r="B978" s="4" t="n"/>
      <c r="C978" s="4" t="n"/>
      <c r="D978" s="4" t="n"/>
      <c r="E978" s="4" t="n"/>
      <c r="F978" s="4" t="n"/>
      <c r="G978" s="4" t="n"/>
      <c r="H978" s="4" t="n"/>
      <c r="J978" s="4" t="n"/>
    </row>
    <row r="979" ht="15.75" customHeight="1" s="189">
      <c r="A979" s="4" t="n"/>
      <c r="B979" s="4" t="n"/>
      <c r="C979" s="4" t="n"/>
      <c r="D979" s="4" t="n"/>
      <c r="E979" s="4" t="n"/>
      <c r="F979" s="4" t="n"/>
      <c r="G979" s="4" t="n"/>
      <c r="H979" s="4" t="n"/>
      <c r="J979" s="4" t="n"/>
    </row>
    <row r="980" ht="15.75" customHeight="1" s="189">
      <c r="A980" s="4" t="n"/>
      <c r="B980" s="4" t="n"/>
      <c r="C980" s="4" t="n"/>
      <c r="D980" s="4" t="n"/>
      <c r="E980" s="4" t="n"/>
      <c r="F980" s="4" t="n"/>
      <c r="G980" s="4" t="n"/>
      <c r="H980" s="4" t="n"/>
      <c r="J980" s="4" t="n"/>
    </row>
    <row r="981" ht="15.75" customHeight="1" s="189">
      <c r="A981" s="4" t="n"/>
      <c r="B981" s="4" t="n"/>
      <c r="C981" s="4" t="n"/>
      <c r="D981" s="4" t="n"/>
      <c r="E981" s="4" t="n"/>
      <c r="F981" s="4" t="n"/>
      <c r="G981" s="4" t="n"/>
      <c r="H981" s="4" t="n"/>
      <c r="J981" s="4" t="n"/>
    </row>
    <row r="982" ht="15.75" customHeight="1" s="189">
      <c r="A982" s="4" t="n"/>
      <c r="B982" s="4" t="n"/>
      <c r="C982" s="4" t="n"/>
      <c r="D982" s="4" t="n"/>
      <c r="E982" s="4" t="n"/>
      <c r="F982" s="4" t="n"/>
      <c r="G982" s="4" t="n"/>
      <c r="H982" s="4" t="n"/>
      <c r="J982" s="4" t="n"/>
    </row>
    <row r="983" ht="15.75" customHeight="1" s="189">
      <c r="A983" s="4" t="n"/>
      <c r="B983" s="4" t="n"/>
      <c r="C983" s="4" t="n"/>
      <c r="D983" s="4" t="n"/>
      <c r="E983" s="4" t="n"/>
      <c r="F983" s="4" t="n"/>
      <c r="G983" s="4" t="n"/>
      <c r="H983" s="4" t="n"/>
      <c r="J983" s="4" t="n"/>
    </row>
    <row r="984" ht="15.75" customHeight="1" s="189">
      <c r="A984" s="4" t="n"/>
      <c r="B984" s="4" t="n"/>
      <c r="C984" s="4" t="n"/>
      <c r="D984" s="4" t="n"/>
      <c r="E984" s="4" t="n"/>
      <c r="F984" s="4" t="n"/>
      <c r="G984" s="4" t="n"/>
      <c r="H984" s="4" t="n"/>
      <c r="J984" s="4" t="n"/>
    </row>
    <row r="985" ht="15.75" customHeight="1" s="189">
      <c r="A985" s="4" t="n"/>
      <c r="B985" s="4" t="n"/>
      <c r="C985" s="4" t="n"/>
      <c r="D985" s="4" t="n"/>
      <c r="E985" s="4" t="n"/>
      <c r="F985" s="4" t="n"/>
      <c r="G985" s="4" t="n"/>
      <c r="H985" s="4" t="n"/>
      <c r="J985" s="4" t="n"/>
    </row>
    <row r="986" ht="15.75" customHeight="1" s="189">
      <c r="A986" s="4" t="n"/>
      <c r="B986" s="4" t="n"/>
      <c r="C986" s="4" t="n"/>
      <c r="D986" s="4" t="n"/>
      <c r="E986" s="4" t="n"/>
      <c r="F986" s="4" t="n"/>
      <c r="G986" s="4" t="n"/>
      <c r="H986" s="4" t="n"/>
      <c r="J986" s="4" t="n"/>
    </row>
    <row r="987" ht="15.75" customHeight="1" s="189">
      <c r="A987" s="4" t="n"/>
      <c r="B987" s="4" t="n"/>
      <c r="C987" s="4" t="n"/>
      <c r="D987" s="4" t="n"/>
      <c r="E987" s="4" t="n"/>
      <c r="F987" s="4" t="n"/>
      <c r="G987" s="4" t="n"/>
      <c r="H987" s="4" t="n"/>
      <c r="J987" s="4" t="n"/>
    </row>
    <row r="988" ht="15.75" customHeight="1" s="189">
      <c r="A988" s="4" t="n"/>
      <c r="B988" s="4" t="n"/>
      <c r="C988" s="4" t="n"/>
      <c r="D988" s="4" t="n"/>
      <c r="E988" s="4" t="n"/>
      <c r="F988" s="4" t="n"/>
      <c r="G988" s="4" t="n"/>
      <c r="H988" s="4" t="n"/>
      <c r="J988" s="4" t="n"/>
    </row>
    <row r="989" ht="15.75" customHeight="1" s="189">
      <c r="A989" s="4" t="n"/>
      <c r="B989" s="4" t="n"/>
      <c r="C989" s="4" t="n"/>
      <c r="D989" s="4" t="n"/>
      <c r="E989" s="4" t="n"/>
      <c r="F989" s="4" t="n"/>
      <c r="G989" s="4" t="n"/>
      <c r="H989" s="4" t="n"/>
      <c r="J989" s="4" t="n"/>
    </row>
    <row r="990" ht="15.75" customHeight="1" s="189">
      <c r="A990" s="4" t="n"/>
      <c r="B990" s="4" t="n"/>
      <c r="C990" s="4" t="n"/>
      <c r="D990" s="4" t="n"/>
      <c r="E990" s="4" t="n"/>
      <c r="F990" s="4" t="n"/>
      <c r="G990" s="4" t="n"/>
      <c r="H990" s="4" t="n"/>
      <c r="J990" s="4" t="n"/>
    </row>
    <row r="991" ht="15.75" customHeight="1" s="189">
      <c r="A991" s="4" t="n"/>
      <c r="B991" s="4" t="n"/>
      <c r="C991" s="4" t="n"/>
      <c r="D991" s="4" t="n"/>
      <c r="E991" s="4" t="n"/>
      <c r="F991" s="4" t="n"/>
      <c r="G991" s="4" t="n"/>
      <c r="H991" s="4" t="n"/>
      <c r="J991" s="4" t="n"/>
    </row>
    <row r="992" ht="15.75" customHeight="1" s="189">
      <c r="A992" s="4" t="n"/>
      <c r="B992" s="4" t="n"/>
      <c r="C992" s="4" t="n"/>
      <c r="D992" s="4" t="n"/>
      <c r="E992" s="4" t="n"/>
      <c r="F992" s="4" t="n"/>
      <c r="G992" s="4" t="n"/>
      <c r="H992" s="4" t="n"/>
      <c r="J992" s="4" t="n"/>
    </row>
    <row r="993" ht="15.75" customHeight="1" s="189">
      <c r="A993" s="4" t="n"/>
      <c r="B993" s="4" t="n"/>
      <c r="C993" s="4" t="n"/>
      <c r="D993" s="4" t="n"/>
      <c r="E993" s="4" t="n"/>
      <c r="F993" s="4" t="n"/>
      <c r="G993" s="4" t="n"/>
      <c r="H993" s="4" t="n"/>
      <c r="J993" s="4" t="n"/>
    </row>
    <row r="994" ht="15.75" customHeight="1" s="189">
      <c r="A994" s="4" t="n"/>
      <c r="B994" s="4" t="n"/>
      <c r="C994" s="4" t="n"/>
      <c r="D994" s="4" t="n"/>
      <c r="E994" s="4" t="n"/>
      <c r="F994" s="4" t="n"/>
      <c r="G994" s="4" t="n"/>
      <c r="H994" s="4" t="n"/>
      <c r="J994" s="4" t="n"/>
    </row>
    <row r="995" ht="15.75" customHeight="1" s="189">
      <c r="A995" s="4" t="n"/>
      <c r="B995" s="4" t="n"/>
      <c r="C995" s="4" t="n"/>
      <c r="D995" s="4" t="n"/>
      <c r="E995" s="4" t="n"/>
      <c r="F995" s="4" t="n"/>
      <c r="G995" s="4" t="n"/>
      <c r="H995" s="4" t="n"/>
      <c r="J995" s="4" t="n"/>
    </row>
    <row r="996" ht="15.75" customHeight="1" s="189">
      <c r="A996" s="4" t="n"/>
      <c r="B996" s="4" t="n"/>
      <c r="C996" s="4" t="n"/>
      <c r="D996" s="4" t="n"/>
      <c r="E996" s="4" t="n"/>
      <c r="F996" s="4" t="n"/>
      <c r="G996" s="4" t="n"/>
      <c r="H996" s="4" t="n"/>
      <c r="J996" s="4" t="n"/>
    </row>
    <row r="997" ht="15.75" customHeight="1" s="189">
      <c r="A997" s="4" t="n"/>
      <c r="B997" s="4" t="n"/>
      <c r="C997" s="4" t="n"/>
      <c r="D997" s="4" t="n"/>
      <c r="E997" s="4" t="n"/>
      <c r="F997" s="4" t="n"/>
      <c r="G997" s="4" t="n"/>
      <c r="H997" s="4" t="n"/>
      <c r="J997" s="4" t="n"/>
    </row>
    <row r="998" ht="15.75" customHeight="1" s="189">
      <c r="A998" s="4" t="n"/>
      <c r="B998" s="4" t="n"/>
      <c r="C998" s="4" t="n"/>
      <c r="D998" s="4" t="n"/>
      <c r="E998" s="4" t="n"/>
      <c r="F998" s="4" t="n"/>
      <c r="G998" s="4" t="n"/>
      <c r="H998" s="4" t="n"/>
      <c r="J998" s="4" t="n"/>
    </row>
    <row r="999" ht="15.75" customHeight="1" s="189">
      <c r="A999" s="4" t="n"/>
      <c r="B999" s="4" t="n"/>
      <c r="C999" s="4" t="n"/>
      <c r="D999" s="4" t="n"/>
      <c r="E999" s="4" t="n"/>
      <c r="F999" s="4" t="n"/>
      <c r="G999" s="4" t="n"/>
      <c r="H999" s="4" t="n"/>
      <c r="J999" s="4" t="n"/>
    </row>
    <row r="1000" ht="15.75" customHeight="1" s="189">
      <c r="A1000" s="4" t="n"/>
      <c r="B1000" s="4" t="n"/>
      <c r="C1000" s="4" t="n"/>
      <c r="D1000" s="4" t="n"/>
      <c r="E1000" s="4" t="n"/>
      <c r="F1000" s="4" t="n"/>
      <c r="G1000" s="4" t="n"/>
      <c r="H1000" s="4" t="n"/>
      <c r="J1000" s="4" t="n"/>
    </row>
  </sheetData>
  <mergeCells count="9">
    <mergeCell ref="B14:H14"/>
    <mergeCell ref="B13:H13"/>
    <mergeCell ref="A16:H16"/>
    <mergeCell ref="A2:H2"/>
    <mergeCell ref="B12:H12"/>
    <mergeCell ref="A19:H19"/>
    <mergeCell ref="C4:H4"/>
    <mergeCell ref="A1:H1"/>
    <mergeCell ref="A17:H17"/>
  </mergeCells>
  <pageMargins left="0.75" right="0.75" top="1" bottom="1" header="0" footer="0"/>
  <pageSetup orientation="landscape"/>
</worksheet>
</file>

<file path=xl/worksheets/sheet42.xml><?xml version="1.0" encoding="utf-8"?>
<worksheet xmlns="http://schemas.openxmlformats.org/spreadsheetml/2006/main">
  <sheetPr>
    <tabColor rgb="FF6E4B8E"/>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40" customWidth="1" style="189" min="2" max="2"/>
    <col width="44" customWidth="1" style="189" min="3" max="3"/>
    <col width="40" customWidth="1" style="189" min="4" max="4"/>
    <col width="8.710000000000001" customWidth="1" style="189" min="5" max="26"/>
  </cols>
  <sheetData>
    <row r="1" ht="33.75" customHeight="1" s="189">
      <c r="A1" s="192" t="inlineStr">
        <is>
          <t>📓 INVENTION NOTEBOOK — inventing as a system, not a mood</t>
        </is>
      </c>
    </row>
    <row r="2" ht="55.5" customHeight="1" s="189">
      <c r="A2" s="25" t="inlineStr">
        <is>
          <t>Ideas are cheap and perishable; pipelines are rare and compounding. This sheet is the weekly operating system that connects Idea Forge (generation) → 1000x Filter (selection) → Apprenticeship builds (validation) → Game Layer (value). Each row is one ritual with its cadence, its exact procedure, and its template. The meta-rule: the notebook is append-only and dated — it is your priority evidence, your Gettier log, and in five years, your favorite book.</t>
        </is>
      </c>
    </row>
    <row r="3">
      <c r="A3" s="4" t="n"/>
      <c r="B3" s="4" t="n"/>
      <c r="C3" s="4" t="n"/>
      <c r="D3" s="4" t="n"/>
    </row>
    <row r="4">
      <c r="A4" s="26" t="inlineStr">
        <is>
          <t>Ritual</t>
        </is>
      </c>
      <c r="B4" s="26" t="inlineStr">
        <is>
          <t>Cadence &amp; duration</t>
        </is>
      </c>
      <c r="C4" s="26" t="inlineStr">
        <is>
          <t>The procedure</t>
        </is>
      </c>
      <c r="D4" s="26" t="inlineStr">
        <is>
          <t>The template (copy this)</t>
        </is>
      </c>
    </row>
    <row r="5" ht="54" customHeight="1" s="189">
      <c r="A5" s="27" t="inlineStr">
        <is>
          <t>The Deal Session</t>
        </is>
      </c>
      <c r="B5" s="28" t="inlineStr">
        <is>
          <t>Weekly · 25 minutes · same day, same coffee (ritual anchors habit)</t>
        </is>
      </c>
      <c r="C5" s="28" t="inlineStr">
        <is>
          <t>10 Idea Forge deals. For each: 3 honest minutes IN the constraint before re-rolling (the discomfort is the exercise). Write every idea down — especially the bad ones; bad ideas are load-bearing for good ones</t>
        </is>
      </c>
      <c r="D5" s="28" t="inlineStr">
        <is>
          <t>DEAL: [sensors × operator × theme] → IDEA: [one sentence] → SPARK LEVEL: meh/hmm/OH → parked/triaged</t>
        </is>
      </c>
    </row>
    <row r="6" ht="54" customHeight="1" s="189">
      <c r="A6" s="27" t="inlineStr">
        <is>
          <t>Capture discipline</t>
        </is>
      </c>
      <c r="B6" s="28" t="inlineStr">
        <is>
          <t>Always-on · &lt;60 seconds per capture</t>
        </is>
      </c>
      <c r="C6" s="28" t="inlineStr">
        <is>
          <t>Shower/drive/walk ideas go to ONE inbox (voice note or pocket card) within a minute of arriving — un-captured ideas aren't humble, they're gone. Transfer to notebook at the weekly session</t>
        </is>
      </c>
      <c r="D6" s="28" t="inlineStr">
        <is>
          <t>RAW: [idea] · TRIGGERED BY: [what I was doing/seeing] · SMELLS LIKE: [which operator/cheat code]</t>
        </is>
      </c>
    </row>
    <row r="7" ht="54" customHeight="1" s="189">
      <c r="A7" s="27" t="inlineStr">
        <is>
          <t>The Triage Gate</t>
        </is>
      </c>
      <c r="B7" s="28" t="inlineStr">
        <is>
          <t>Weekly · after the Deal Session · 15 minutes</t>
        </is>
      </c>
      <c r="C7" s="28" t="inlineStr">
        <is>
          <t>Every inbox idea gets exactly one verdict: KILL (thank it, archive it — killed ideas stay searchable), PARK (interesting, not now — with a wake-up condition), or PROBE (earns a ≤$20/≤1-weekend option). Max 2 PROBEs live at once (Kelly sizing!)</t>
        </is>
      </c>
      <c r="D7" s="28" t="inlineStr">
        <is>
          <t>VERDICT: kill/park/probe · BECAUSE: [1000x Filter question that decided it] · WAKE WHEN: [condition, for parks]</t>
        </is>
      </c>
    </row>
    <row r="8" ht="54" customHeight="1" s="189">
      <c r="A8" s="27" t="inlineStr">
        <is>
          <t>The Probe Report</t>
        </is>
      </c>
      <c r="B8" s="28" t="inlineStr">
        <is>
          <t>Per probe · written the day the weekend ends, win or lose</t>
        </is>
      </c>
      <c r="C8" s="28" t="inlineStr">
        <is>
          <t>Every probe ends in a one-page report REGARDLESS of outcome — the deliverable is the LEARNING, not the gadget. Negative results get equal ceremony (reputation row, Game Layer)</t>
        </is>
      </c>
      <c r="D8" s="28" t="inlineStr">
        <is>
          <t>PROBED: [claim] · BUILT: [parts, $, hours] · FOUND: [data, 2×2 table] · RUNG REACHED: [Knowing Ladder #] · NEXT: kill/iterate/escalate · SURPRISED BY: [the gold is always here]</t>
        </is>
      </c>
    </row>
    <row r="9" ht="54" customHeight="1" s="189">
      <c r="A9" s="27" t="inlineStr">
        <is>
          <t>The Monthly Portfolio Review</t>
        </is>
      </c>
      <c r="B9" s="28" t="inlineStr">
        <is>
          <t>Monthly · 45 minutes · ruthless</t>
        </is>
      </c>
      <c r="C9" s="28" t="inlineStr">
        <is>
          <t>Lay out all live projects against the Leverage Ladder: what rung is each on? Kill zombies (no rung movement in 2 months without a written reason). Check the portfolio shape: ≥1 earning trust publicly, ≥1 technical stretch, ≤2 probes, everything else parked</t>
        </is>
      </c>
      <c r="D9" s="28" t="inlineStr">
        <is>
          <t>PROJECT: [name] · RUNG: [1-7] · MOVED THIS MONTH: y/n · VERDICT: push/park/kill · THE ONE NEXT ACTION: [specific]</t>
        </is>
      </c>
    </row>
    <row r="10" ht="54" customHeight="1" s="189">
      <c r="A10" s="27" t="inlineStr">
        <is>
          <t>The Pattern Harvest</t>
        </is>
      </c>
      <c r="B10" s="28" t="inlineStr">
        <is>
          <t>Monthly · during portfolio review</t>
        </is>
      </c>
      <c r="C10" s="28" t="inlineStr">
        <is>
          <t>Re-read the month's kills and probes hunting for RHYMES: the same operator recurring, the same market surfacing, the same part begging. Patterns across dead ideas are your subconscious filing a patent</t>
        </is>
      </c>
      <c r="D10" s="28" t="inlineStr">
        <is>
          <t>I KEEP CIRCLING: [theme] · THE ATLAS SAYS: [relevant sheet/row] · MAYBE THE REAL IDEA IS: [synthesis]</t>
        </is>
      </c>
    </row>
    <row r="11" ht="54" customHeight="1" s="189">
      <c r="A11" s="27" t="inlineStr">
        <is>
          <t>The Teaching Debt</t>
        </is>
      </c>
      <c r="B11" s="28" t="inlineStr">
        <is>
          <t>Per completed build · before calling it done</t>
        </is>
      </c>
      <c r="C11" s="28" t="inlineStr">
        <is>
          <t>Stage 16's law applied continuously: each build above rung 4 gets a writeup a stranger could replicate. Writing exposes every corner you cut (replication row, Knowing Ladder) — and each writeup is a trust-ladder rung in public</t>
        </is>
      </c>
      <c r="D11" s="28" t="inlineStr">
        <is>
          <t>WHAT/WHY/PARTS/WIRING PHOTO/CODE LINK/CALIBRATION DONE/FAILURE MODES/WHAT I'D CHANGE — one page, honest</t>
        </is>
      </c>
    </row>
    <row r="12" ht="54" customHeight="1" s="189">
      <c r="A12" s="27" t="inlineStr">
        <is>
          <t>The Quarterly Compass</t>
        </is>
      </c>
      <c r="B12" s="28" t="inlineStr">
        <is>
          <t>Quarterly · 1 hour · with the Flourishing Filter open</t>
        </is>
      </c>
      <c r="C12" s="28" t="inlineStr">
        <is>
          <t>Zoom out: is the portfolio pointed at anything that matters? Re-read your Smil pillar of choice, re-run your best project through the 1000x Filter aloud, and set ONE quarter-scale intention (a rung target, not a task list)</t>
        </is>
      </c>
      <c r="D12" s="28" t="inlineStr">
        <is>
          <t>PILLAR: [which] · MY WEDGE: [where $50 sensing bites it] · THIS QUARTER'S RUNG GOAL: [project → rung N] · WHAT I'M SAYING NO TO: [explicit]</t>
        </is>
      </c>
    </row>
    <row r="13" ht="54" customHeight="1" s="189">
      <c r="A13" s="27" t="inlineStr">
        <is>
          <t>The Gettier Log</t>
        </is>
      </c>
      <c r="B13" s="28" t="inlineStr">
        <is>
          <t>Whenever a build 'works' · 5 minutes of paranoia</t>
        </is>
      </c>
      <c r="C13" s="28" t="inlineStr">
        <is>
          <t>Each time something works, log the three impostor causes that could ALSO explain it and which one you've eliminated. This is rung 10 as a habit — the log entry today is the warm-rain immunity of next season</t>
        </is>
      </c>
      <c r="D13" s="28" t="inlineStr">
        <is>
          <t>IT WORKED: [what] · COULD ALSO BE: [1,2,3] · ELIMINATED: [which, how] · STILL NAKED TO: [which — honest]</t>
        </is>
      </c>
    </row>
    <row r="14" ht="54" customHeight="1" s="189">
      <c r="A14" s="27" t="inlineStr">
        <is>
          <t>The Annual Museum Walk</t>
        </is>
      </c>
      <c r="B14" s="28" t="inlineStr">
        <is>
          <t>Yearly · an evening · with a drink</t>
        </is>
      </c>
      <c r="C14" s="28" t="inlineStr">
        <is>
          <t>Read the whole year's notebook start to finish. Count: deals dealt, probes run, kills logged, rungs climbed, dollars traded, people taught. The numbers ARE your benchmark; the re-read IS the compounding (patterns invisible at the week-scale bloom at the year-scale)</t>
        </is>
      </c>
      <c r="D14" s="28" t="inlineStr">
        <is>
          <t>THIS YEAR: [deals/probes/kills/rungs/$/students] · THE IDEA THAT WON'T DIE: [it's telling you something] · NEXT YEAR'S ONE WORD: [theme]</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43.xml><?xml version="1.0" encoding="utf-8"?>
<worksheet xmlns="http://schemas.openxmlformats.org/spreadsheetml/2006/main">
  <sheetPr>
    <tabColor rgb="FF4A5D2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52" customWidth="1" style="189" min="3" max="3"/>
    <col width="28" customWidth="1" style="189" min="4" max="4"/>
    <col width="8.710000000000001" customWidth="1" style="189" min="5" max="26"/>
  </cols>
  <sheetData>
    <row r="1" ht="33.75" customHeight="1" s="189">
      <c r="A1" s="192" t="inlineStr">
        <is>
          <t>📋 FIELD LOG TEMPLATES — the paperwork of knowing (pre-formatted so it happens)</t>
        </is>
      </c>
    </row>
    <row r="2" ht="51.75" customHeight="1" s="189">
      <c r="A2" s="25" t="inlineStr">
        <is>
          <t>Rigor dies at the blank page: every unrecorded calibration, undated install and unlogged incident is a Knowing-Ladder rung quietly sawn off. These eight templates make the record cheaper than the omission — each is copy-paste-ready, sized for two minutes of honesty, and cross-linked to the discipline it operationalizes. Keep them in one append-only folder (or the Notebook); the folder IS your instrument-grade credibility when someone finally asks 'how do you know?'</t>
        </is>
      </c>
    </row>
    <row r="3">
      <c r="A3" s="4" t="n"/>
      <c r="B3" s="4" t="n"/>
      <c r="C3" s="4" t="n"/>
      <c r="D3" s="4" t="n"/>
    </row>
    <row r="4">
      <c r="A4" s="26" t="inlineStr">
        <is>
          <t>Record type</t>
        </is>
      </c>
      <c r="B4" s="26" t="inlineStr">
        <is>
          <t>When to write it</t>
        </is>
      </c>
      <c r="C4" s="26" t="inlineStr">
        <is>
          <t>The template (copy this)</t>
        </is>
      </c>
      <c r="D4" s="26" t="inlineStr">
        <is>
          <t>Operationalizes</t>
        </is>
      </c>
    </row>
    <row r="5" ht="57.75" customHeight="1" s="189">
      <c r="A5" s="27" t="inlineStr">
        <is>
          <t>EXPERIMENT</t>
        </is>
      </c>
      <c r="B5" s="28" t="inlineStr">
        <is>
          <t>Before AND after every probe/test — the before-half is the pre-registration that makes rung 5 real</t>
        </is>
      </c>
      <c r="C5" s="28" t="inlineStr">
        <is>
          <t>HYPOTHESIS (falsifiable, with numbers): · PREDICTION (written BEFORE): · SETUP (parts, wiring photo, code commit): · RESULT (data file, 2×2 table): · VERDICT (supported/refuted/confounded): · SURPRISED BY: · NEXT:</t>
        </is>
      </c>
      <c r="D5" s="28" t="inlineStr">
        <is>
          <t>Knowing Ladder 1, 5 · Notebook: Probe Report</t>
        </is>
      </c>
    </row>
    <row r="6" ht="57.75" customHeight="1" s="189">
      <c r="A6" s="27" t="inlineStr">
        <is>
          <t>INSTALL</t>
        </is>
      </c>
      <c r="B6" s="28" t="inlineStr">
        <is>
          <t>The moment an enclosure closes — not tonight, not tomorrow: NOW, while the wiring is still in your head</t>
        </is>
      </c>
      <c r="C6" s="28" t="inlineStr">
        <is>
          <t>NODE ID/MAC: · LOCATION (photo + what it's bolted to): · SENSORS + firmware version: · POWER (source, expected life): · RADIO (link, gateway, RSSI at install): · CALIBRATION date/values: · HOST/contact: · LAMINATED CARD IN BOX? y/n</t>
        </is>
      </c>
      <c r="D6" s="28" t="inlineStr">
        <is>
          <t>Deployment Reality 10 · Longevity: identity &amp; provenance</t>
        </is>
      </c>
    </row>
    <row r="7" ht="57.75" customHeight="1" s="189">
      <c r="A7" s="27" t="inlineStr">
        <is>
          <t>CALIBRATION</t>
        </is>
      </c>
      <c r="B7" s="28" t="inlineStr">
        <is>
          <t>Every calibration event, even 'quick checks' — the HISTORY is the health record (drift curves predict death)</t>
        </is>
      </c>
      <c r="C7" s="28" t="inlineStr">
        <is>
          <t>SENSOR/node: · REFERENCE used (and its pedigree): · RAW vs REF at ≥2 points: · OFFSET/SLOPE stored: · TEMP during cal: · DRIFT since last cal (Δ/month): · VERDICT: healthy/watch/replace · NEXT CAL DUE:</t>
        </is>
      </c>
      <c r="D7" s="28" t="inlineStr">
        <is>
          <t>Calibration Cookbook 11 · Failure Museum 1</t>
        </is>
      </c>
    </row>
    <row r="8" ht="57.75" customHeight="1" s="189">
      <c r="A8" s="27" t="inlineStr">
        <is>
          <t>INCIDENT / ANOMALY</t>
        </is>
      </c>
      <c r="B8" s="28" t="inlineStr">
        <is>
          <t>Within a day of anything weird — false alarm, gap, impossible reading, node death. Weird is DATA</t>
        </is>
      </c>
      <c r="C8" s="28" t="inlineStr">
        <is>
          <t>WHAT happened (reading + timestamp): · DETECTED BY (human/gate/health-telemetry): · MUSEUM SUSPECT (which failure exhibit): · EVIDENCE checked: · ROOT CAUSE (or 'unknown — watching'): · FIX + prevention: · FALSE-ALARM ACCOUNT debited? y/n</t>
        </is>
      </c>
      <c r="D8" s="28" t="inlineStr">
        <is>
          <t>Failure Museum (all) · Interfaces: alarm fatigue ledger</t>
        </is>
      </c>
    </row>
    <row r="9" ht="57.75" customHeight="1" s="189">
      <c r="A9" s="27" t="inlineStr">
        <is>
          <t>GETTIER AUDIT</t>
        </is>
      </c>
      <c r="B9" s="28" t="inlineStr">
        <is>
          <t>When a build 'works' and you're about to trust it — the 5 minutes of paranoia, formatted</t>
        </is>
      </c>
      <c r="C9" s="28" t="inlineStr">
        <is>
          <t>THE CLAIM THAT WORKS: · IMPOSTOR CANDIDATES (≥3, with mechanisms): · SEPARATING OBSERVATION per impostor: · RUN? result: · STILL NAKED TO: · RE-AUDIT TRIGGER (what world-change reopens this):</t>
        </is>
      </c>
      <c r="D9" s="28" t="inlineStr">
        <is>
          <t>Knowing Ladder 10 · Notebook: Gettier Log</t>
        </is>
      </c>
    </row>
    <row r="10" ht="57.75" customHeight="1" s="189">
      <c r="A10" s="27" t="inlineStr">
        <is>
          <t>PILOT AGREEMENT</t>
        </is>
      </c>
      <c r="B10" s="28" t="inlineStr">
        <is>
          <t>Before any build enters someone else's space or workflow — free or paid, family or client</t>
        </is>
      </c>
      <c r="C10" s="28" t="inlineStr">
        <is>
          <t>WHAT'S DEPLOYED: · WHAT IT SENSES (and does NOT — the dignity clause): · WHO SEES THE DATA (and can stop it): · SUCCESS = (number, date): · THE TRADE (result → named reference / payment): · REMOVAL terms: · SIGNED (both, dated):</t>
        </is>
      </c>
      <c r="D10" s="28" t="inlineStr">
        <is>
          <t>Game Layer: trust ladder · Interfaces: consent row</t>
        </is>
      </c>
    </row>
    <row r="11" ht="57.75" customHeight="1" s="189">
      <c r="A11" s="27" t="inlineStr">
        <is>
          <t>EVIDENCE PACK</t>
        </is>
      </c>
      <c r="B11" s="28" t="inlineStr">
        <is>
          <t>When data must persuade someone with power — councils, tribunals, landlords, buyers</t>
        </is>
      </c>
      <c r="C11" s="28" t="inlineStr">
        <is>
          <t>CLAIM (one sentence, with number ± uncertainty): · INSTRUMENT (parts, calibration record refs): · METHOD (install log ref, protocol): · DATA (chart per Data Storytelling arc + raw file hash): · LIMITS (what this does NOT show): · CHAIN OF CUSTODY (who held what, when):</t>
        </is>
      </c>
      <c r="D11" s="28" t="inlineStr">
        <is>
          <t>Data Storytelling arc 6 · Knowing Ladder 11 · Grand Challenges</t>
        </is>
      </c>
    </row>
    <row r="12" ht="57.75" customHeight="1" s="189">
      <c r="A12" s="27" t="inlineStr">
        <is>
          <t>SUNSET REPORT</t>
        </is>
      </c>
      <c r="B12" s="28" t="inlineStr">
        <is>
          <t>When a fleet, probe or project ends — the record that compounds into the next one</t>
        </is>
      </c>
      <c r="C12" s="28" t="inlineStr">
        <is>
          <t>MISSION (original) vs DELIVERED: · DATASET (where archived, license, schema): · HARDWARE fate (boneyard/redeployed/host-gifted): · FAILURE autopsy summary (museum entries filed): · WHAT THE NEXT BUILDER SHOULD KNOW: · THANKS OWED (hosts, helpers — send them):</t>
        </is>
      </c>
      <c r="D12" s="28" t="inlineStr">
        <is>
          <t>Longevity: sunset plan · Notebook: Museum Walk</t>
        </is>
      </c>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2"/>
  <mergeCells count="2">
    <mergeCell ref="A1:D1"/>
    <mergeCell ref="A2:D2"/>
  </mergeCells>
  <pageMargins left="0.75" right="0.75" top="1" bottom="1" header="0" footer="0"/>
  <pageSetup orientation="landscape"/>
</worksheet>
</file>

<file path=xl/worksheets/sheet44.xml><?xml version="1.0" encoding="utf-8"?>
<worksheet xmlns="http://schemas.openxmlformats.org/spreadsheetml/2006/main">
  <sheetPr>
    <tabColor rgb="FF888888"/>
    <outlinePr summaryBelow="1" summaryRight="1"/>
    <pageSetUpPr/>
  </sheetPr>
  <dimension ref="A1:L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14" customWidth="1" style="189" min="2" max="2"/>
    <col width="28" customWidth="1" style="189" min="3" max="3"/>
    <col width="34" customWidth="1" style="189" min="4" max="4"/>
    <col width="24" customWidth="1" style="189" min="5" max="5"/>
    <col width="18" customWidth="1" style="189" min="6" max="6"/>
    <col width="6" customWidth="1" style="189" min="7" max="8"/>
    <col width="20" customWidth="1" style="189" min="9" max="9"/>
    <col width="30" customWidth="1" style="189" min="10" max="10"/>
    <col width="42" customWidth="1" style="189" min="11" max="11"/>
    <col width="30" customWidth="1" style="189" min="12" max="12"/>
    <col width="8.710000000000001" customWidth="1" style="189" min="13" max="26"/>
  </cols>
  <sheetData>
    <row r="1" ht="33.75" customHeight="1" s="189">
      <c r="A1" s="1" t="inlineStr">
        <is>
          <t>🦾 ACTUATORS — what pushes back on the world</t>
        </is>
      </c>
    </row>
    <row r="2" ht="30" customHeight="1" s="189">
      <c r="A2" s="3" t="inlineStr">
        <is>
          <t>Sensors alone are a dashboard; add one of these and you have a machine that ACTS (see Physical AI Loops for the patterns). Fields mirror the Sensor Catalog. Golden rule: every actuator needs a driver between it and the ESP32 — GPIO pins supply signals, never muscle.</t>
        </is>
      </c>
    </row>
    <row r="3">
      <c r="A3" s="32" t="inlineStr">
        <is>
          <t>Actuator</t>
        </is>
      </c>
      <c r="B3" s="32" t="inlineStr">
        <is>
          <t>Family</t>
        </is>
      </c>
      <c r="C3" s="32" t="inlineStr">
        <is>
          <t>What it does</t>
        </is>
      </c>
      <c r="D3" s="32" t="inlineStr">
        <is>
          <t>How it works</t>
        </is>
      </c>
      <c r="E3" s="32" t="inlineStr">
        <is>
          <t>ESP32 drive</t>
        </is>
      </c>
      <c r="F3" s="32" t="inlineStr">
        <is>
          <t>Voltage / power</t>
        </is>
      </c>
      <c r="G3" s="32" t="inlineStr">
        <is>
          <t>≈$</t>
        </is>
      </c>
      <c r="H3" s="32" t="inlineStr">
        <is>
          <t>Diff</t>
        </is>
      </c>
      <c r="I3" s="32" t="inlineStr">
        <is>
          <t>Where to buy</t>
        </is>
      </c>
      <c r="J3" s="32" t="inlineStr">
        <is>
          <t>Closes the loop with…</t>
        </is>
      </c>
      <c r="K3" s="32" t="inlineStr">
        <is>
          <t>Invention Spark</t>
        </is>
      </c>
      <c r="L3" s="32" t="inlineStr">
        <is>
          <t>Gotchas</t>
        </is>
      </c>
    </row>
    <row r="4" ht="51.75" customHeight="1" s="189">
      <c r="A4" s="148" t="inlineStr">
        <is>
          <t>SG90 micro hobby servo (9g)</t>
        </is>
      </c>
      <c r="B4" s="39" t="inlineStr">
        <is>
          <t>Motion</t>
        </is>
      </c>
      <c r="C4" s="39" t="inlineStr">
        <is>
          <t>Swings a little plastic arm to any angle from 0-180° and holds it there — the 'hello world' of making things move.</t>
        </is>
      </c>
      <c r="D4" s="39" t="inlineStr">
        <is>
          <t>A tiny DC motor, gearbox and potentiometer in one box: you send a 50Hz pulse whose width (1-2ms) encodes the angle, and an internal circuit fights to keep the pot reading matching your pulse.</t>
        </is>
      </c>
      <c r="E4" s="39" t="inlineStr">
        <is>
          <t>Direct from one GPIO — ESP32 LEDC PWM at 50Hz (ESP32Servo lib). No driver chip needed, but power the servo from 5V, not the 3.3V rail.</t>
        </is>
      </c>
      <c r="F4" s="39" t="inlineStr">
        <is>
          <t>4.8-6V; ~10mA idle, 100-250mA moving, ~650mA stall</t>
        </is>
      </c>
      <c r="G4" s="39" t="inlineStr">
        <is>
          <t>$2-3</t>
        </is>
      </c>
      <c r="H4" s="39" t="inlineStr">
        <is>
          <t>1 · plug &amp; play</t>
        </is>
      </c>
      <c r="I4" s="39" t="inlineStr">
        <is>
          <t>AliExpress · Amazon · Adafruit · Core Electronics</t>
        </is>
      </c>
      <c r="J4" s="39" t="inlineStr">
        <is>
          <t>HC-SR04 ultrasonic (radar-style sweep head), BH1750 lux sensor (sun-tracking flap), APDS-9960 gesture/color/prox (wave-to-open lid)</t>
        </is>
      </c>
      <c r="K4" s="39" t="inlineStr">
        <is>
          <t>Mount an MLX90614 IR thermometer on an SG90 and sweep the room — a $6 'thermal radar' that finds the warmest spot on the couch and points a little sign at the cat.</t>
        </is>
      </c>
      <c r="L4" s="39" t="inlineStr">
        <is>
          <t>3.3V logic usually works but 3.3V POWER never does — brownouts reset your ESP32 mid-sweep. Give it its own 5V supply, share grounds, and never stall it against the end stops (strips the plastic gears).</t>
        </is>
      </c>
    </row>
    <row r="5" ht="51.75" customHeight="1" s="189">
      <c r="A5" s="148" t="inlineStr">
        <is>
          <t>MG996R metal-gear servo</t>
        </is>
      </c>
      <c r="B5" s="39" t="inlineStr">
        <is>
          <t>Motion</t>
        </is>
      </c>
      <c r="C5" s="39" t="inlineStr">
        <is>
          <t>The SG90's gym-going big brother: ~10kg·cm of torque for arms, pan-tilt rigs and anything with real weight on it.</t>
        </is>
      </c>
      <c r="D5" s="39" t="inlineStr">
        <is>
          <t>Same pulse-width-equals-angle trick as the SG90, but with metal gears and a beefier motor — the feedback loop pushes hard until the internal pot agrees with your commanded angle.</t>
        </is>
      </c>
      <c r="E5" s="39" t="inlineStr">
        <is>
          <t>One GPIO, 50Hz LEDC PWM (ESP32Servo). Dedicated 5-6V supply rated 2A+ per servo, common ground with the ESP32.</t>
        </is>
      </c>
      <c r="F5" s="39" t="inlineStr">
        <is>
          <t>4.8-7.2V; ~500mA under load, 2.5A stall</t>
        </is>
      </c>
      <c r="G5" s="39" t="inlineStr">
        <is>
          <t>$4-7</t>
        </is>
      </c>
      <c r="H5" s="39" t="inlineStr">
        <is>
          <t>2 · easy</t>
        </is>
      </c>
      <c r="I5" s="39" t="inlineStr">
        <is>
          <t>AliExpress · Amazon · Jaycar-style local</t>
        </is>
      </c>
      <c r="J5" s="39" t="inlineStr">
        <is>
          <t>MPU-6050 6-axis IMU (self-leveling camera gimbal), TF-Luna LiDAR (pan-tilt scanning mount), Grid-EYE AMG8833 thermal array (heat-following turret)</t>
        </is>
      </c>
      <c r="K5" s="39" t="inlineStr">
        <is>
          <t>Two MG996Rs + a BNO055 fusion IMU = a self-leveling drink holder for a boat or 4WD — the cup stays flat while the world tilts, and the IMU does all the math for you.</t>
        </is>
      </c>
      <c r="L5" s="39" t="inlineStr">
        <is>
          <t>That 2.5A stall current WILL brown out a USB-powered rig. Genuine vs clone quality varies wildly — clones jitter at hold. Add a big electrolytic cap (470-1000µF) across the servo supply.</t>
        </is>
      </c>
    </row>
    <row r="6" ht="51.75" customHeight="1" s="189">
      <c r="A6" s="148" t="inlineStr">
        <is>
          <t>FS90R continuous rotation servo</t>
        </is>
      </c>
      <c r="B6" s="39" t="inlineStr">
        <is>
          <t>Motion</t>
        </is>
      </c>
      <c r="C6" s="39" t="inlineStr">
        <is>
          <t>A servo that gave up on angles and just spins: pulse width sets speed and direction instead of position — instant cheap robot wheels.</t>
        </is>
      </c>
      <c r="D6" s="39" t="inlineStr">
        <is>
          <t>Same case and signal as an SG90 but the feedback pot is replaced with fixed resistors, so the control loop never 'arrives' — 1.5ms means stop, shorter spins one way, longer the other.</t>
        </is>
      </c>
      <c r="E6" s="39" t="inlineStr">
        <is>
          <t>One GPIO at 50Hz PWM per wheel, no driver chip. 5V supply as per normal servos.</t>
        </is>
      </c>
      <c r="F6" s="39" t="inlineStr">
        <is>
          <t>4.8-6V; ~150-200mA running, ~800mA stall</t>
        </is>
      </c>
      <c r="G6" s="39" t="inlineStr">
        <is>
          <t>$3-5</t>
        </is>
      </c>
      <c r="H6" s="39" t="inlineStr">
        <is>
          <t>1 · plug &amp; play</t>
        </is>
      </c>
      <c r="I6" s="39" t="inlineStr">
        <is>
          <t>AliExpress · Amazon · Adafruit (with matching wheels)</t>
        </is>
      </c>
      <c r="J6" s="39" t="inlineStr">
        <is>
          <t>VL53L0X ToF laser (wall-following micro-bot), QMC5883L compass (drive a heading), TCS34725 RGB color (line-follower on coloured tape)</t>
        </is>
      </c>
      <c r="K6" s="39" t="inlineStr">
        <is>
          <t>Two FS90Rs, a VL53L5CX 8x8 ToF array and a battery = a palm-sized robot that plays 'don't touch the furniture' — the 8x8 depth grid steers it through gaps a bump-sensor bot would never find.</t>
        </is>
      </c>
      <c r="L6" s="39" t="inlineStr">
        <is>
          <t>There's no position feedback AT ALL — you know speed, never distance travelled. The 'stop' pulse drifts unit to unit, so calibrate the trim pot or your robot creeps forever.</t>
        </is>
      </c>
    </row>
    <row r="7" ht="51.75" customHeight="1" s="189">
      <c r="A7" s="148" t="inlineStr">
        <is>
          <t>28BYJ-48 stepper + ULN2003 driver</t>
        </is>
      </c>
      <c r="B7" s="39" t="inlineStr">
        <is>
          <t>Motion</t>
        </is>
      </c>
      <c r="C7" s="39" t="inlineStr">
        <is>
          <t>The $2 legend: a tiny geared stepper that moves in 4096 precise little steps per revolution — position without any feedback sensor.</t>
        </is>
      </c>
      <c r="D7" s="39" t="inlineStr">
        <is>
          <t>Four coils energised in sequence tug a geared rotor around one notch at a time; count your steps and you know exactly where it's pointing. The ULN2003 board is just seven beefy transistors doing the coil-switching for you.</t>
        </is>
      </c>
      <c r="E7" s="39" t="inlineStr">
        <is>
          <t>4 GPIOs into the ULN2003 module (it's included with the motor for ~$2), sequenced by the AccelStepper library. No PWM needed.</t>
        </is>
      </c>
      <c r="F7" s="39" t="inlineStr">
        <is>
          <t>5V; ~240mA with coils energised (always, even holding still)</t>
        </is>
      </c>
      <c r="G7" s="39" t="inlineStr">
        <is>
          <t>$2-3 motor+driver</t>
        </is>
      </c>
      <c r="H7" s="39" t="inlineStr">
        <is>
          <t>2 · easy</t>
        </is>
      </c>
      <c r="I7" s="39" t="inlineStr">
        <is>
          <t>AliExpress · Amazon · every starter kit ever</t>
        </is>
      </c>
      <c r="J7" s="39" t="inlineStr">
        <is>
          <t>AS5600 magnetic angle (closed-loop position check), BH1750 lux sensor (rotate blinds to a light level), DS18B20 digital temp probe (vent flap by temperature)</t>
        </is>
      </c>
      <c r="K7" s="39" t="inlineStr">
        <is>
          <t>Gear a 28BYJ-48 to your blind's bead chain with an AS5600 watching the shaft — sunrise-tracking blinds for under $10 that actually know when the chain slipped, not just hope it didn't.</t>
        </is>
      </c>
      <c r="L7" s="39" t="inlineStr">
        <is>
          <t>Slow and weak — ~15 RPM max useful speed, forget robot wheels. Coils draw current the whole time they hold position, so de-energise when parked or it runs warm and flattens batteries.</t>
        </is>
      </c>
    </row>
    <row r="8" ht="51.75" customHeight="1" s="189">
      <c r="A8" s="148" t="inlineStr">
        <is>
          <t>NEMA17 stepper + A4988/TMC2209 driver</t>
        </is>
      </c>
      <c r="B8" s="39" t="inlineStr">
        <is>
          <t>Motion</t>
        </is>
      </c>
      <c r="C8" s="39" t="inlineStr">
        <is>
          <t>The 3D-printer workhorse: serious torque with 200 full steps per rev (3200+ microstepped) — CNC-grade positioning for sliders, gantries and pumps.</t>
        </is>
      </c>
      <c r="D8" s="39" t="inlineStr">
        <is>
          <t>Two coils driven with precisely-shaped currents pull the rotor between magnetic detents; the driver chip does all the current-chopping wizardry and you just pulse 'step' and set 'direction'.</t>
        </is>
      </c>
      <c r="E8" s="39" t="inlineStr">
        <is>
          <t>STEP + DIR GPIOs into an A4988 ($1, audible whine) or TMC2209 ($3, whisper-silent, UART-configurable). 12-24V motor supply to the driver, AccelStepper or FastAccelStepper library.</t>
        </is>
      </c>
      <c r="F8" s="39" t="inlineStr">
        <is>
          <t>12-24V into driver; motor coils typically 1-1.7A/phase — budget 2A supply per motor</t>
        </is>
      </c>
      <c r="G8" s="39" t="inlineStr">
        <is>
          <t>$8-12 motor, $1-4 driver</t>
        </is>
      </c>
      <c r="H8" s="39" t="inlineStr">
        <is>
          <t>3 · moderate</t>
        </is>
      </c>
      <c r="I8" s="39" t="inlineStr">
        <is>
          <t>AliExpress · Amazon · StepperOnline · 3D-printer shops</t>
        </is>
      </c>
      <c r="J8" s="39" t="inlineStr">
        <is>
          <t>VL53L1X long-range ToF (homing without endstop switches), HX711 + load cell (dose-by-weight dispenser), AS5048A 14-bit angle (true closed-loop axis)</t>
        </is>
      </c>
      <c r="K8" s="39" t="inlineStr">
        <is>
          <t>NEMA17 + leadscrew + HX711 load cell = a gravimetric pour-over coffee robot that moves the kettle in a spiral while the scale streams grams — bloom, pause, pour, all closed-loop on weight.</t>
        </is>
      </c>
      <c r="L8" s="39" t="inlineStr">
        <is>
          <t>You MUST set the driver's current-limit pot before first power-up or you cook the motor (or driver). Never unplug a stepper while the driver is powered — the inductive kick kills A4988s instantly.</t>
        </is>
      </c>
    </row>
    <row r="9" ht="51.75" customHeight="1" s="189">
      <c r="A9" s="148" t="inlineStr">
        <is>
          <t>DC gear motor (TT/N20) + DRV8833 H-bridge</t>
        </is>
      </c>
      <c r="B9" s="39" t="inlineStr">
        <is>
          <t>Motion</t>
        </is>
      </c>
      <c r="C9" s="39" t="inlineStr">
        <is>
          <t>Spinny power for wheels, fans and conveyor toys: speed via PWM, direction via an H-bridge — fast and torquey but no idea where it is.</t>
        </is>
      </c>
      <c r="D9" s="39" t="inlineStr">
        <is>
          <t>An H-bridge is four electronic switches arranged so current can flow through the motor either way — flip the pattern to reverse, chop it with PWM to set speed. The gearbox trades RPM for torque.</t>
        </is>
      </c>
      <c r="E9" s="39" t="inlineStr">
        <is>
          <t>2 GPIOs per motor into a DRV8833 module (2 motors, 1.5A/ch — skip the ancient, lossy L298N). ESP32 LEDC PWM at ~20kHz keeps it silent.</t>
        </is>
      </c>
      <c r="F9" s="39" t="inlineStr">
        <is>
          <t>3-10V (DRV8833); TT motors ~150-250mA running, 1-2A stall; N20s less</t>
        </is>
      </c>
      <c r="G9" s="39" t="inlineStr">
        <is>
          <t>$1-3 motor, $1-2 driver</t>
        </is>
      </c>
      <c r="H9" s="39" t="inlineStr">
        <is>
          <t>2 · easy</t>
        </is>
      </c>
      <c r="I9" s="39" t="inlineStr">
        <is>
          <t>AliExpress · Amazon · Adafruit · Pololu (quality N20s)</t>
        </is>
      </c>
      <c r="J9" s="39" t="inlineStr">
        <is>
          <t>600/1024PPR optical encoder (make it a poor-man's servo), RCWL-0516 doppler radar (motion-triggered prop), SGP40 VOC index (auto exhaust fan that ramps with stink)</t>
        </is>
      </c>
      <c r="K9" s="39" t="inlineStr">
        <is>
          <t>N20 motor + Velostat pressure sheet under the doormat + DRV8833 = a door that opens itself only for footsteps heavier than the cat — weight-gated automation with $6 of parts.</t>
        </is>
      </c>
      <c r="L9" s="39" t="inlineStr">
        <is>
          <t>Stall current is 5-10x running current — size supply and driver for stall, not the label. Motors are inductive: the DRV8833 has flyback protection built in, but never drive a bare motor from a transistor without a flyback diode.</t>
        </is>
      </c>
    </row>
    <row r="10" ht="51.75" customHeight="1" s="189">
      <c r="A10" s="148" t="inlineStr">
        <is>
          <t>12V DC linear actuator (LA-style, 50-300mm stroke)</t>
        </is>
      </c>
      <c r="B10" s="39" t="inlineStr">
        <is>
          <t>Motion</t>
        </is>
      </c>
      <c r="C10" s="39" t="inlineStr">
        <is>
          <t>A motor in a tube that pushes and pulls in a straight line with silly force (100-1500N) — window openers, desk lifts, hatches, chicken coop doors.</t>
        </is>
      </c>
      <c r="D10" s="39" t="inlineStr">
        <is>
          <t>A DC motor spins a leadscrew that drives a rod in or out; the screw's mechanical advantage means huge force, self-locking when off, and built-in limit switches stop it at each end.</t>
        </is>
      </c>
      <c r="E10" s="39" t="inlineStr">
        <is>
          <t>It's just a DC motor inside — one BTS7960 (43A) or L298N-class H-bridge, 2 GPIOs + PWM. Internal limit switches handle the ends for you.</t>
        </is>
      </c>
      <c r="F10" s="39" t="inlineStr">
        <is>
          <t>12V (some 24V); 0.5-3A running, 3-5A near max load</t>
        </is>
      </c>
      <c r="G10" s="39" t="inlineStr">
        <is>
          <t>$20-40</t>
        </is>
      </c>
      <c r="H10" s="39" t="inlineStr">
        <is>
          <t>2 · easy</t>
        </is>
      </c>
      <c r="I10" s="39" t="inlineStr">
        <is>
          <t>AliExpress · Amazon · eBay (greenhouse/auto vendors)</t>
        </is>
      </c>
      <c r="J10" s="39" t="inlineStr">
        <is>
          <t>SHT31 weatherproof probe (greenhouse window by humidity), MH-Z19C budget NDIR CO2 (auto-vent the stuffy room), Tipping bucket rain gauge (slam the skylight when rain starts)</t>
        </is>
      </c>
      <c r="K10" s="39" t="inlineStr">
        <is>
          <t>Linear actuator on the greenhouse roof vent + SCD41 true CO2 + SHT41 inside = a greenhouse that literally breathes — cracks the window exactly as far as the CO2/humidity math says, then locks itself shut against the wind for free.</t>
        </is>
      </c>
      <c r="L10" s="39" t="inlineStr">
        <is>
          <t>No position feedback on cheap ones — you only know 'fully in' or 'fully out' via current spikes at the limits. Slow (5-20mm/s). Buy the version with a built-in pot if you need mid-stroke positions.</t>
        </is>
      </c>
    </row>
    <row r="11" ht="51.75" customHeight="1" s="189">
      <c r="A11" s="148" t="inlineStr">
        <is>
          <t>Micro linear servo (Actuonix PQ12 / TGY clone)</t>
        </is>
      </c>
      <c r="B11" s="39" t="inlineStr">
        <is>
          <t>Motion</t>
        </is>
      </c>
      <c r="C11" s="39" t="inlineStr">
        <is>
          <t>A linear actuator shrunk to matchbox size with real position control — 20-50mm of precise push/pull for locks, valves, and tiny mechanisms.</t>
        </is>
      </c>
      <c r="D11" s="39" t="inlineStr">
        <is>
          <t>Mini motor + leadscrew + position pot, wrapped in standard servo brains — send the same 1-2ms RC pulse as an SG90 and the rod goes to that fraction of its stroke and holds.</t>
        </is>
      </c>
      <c r="E11" s="39" t="inlineStr">
        <is>
          <t>One GPIO, 50Hz servo PWM — identical code to an SG90 (ESP32Servo). Feedback-wire versions ('-P') give you an analog position you can read on an ADC pin.</t>
        </is>
      </c>
      <c r="F11" s="39" t="inlineStr">
        <is>
          <t>5-6V; ~200-550mA depending on load</t>
        </is>
      </c>
      <c r="G11" s="39" t="inlineStr">
        <is>
          <t>$10 clones, $25-40 genuine Actuonix</t>
        </is>
      </c>
      <c r="H11" s="39" t="inlineStr">
        <is>
          <t>2 · easy</t>
        </is>
      </c>
      <c r="I11" s="39" t="inlineStr">
        <is>
          <t>AliExpress (clones) · Actuonix direct · RobotShop</t>
        </is>
      </c>
      <c r="J11" s="39" t="inlineStr">
        <is>
          <t>Fingerprint reader R503 (fingerprint deadbolt), FSR402 force resistor (grip-until-it-squishes gripper), Capacitive soil moisture v2 (open a tiny irrigation gate valve)</t>
        </is>
      </c>
      <c r="K11" s="39" t="inlineStr">
        <is>
          <t>PQ12 + R503 fingerprint reader inside a drawer = a stealth biometric lock that looks like plain furniture — the actuator throws a hidden bolt, and there's no keyhole to pick because there's no keyhole.</t>
        </is>
      </c>
      <c r="L11" s="39" t="inlineStr">
        <is>
          <t>Clones have gritty leadscrews and 1-2mm of slop. Force is modest (15-50N) — it's a lock-thrower, not a lifter. Side-loading the rod bends it; guide the load, push in a straight line.</t>
        </is>
      </c>
    </row>
    <row r="12" ht="51.75" customHeight="1" s="189">
      <c r="A12" s="148" t="inlineStr">
        <is>
          <t>Winch / spool drive (N20 or NEMA17 + spool)</t>
        </is>
      </c>
      <c r="B12" s="39" t="inlineStr">
        <is>
          <t>Motion</t>
        </is>
      </c>
      <c r="C12" s="39" t="inlineStr">
        <is>
          <t>Turns rotary motion into long-throw pulling via string on a spool — raise blinds, lower a plant waterer, fly a Halloween ghost across the yard.</t>
        </is>
      </c>
      <c r="D12" s="39" t="inlineStr">
        <is>
          <t>Ancient physics: a small drum multiplies a motor's many rotations into metres of line travel, and the drum radius sets your force-vs-speed trade. String is the cheapest linear actuator ever invented.</t>
        </is>
      </c>
      <c r="E12" s="39" t="inlineStr">
        <is>
          <t>Whatever drives the motor underneath: DRV8833 for an N20 winch, A4988/TMC2209 for a stepper spool (steppers count line payout for free).</t>
        </is>
      </c>
      <c r="F12" s="39" t="inlineStr">
        <is>
          <t>5-12V depending on motor; size for stall — lifting means the load fights you continuously</t>
        </is>
      </c>
      <c r="G12" s="39" t="inlineStr">
        <is>
          <t>$5-15 DIY (motor + 3D-printed spool)</t>
        </is>
      </c>
      <c r="H12" s="39" t="inlineStr">
        <is>
          <t>3 · moderate</t>
        </is>
      </c>
      <c r="I12" s="39" t="inlineStr">
        <is>
          <t>DIY: AliExpress motor + printed spool · Grove/DFRobot mini winch kits</t>
        </is>
      </c>
      <c r="J12" s="39" t="inlineStr">
        <is>
          <t>VL53L1X long-range ToF (verify actual blind height, not counted turns), HX711 + load cell (stop winding when line tension spikes), LD2410 mmWave presence (ghost only flies when someone's in the yard)</t>
        </is>
      </c>
      <c r="K12" s="39" t="inlineStr">
        <is>
          <t>Ceiling stepper-winch over your veggie patch + Capacitive soil moisture v2 in the bed = a watering can on a string that lowers itself, tips via a second micro servo, and hoists back out of sight — irrigation theatre.</t>
        </is>
      </c>
      <c r="L12" s="39" t="inlineStr">
        <is>
          <t>Line tangles and over-wraps are THE failure mode — add a guide and keep tension. Steps-counted position lies once line stacks up on itself. A powered-down DC winch free-spools under load; steppers or worm gears hold.</t>
        </is>
      </c>
    </row>
    <row r="13" ht="51.75" customHeight="1" s="189">
      <c r="A13" s="148" t="inlineStr">
        <is>
          <t>BLDC motor + ESC (2212-class + 30A SimonK/BLHeli)</t>
        </is>
      </c>
      <c r="B13" s="39" t="inlineStr">
        <is>
          <t>Motion</t>
        </is>
      </c>
      <c r="C13" s="39" t="inlineStr">
        <is>
          <t>Drone-grade spin: brushless motors that scream to 10,000+ RPM for props, fans, spinners and friction-wheel launchers — power no brushed motor can touch.</t>
        </is>
      </c>
      <c r="D13" s="39" t="inlineStr">
        <is>
          <t>Three coils fired in a rotating sequence chase magnets on the bell around — no brushes to wear out. The ESC (electronic speed controller) does the coil-timing dance; you just tell it how fast via a servo-style pulse.</t>
        </is>
      </c>
      <c r="E13" s="39" t="inlineStr">
        <is>
          <t>One GPIO with 50Hz servo PWM (1-2ms = throttle) into the ESC — code-wise it IS a servo (ESP32Servo). The ESC needs an arming sequence (min throttle at boot) before it'll spin.</t>
        </is>
      </c>
      <c r="F13" s="39" t="inlineStr">
        <is>
          <t>7.4-14.8V LiPo (2S-4S); amps range from 1A idle to 20-30A flat out — this is battery territory</t>
        </is>
      </c>
      <c r="G13" s="39" t="inlineStr">
        <is>
          <t>$10-20 motor + ESC combo</t>
        </is>
      </c>
      <c r="H13" s="39" t="inlineStr">
        <is>
          <t>4 · advanced</t>
        </is>
      </c>
      <c r="I13" s="39" t="inlineStr">
        <is>
          <t>AliExpress · Banggood · HobbyKing · drone shops</t>
        </is>
      </c>
      <c r="J13" s="39" t="inlineStr">
        <is>
          <t>FS3000 air velocity (closed-loop wind tunnel), MPU-6050 6-axis IMU (reaction-wheel balancer), INA219 current/power monitor (watch the amps in real time)</t>
        </is>
      </c>
      <c r="K13" s="39" t="inlineStr">
        <is>
          <t>BLDC + 3D-printed impeller + FS3000 air velocity sensor = a desktop wind tunnel with a real closed control loop — dial in '4.0 m/s', drop in paper aeroplane wings, and actually measure lift with an HX711 underneath.</t>
        </is>
      </c>
      <c r="L13" s="39" t="inlineStr">
        <is>
          <t>Props at 10,000 RPM draw blood — test with the prop OFF. ESCs won't arm until they see minimum throttle at power-up (the #1 'why won't it spin' forum post). Never run a LiPo-rated ESC from a current-limited bench supply at full load; the voltage sag confuses it.</t>
        </is>
      </c>
    </row>
    <row r="14" ht="51.75" customHeight="1" s="189">
      <c r="A14" s="148" t="inlineStr">
        <is>
          <t>Peristaltic dosing pump (Kamoer NKP-DC-S10B / generic 12V head)</t>
        </is>
      </c>
      <c r="B14" s="39" t="inlineStr">
        <is>
          <t>Fluid &amp; Thermal</t>
        </is>
      </c>
      <c r="C14" s="39" t="inlineStr">
        <is>
          <t>Squeezes precise, repeatable millilitres of liquid through a tube — dosing, not gushing</t>
        </is>
      </c>
      <c r="D14" s="39" t="inlineStr">
        <is>
          <t>A motor spins rollers that pinch a silicone tube and walk the pinch along it, pushing a fixed gulp of liquid per revolution — the liquid only ever touches the tube, so it self-primes and can't leak back.</t>
        </is>
      </c>
      <c r="E14" s="39" t="inlineStr">
        <is>
          <t>DRV8871 or L298N-style DC motor driver (or a MOSFET + flyback diode for one-direction dosing); PWM for speed, or just time it — ml/sec is nearly constant</t>
        </is>
      </c>
      <c r="F14" s="39" t="inlineStr">
        <is>
          <t>6-12V DC, 200-400mA running</t>
        </is>
      </c>
      <c r="G14" s="39" t="inlineStr">
        <is>
          <t>$8-15 (bare), $20-30 with stepper for lab-grade dosing</t>
        </is>
      </c>
      <c r="H14" s="39" t="inlineStr">
        <is>
          <t>2 · easy</t>
        </is>
      </c>
      <c r="I14" s="39" t="inlineStr">
        <is>
          <t>AliExpress · Amazon · DFRobot · Adafruit (#1150)</t>
        </is>
      </c>
      <c r="J14" s="39" t="inlineStr">
        <is>
          <t>Analog pH kit, EC / TDS sensor, Dissolved oxygen kit</t>
        </is>
      </c>
      <c r="K14" s="39" t="inlineStr">
        <is>
          <t>Four pumps + the Analog pH kit = an aquarium/hydroponics 'auto-bartender' that sips pH-up, pH-down and nutrients in 0.5ml shots, logging every dose so you can graph exactly what your tank drinks per week.</t>
        </is>
      </c>
      <c r="L14" s="39" t="inlineStr">
        <is>
          <t>Calibrate ml/min with a syringe — spec sheets lie. Tubes fatigue and split after months of pinching; keep spares. Never run dry against a closed line, and never drive it straight off a GPIO — 300mA of motor will brown out or kill the pin.</t>
        </is>
      </c>
    </row>
    <row r="15" ht="51.75" customHeight="1" s="189">
      <c r="A15" s="148" t="inlineStr">
        <is>
          <t>12V diaphragm / mini submersible pump (R385 diaphragm, QR50E submersible)</t>
        </is>
      </c>
      <c r="B15" s="39" t="inlineStr">
        <is>
          <t>Fluid &amp; Thermal</t>
        </is>
      </c>
      <c r="C15" s="39" t="inlineStr">
        <is>
          <t>Moves real volume of water — litres per minute for watering, transfer and fountains</t>
        </is>
      </c>
      <c r="D15" s="39" t="inlineStr">
        <is>
          <t>The diaphragm type wobbles a rubber membrane to suck-and-push (self-priming, can sit above the water); the submersible type spins an impeller underwater and just flings water up a hose.</t>
        </is>
      </c>
      <c r="E15" s="39" t="inlineStr">
        <is>
          <t>Logic-level MOSFET (IRLZ44N/AO3400 module) or relay module on one GPIO; add a flyback diode across the motor; PWM the MOSFET for crude flow control</t>
        </is>
      </c>
      <c r="F15" s="39" t="inlineStr">
        <is>
          <t>R385: 6-12V at 0.5-1A; mini submersibles: 3-5V at 100-300mA</t>
        </is>
      </c>
      <c r="G15" s="39" t="inlineStr">
        <is>
          <t>$2-4 (submersible), $5-8 (R385 diaphragm)</t>
        </is>
      </c>
      <c r="H15" s="39" t="inlineStr">
        <is>
          <t>2 · easy</t>
        </is>
      </c>
      <c r="I15" s="39" t="inlineStr">
        <is>
          <t>AliExpress · Amazon · Core Electronics · DFRobot</t>
        </is>
      </c>
      <c r="J15" s="39" t="inlineStr">
        <is>
          <t>Capacitive soil moisture v2, Non-contact liquid level XKC-Y26, YF-S201 flow sensor</t>
        </is>
      </c>
      <c r="K15" s="39" t="inlineStr">
        <is>
          <t>Pair one R385 with the Capacitive soil moisture v2 and the YF-S201 flow sensor for a balcony irrigator that doesn't just water on dryness — it verifies litres actually flowed, so a kinked hose sends you a 'watering failed' alert instead of a dead tomato.</t>
        </is>
      </c>
      <c r="L15" s="39" t="inlineStr">
        <is>
          <t>Submersibles die if run dry — the water is their bearing lubricant and coolant. Motor startup surge (2-3x running current) browns out ESP32s sharing a supply: separate 12V rail, common ground, fat capacitor. No flyback diode = dead MOSFET, eventually.</t>
        </is>
      </c>
    </row>
    <row r="16" ht="51.75" customHeight="1" s="189">
      <c r="A16" s="148" t="inlineStr">
        <is>
          <t>Solenoid valve, 12V normally-closed (1/2" plastic, US Solid / Gredia style)</t>
        </is>
      </c>
      <c r="B16" s="39" t="inlineStr">
        <is>
          <t>Fluid &amp; Thermal</t>
        </is>
      </c>
      <c r="C16" s="39" t="inlineStr">
        <is>
          <t>An electric tap: energise to open water flow, cut power and a spring slams it shut</t>
        </is>
      </c>
      <c r="D16" s="39" t="inlineStr">
        <is>
          <t>Current through a coil magnetically yanks a plunger off its seat; a spring pushes it back the instant power drops — so a crash or power cut fails safe-closed.</t>
        </is>
      </c>
      <c r="E16" s="39" t="inlineStr">
        <is>
          <t>MOSFET module or relay on one GPIO, flyback diode mandatory (it's a big inductor); no PWM — it's binary, open or shut</t>
        </is>
      </c>
      <c r="F16" s="39" t="inlineStr">
        <is>
          <t>12V DC at 300-600mA held continuously while open</t>
        </is>
      </c>
      <c r="G16" s="39" t="inlineStr">
        <is>
          <t>$4-9</t>
        </is>
      </c>
      <c r="H16" s="39" t="inlineStr">
        <is>
          <t>2 · easy</t>
        </is>
      </c>
      <c r="I16" s="39" t="inlineStr">
        <is>
          <t>AliExpress · Amazon · Adafruit (#997) · Bunnings-adjacent irrigation aisles</t>
        </is>
      </c>
      <c r="J16" s="39" t="inlineStr">
        <is>
          <t>Capacitive soil moisture v2, Tipping bucket rain gauge, Water leak rope sensor</t>
        </is>
      </c>
      <c r="K16" s="39" t="inlineStr">
        <is>
          <t>One valve per garden bed + one Capacitive soil moisture v2 each + a Tipping bucket rain gauge as the veto vote: zone irrigation that skips watering when the sky already did it — the rain gauge literally cancels the valves.</t>
        </is>
      </c>
      <c r="L16" s="39" t="inlineStr">
        <is>
          <t>Most cheap ones need inlet pressure to seal ('pilot operated') — on a gravity rain-barrel they dribble forever; buy 'direct acting / zero pressure' for low-head setups. The coil held open cooks watts continuously, and killing it without a flyback diode spikes hundreds of volts back at your driver.</t>
        </is>
      </c>
    </row>
    <row r="17" ht="51.75" customHeight="1" s="189">
      <c r="A17" s="148" t="inlineStr">
        <is>
          <t>Motorised ball valve (CWX-25S / U.S. Solid 9-24V, 3-wire)</t>
        </is>
      </c>
      <c r="B17" s="39" t="inlineStr">
        <is>
          <t>Fluid &amp; Thermal</t>
        </is>
      </c>
      <c r="C17" s="39" t="inlineStr">
        <is>
          <t>Slowly rotates a proper full-bore ball valve — mains-pressure shutoff that holds position with zero power</t>
        </is>
      </c>
      <c r="D17" s="39" t="inlineStr">
        <is>
          <t>A geared motor turns a quarter-turn ball 90° over ~5-10 seconds, then internal limit switches cut the motor; the ball stays put unpowered, unlike a solenoid's hungry coil.</t>
        </is>
      </c>
      <c r="E17" s="39" t="inlineStr">
        <is>
          <t>Two GPIOs into a relay pair or an L298N-style H-bridge for 3-wire (power open / power close) versions; 5-wire versions add position feedback contacts you can read on a GPIO</t>
        </is>
      </c>
      <c r="F17" s="39" t="inlineStr">
        <is>
          <t>9-24V DC, ~100-200mA only while travelling, 0mA holding</t>
        </is>
      </c>
      <c r="G17" s="39" t="inlineStr">
        <is>
          <t>$12-25</t>
        </is>
      </c>
      <c r="H17" s="39" t="inlineStr">
        <is>
          <t>3 · moderate</t>
        </is>
      </c>
      <c r="I17" s="39" t="inlineStr">
        <is>
          <t>AliExpress · Amazon · eBay plumbing sellers</t>
        </is>
      </c>
      <c r="J17" s="39" t="inlineStr">
        <is>
          <t>Water leak rope sensor, YF-S201 flow sensor, eTape liquid level</t>
        </is>
      </c>
      <c r="K17" s="39" t="inlineStr">
        <is>
          <t>Put one on your house's mains inlet with a Water leak rope sensor snaked under the dishwasher and hot water system: a leak anywhere quarter-turns the whole house off in 8 seconds and texts you — the $25 gadget that beats a $10,000 insurance claim.</t>
        </is>
      </c>
      <c r="L17" s="39" t="inlineStr">
        <is>
          <t>It's SLOW — 5-10 seconds to close, so it's protection, not fast control. Don't power open and close wires simultaneously (stalled motor, cooked gearbox). The zero-power hold is the killer feature but means you must track state in software — the valve won't tell you unless you paid for the 5-wire feedback version.</t>
        </is>
      </c>
    </row>
    <row r="18" ht="51.75" customHeight="1" s="189">
      <c r="A18" s="148" t="inlineStr">
        <is>
          <t>Ultrasonic mist maker / atomizer (113kHz ceramic disc, 24V pond fogger or 5V USB module)</t>
        </is>
      </c>
      <c r="B18" s="39" t="inlineStr">
        <is>
          <t>Fluid &amp; Thermal</t>
        </is>
      </c>
      <c r="C18" s="39" t="inlineStr">
        <is>
          <t>Turns liquid water into cold, dense fog with no heat — instant humidity, instant spooky cauldron</t>
        </is>
      </c>
      <c r="D18" s="39" t="inlineStr">
        <is>
          <t>A piezo disc vibrates ~113,000 times a second, whipping the water surface so violently it tears off micron-sized droplets — a cold mist that's literally shaken, not boiled.</t>
        </is>
      </c>
      <c r="E18" s="39" t="inlineStr">
        <is>
          <t>The disc needs its driver PCB (usually bundled) — never raw GPIO; switch the module's supply with a MOSFET or relay; 'Grove Water Atomization' modules take direct 5V logic enable</t>
        </is>
      </c>
      <c r="F18" s="39" t="inlineStr">
        <is>
          <t>24V AC/DC at ~500mA-1A (pond type) or 5V at ~300mA (Grove/USB discs)</t>
        </is>
      </c>
      <c r="G18" s="39" t="inlineStr">
        <is>
          <t>$3-8 (5V module), $8-15 (24V fogger)</t>
        </is>
      </c>
      <c r="H18" s="39" t="inlineStr">
        <is>
          <t>2 · easy</t>
        </is>
      </c>
      <c r="I18" s="39" t="inlineStr">
        <is>
          <t>AliExpress · Amazon · Seeed (Grove #101020556) · DFRobot</t>
        </is>
      </c>
      <c r="J18" s="39" t="inlineStr">
        <is>
          <t>SHT41 humidity + temp, Leaf wetness sensor, Capacitive soil moisture v2</t>
        </is>
      </c>
      <c r="K18" s="39" t="inlineStr">
        <is>
          <t>Build a fogponics propagation box: mist maker in a reservoir under bare cuttings, SHT41 holding 95% RH in closed-loop, Leaf wetness sensor confirming droplets are actually landing on the leaves — roots grow in fog, no soil, and you watch strike rates jump.</t>
        </is>
      </c>
      <c r="L18" s="39" t="inlineStr">
        <is>
          <t>Runs dry = cracked disc in minutes; float switch or the XKC-Y26 as a dry-run guard is non-negotiable. Water level over the disc is critical (~2-4cm sweet spot). The fog is liquid water, not vapour — it settles and soaks electronics below it, so mount your ESP32 above the fog line.</t>
        </is>
      </c>
    </row>
    <row r="19" ht="51.75" customHeight="1" s="189">
      <c r="A19" s="148" t="inlineStr">
        <is>
          <t>PC case fan, 4-pin PWM (Noctua NF-A12x25 / generic 120mm)</t>
        </is>
      </c>
      <c r="B19" s="39" t="inlineStr">
        <is>
          <t>Fluid &amp; Thermal</t>
        </is>
      </c>
      <c r="C19" s="39" t="inlineStr">
        <is>
          <t>Quiet, speed-controllable airflow — the civilised way to move air, with a free RPM signal back</t>
        </is>
      </c>
      <c r="D19" s="39" t="inlineStr">
        <is>
          <t>The 4th pin accepts a 25kHz PWM signal that the fan's own internal driver obeys, so you never switch the motor current yourself — and pin 3 sends back two pulses per revolution so you know it's actually spinning.</t>
        </is>
      </c>
      <c r="E19" s="39" t="inlineStr">
        <is>
          <t>PWM pin straight from a GPIO (25kHz via LEDC, 3.3V logic is fine), tach pin to a GPIO input with pull-up; only the 12V supply line needs to be 12V</t>
        </is>
      </c>
      <c r="F19" s="39" t="inlineStr">
        <is>
          <t>12V at 50-300mA depending on size and speed</t>
        </is>
      </c>
      <c r="G19" s="39" t="inlineStr">
        <is>
          <t>$3-8 generic, $20-35 Noctua</t>
        </is>
      </c>
      <c r="H19" s="39" t="inlineStr">
        <is>
          <t>1 · plug &amp; play</t>
        </is>
      </c>
      <c r="I19" s="39" t="inlineStr">
        <is>
          <t>Amazon · any PC parts store · AliExpress · salvage from dead PCs (free!)</t>
        </is>
      </c>
      <c r="J19" s="39" t="inlineStr">
        <is>
          <t>SCD41 true CO2, PMS5003 particulate, BME280 climate combo</t>
        </is>
      </c>
      <c r="K19" s="39" t="inlineStr">
        <is>
          <t>Strap a PMS5003 to a 120mm fan holding a $15 HEPA furnace filter: a DIY air purifier that idles silently and spins up only when particulates spike — cooking smoke triggers it before you smell it, and the tach pin proves the filter fan is really running.</t>
        </is>
      </c>
      <c r="L19" s="39" t="inlineStr">
        <is>
          <t>PWM must be ~25kHz — the 490Hz Arduino default makes fans whine like mosquitoes. Never PWM the 12V power line of a 4-pin fan (that's 2/3-pin technique and it confuses the internal controller). Many fans won't spin below ~20% duty; ramp to 100% for a second to kick-start, then drop.</t>
        </is>
      </c>
    </row>
    <row r="20" ht="51.75" customHeight="1" s="189">
      <c r="A20" s="148" t="inlineStr">
        <is>
          <t>Centrifugal blower fan (5015 / 12V 50mm blower)</t>
        </is>
      </c>
      <c r="B20" s="39" t="inlineStr">
        <is>
          <t>Fluid &amp; Thermal</t>
        </is>
      </c>
      <c r="C20" s="39" t="inlineStr">
        <is>
          <t>Pushes air against resistance — through ducts, filters and nozzles where a flat fan just stalls</t>
        </is>
      </c>
      <c r="D20" s="39" t="inlineStr">
        <is>
          <t>A squirrel-cage impeller flings air outward by centrifugal force and funnels it into one directed outlet — trading raw volume for pressure, which is exactly what tubing and filters demand.</t>
        </is>
      </c>
      <c r="E20" s="39" t="inlineStr">
        <is>
          <t>2-wire types: logic-level MOSFET + flyback diode, PWM for speed; some 4-wire blowers take direct 25kHz PWM like PC fans</t>
        </is>
      </c>
      <c r="F20" s="39" t="inlineStr">
        <is>
          <t>5V, 12V or 24V variants; 100-300mA typical</t>
        </is>
      </c>
      <c r="G20" s="39" t="inlineStr">
        <is>
          <t>$2-6</t>
        </is>
      </c>
      <c r="H20" s="39" t="inlineStr">
        <is>
          <t>2 · easy</t>
        </is>
      </c>
      <c r="I20" s="39" t="inlineStr">
        <is>
          <t>AliExpress · Amazon · 3D printer parts sellers (it's the classic part-cooling fan)</t>
        </is>
      </c>
      <c r="J20" s="39" t="inlineStr">
        <is>
          <t>MQ-2 smoke/LPG gas, SDS011 particulate, SGP40 VOC index</t>
        </is>
      </c>
      <c r="K20" s="39" t="inlineStr">
        <is>
          <t>Solder-station fume extractor with a brain: 5015 blower pulling through a carbon filter, SGP40 VOC index watching the air — it spools up the moment flux smoke appears and keeps running until the VOC index actually returns to baseline, not just when you stop soldering.</t>
        </is>
      </c>
      <c r="L20" s="39" t="inlineStr">
        <is>
          <t>Cheap sleeve-bearing 5015s scream at high PWM and die young — ball-bearing versions cost $1 more, buy those. Low-frequency PWM makes them audibly buzz; go 20kHz+. Blocking the inlet (not the outlet) is what kills them thermally.</t>
        </is>
      </c>
    </row>
    <row r="21" ht="51.75" customHeight="1" s="189">
      <c r="A21" s="148" t="inlineStr">
        <is>
          <t>Silicone heat pad / cartridge heater + SSR (12V 30W pad, 40W 6mm cartridge, SSR-25DA or DC-DC SSR)</t>
        </is>
      </c>
      <c r="B21" s="39" t="inlineStr">
        <is>
          <t>Fluid &amp; Thermal</t>
        </is>
      </c>
      <c r="C21" s="39" t="inlineStr">
        <is>
          <t>Raw controllable heat — warm a fermenter, a reptile tank, a 3D printer bed or a resin mould</t>
        </is>
      </c>
      <c r="D21" s="39" t="inlineStr">
        <is>
          <t>Just resistance wire turning current into heat; the SSR is a no-moving-parts switch that flicks tens of amps on and off from a 3.3V GPIO, so you pulse the heat in slow PWM and let thermal mass smooth it out.</t>
        </is>
      </c>
      <c r="E21" s="39" t="inlineStr">
        <is>
          <t>GPIO straight into the SSR input (3-32V DC input side); slow PWM (1-5 second period) + a PID loop in software; NEVER a mechanical relay for fast cycling</t>
        </is>
      </c>
      <c r="F21" s="39" t="inlineStr">
        <is>
          <t>12/24V DC pads at 2-5A, or mains pads via AC SSR; a 30W pad pulls 2.5A at 12V</t>
        </is>
      </c>
      <c r="G21" s="39" t="inlineStr">
        <is>
          <t>$5-10 pad, $8-15 cartridge, $4-8 SSR</t>
        </is>
      </c>
      <c r="H21" s="39" t="inlineStr">
        <is>
          <t>3 · moderate</t>
        </is>
      </c>
      <c r="I21" s="39" t="inlineStr">
        <is>
          <t>AliExpress · Amazon · 3D printer suppliers · Adafruit (#1481 pads)</t>
        </is>
      </c>
      <c r="J21" s="39" t="inlineStr">
        <is>
          <t>DS18B20 digital temp probe, MAX31865 RTD amplifier, NTC thermistor 10k</t>
        </is>
      </c>
      <c r="K21" s="39" t="inlineStr">
        <is>
          <t>A kombucha/sourdough 'incubation belt': silicone pad wrapped around the jar, DS18B20 taped to the glass, PID holding 26.0°C through a Brisbane winter cold snap — with a second DS18B20 in the room so you can graph how hard the pad worked to fight the weather.</t>
        </is>
      </c>
      <c r="L21" s="39" t="inlineStr">
        <is>
          <t>The classic burn (literally): a thermal runaway when the temp sensor falls off the heated thing — the PID sees 'too cold' forever and drives 100% heat. Always add a firmware over-temp cutoff and a mechanical thermal fuse in series. AC SSRs need real heatsinks above ~4A, and cheap 'FOTEK' SSRs are routinely fake — derate to half the printed rating.</t>
        </is>
      </c>
    </row>
    <row r="22" ht="51.75" customHeight="1" s="189">
      <c r="A22" s="148" t="inlineStr">
        <is>
          <t>Peltier / thermoelectric module (TEC1-12706)</t>
        </is>
      </c>
      <c r="B22" s="39" t="inlineStr">
        <is>
          <t>Fluid &amp; Thermal</t>
        </is>
      </c>
      <c r="C22" s="39" t="inlineStr">
        <is>
          <t>A solid-state heat pump: one face gets cold, the other hot, no compressor, no moving parts — flip the current and the faces swap</t>
        </is>
      </c>
      <c r="D22" s="39" t="inlineStr">
        <is>
          <t>Current through stacked semiconductor junctions physically carries heat from one ceramic face to the other (the Peltier effect) — it doesn't destroy heat, it moves it, plus adds its own waste heat to the hot side.</t>
        </is>
      </c>
      <c r="E22" s="39" t="inlineStr">
        <is>
          <t>Big MOSFET or BTS7960 H-bridge (H-bridge lets you reverse for heat/cool); smooth DC or high-frequency PWM through an LC filter — raw slow PWM thermally cycles and cracks the junctions</t>
        </is>
      </c>
      <c r="F22" s="39" t="inlineStr">
        <is>
          <t>0-12V (run at ~9V for efficiency), up to 6A — 50-60W through the module</t>
        </is>
      </c>
      <c r="G22" s="39" t="inlineStr">
        <is>
          <t>$3-6 module, $10-20 with fan+heatsink assembly</t>
        </is>
      </c>
      <c r="H22" s="39" t="inlineStr">
        <is>
          <t>4 · challenging</t>
        </is>
      </c>
      <c r="I22" s="39" t="inlineStr">
        <is>
          <t>AliExpress · Amazon · DigiKey · scavenge from dead 12V car coolers</t>
        </is>
      </c>
      <c r="J22" s="39" t="inlineStr">
        <is>
          <t>DS18B20 digital temp probe, MCP9808 precision temp, SHT41 humidity + temp</t>
        </is>
      </c>
      <c r="K22" s="39" t="inlineStr">
        <is>
          <t>A desktop dew-point harvester: Peltier cold plate driven just below the dew point the SHT41 computes from room temp and humidity, condensing drinking-glass droplets from thin air — a science-fair 'water from nothing' machine that logs ml per kWh honestly.</t>
        </is>
      </c>
      <c r="L22" s="39" t="inlineStr">
        <is>
          <t>The hot side MUST have a serious heatsink+fan or the whole module heat-soaks in seconds and your 'cooler' becomes a griddle. It's brutally inefficient (COP &lt; 1 typically) — 6A of supply for a modest chill, so budget the PSU. Condensation on the cold side drips onto electronics, and max ΔT (~65°C) is between faces, not versus room.</t>
        </is>
      </c>
    </row>
    <row r="23" ht="51.75" customHeight="1" s="189">
      <c r="A23" s="148" t="inlineStr">
        <is>
          <t>Songle relay module (SRD-05VDC-SL-C, 1/2/4/8-channel opto boards)</t>
        </is>
      </c>
      <c r="B23" s="39" t="inlineStr">
        <is>
          <t>Switching &amp; electromagnetic</t>
        </is>
      </c>
      <c r="C23" s="39" t="inlineStr">
        <is>
          <t>Clicks a real metal contact open or closed — switch anything up to 10A at 250VAC/30VDC, fully isolated from the ESP32.</t>
        </is>
      </c>
      <c r="D23" s="39" t="inlineStr">
        <is>
          <t>GPIO lights an optocoupler LED, which fires a transistor, which energizes a coil, which physically slams a springy contact shut — four layers of 'not my problem' between 3.3V logic and the load.</t>
        </is>
      </c>
      <c r="E23" s="39" t="inlineStr">
        <is>
          <t>GPIO direct into the opto-isolated module input (usually active-LOW); module needs its own 5V for the coils — pull the JD-VCC jumper and feed relay power separately for true isolation</t>
        </is>
      </c>
      <c r="F23" s="39" t="inlineStr">
        <is>
          <t>5V module supply, ~70mA per energized coil; contacts rated 10A 250VAC / 10A 30VDC</t>
        </is>
      </c>
      <c r="G23" s="39" t="inlineStr">
        <is>
          <t>$1.50 (1-ch) to $6 (8-ch)</t>
        </is>
      </c>
      <c r="H23" s="39" t="inlineStr">
        <is>
          <t>1 · plug &amp; play (low-voltage loads) — treat as 3 the moment mains is involved</t>
        </is>
      </c>
      <c r="I23" s="39" t="inlineStr">
        <is>
          <t>AliExpress · Amazon · Core Electronics · Jaycar</t>
        </is>
      </c>
      <c r="J23" s="39" t="inlineStr">
        <is>
          <t>DS18B20 digital temp probe (thermostat loops), Capacitive soil moisture v2 (pump control), LD2410 mmWave presence (lights that follow you)</t>
        </is>
      </c>
      <c r="K23" s="39" t="inlineStr">
        <is>
          <t>8-channel board + eight Capacitive soil moisture v2 probes = a garden irrigation manifold that opens one zone valve at a time and posts a league table of which bed drank the most this week.</t>
        </is>
      </c>
      <c r="L23" s="39" t="inlineStr">
        <is>
          <t>Most boards are active-LOW and chatter at boot — ESP32 strapping pins (GPIO0/2/12/15) pulse during reset and will flap your load. Coils brown out the 3.3V rail if you power them from the dev board's regulator. Contacts arc and weld on motor/inductive loads well under the sticker rating.</t>
        </is>
      </c>
    </row>
    <row r="24" ht="51.75" customHeight="1" s="189">
      <c r="A24" s="148" t="inlineStr">
        <is>
          <t>Fotek SSR-25DA / SSR-25DD solid-state relay (AC &amp; DC, hockey-puck style)</t>
        </is>
      </c>
      <c r="B24" s="39" t="inlineStr">
        <is>
          <t>Switching &amp; electromagnetic</t>
        </is>
      </c>
      <c r="C24" s="39" t="inlineStr">
        <is>
          <t>Switches heavy AC (DA) or DC (DD) loads silently, millions of times, with zero moving parts — the heater/kiln/kettle workhorse.</t>
        </is>
      </c>
      <c r="D24" s="39" t="inlineStr">
        <is>
          <t>Your GPIO lights an internal LED across an isolation gap; on the far side a triac (AC) or MOSFET (DC) conducts — the AC version politely waits for the mains sine wave to cross zero before firing, so no clicks and no interference spikes.</t>
        </is>
      </c>
      <c r="E24" s="39" t="inlineStr">
        <is>
          <t>GPIO direct — control input accepts 3-32VDC at a few mA, so 3.3V drives it straight; slow PWM (period of seconds) gives proportional heater control</t>
        </is>
      </c>
      <c r="F24" s="39" t="inlineStr">
        <is>
          <t>Control: 3-32VDC ~10mA. Load: 24-380VAC or 5-60VDC 'rated' 25A — believe 8-10A with a proper heatsink</t>
        </is>
      </c>
      <c r="G24" s="39" t="inlineStr">
        <is>
          <t>$4-8 (clones), $20+ genuine Omron/Crydom</t>
        </is>
      </c>
      <c r="H24" s="39" t="inlineStr">
        <is>
          <t>3 · moderate — the wiring is trivial, the mains respect is not</t>
        </is>
      </c>
      <c r="I24" s="39" t="inlineStr">
        <is>
          <t>AliExpress · Amazon · Jaycar · DigiKey (genuine)</t>
        </is>
      </c>
      <c r="J24" s="39" t="inlineStr">
        <is>
          <t>MAX31855 thermocouple amp (kiln/reflow PID), MAX31865 RTD amplifier (precision brew temps), SCD41 true CO2 (exhaust fan on real CO2)</t>
        </is>
      </c>
      <c r="K24" s="39" t="inlineStr">
        <is>
          <t>Bolt an SSR-25DA to a $20 garage-sale sandwich press, close the loop with a MAX31855 thermocouple amp and a PID library, and you own a solder-reflow station that holds a profile to ±2°C.</t>
        </is>
      </c>
      <c r="L24" s="39" t="inlineStr">
        <is>
          <t>Fotek clones flood the market — a '25A' clone can die at 8A without a heatsink (heatsink is mandatory, always). SSRs leak ~1-5mA when OFF, enough to make LED bulbs glow and small relays stay stuck on. Triac (DA) types physically cannot switch DC — they latch on and never let go until you cut power.</t>
        </is>
      </c>
    </row>
    <row r="25" ht="51.75" customHeight="1" s="189">
      <c r="A25" s="148" t="inlineStr">
        <is>
          <t>Omron G3MB-202P mini SSR module (2A PCB solid-state relay)</t>
        </is>
      </c>
      <c r="B25" s="39" t="inlineStr">
        <is>
          <t>Switching &amp; electromagnetic</t>
        </is>
      </c>
      <c r="C25" s="39" t="inlineStr">
        <is>
          <t>Dead-silent, breadboard-sized AC switching for small loads — lamps, fans, festoon lights — where a clicking relay would wake the house.</t>
        </is>
      </c>
      <c r="D25" s="39" t="inlineStr">
        <is>
          <t>Same LED-across-a-gap trick as the big SSRs, shrunk into a DIP package with zero-cross firing, mounted on a module with the driver transistor and status LED already done for you.</t>
        </is>
      </c>
      <c r="E25" s="39" t="inlineStr">
        <is>
          <t>GPIO direct into the module (onboard transistor + indicator LED); module wants 5V VCC, signal happy at 3.3V</t>
        </is>
      </c>
      <c r="F25" s="39" t="inlineStr">
        <is>
          <t>5V logic supply; load 100-240VAC at 2A max (resistive — derate hard for anything with a motor or inrush)</t>
        </is>
      </c>
      <c r="G25" s="39" t="inlineStr">
        <is>
          <t>$2-3 per channel</t>
        </is>
      </c>
      <c r="H25" s="39" t="inlineStr">
        <is>
          <t>2 · easy — small, tidy, still mains on the terminals</t>
        </is>
      </c>
      <c r="I25" s="39" t="inlineStr">
        <is>
          <t>AliExpress · Amazon · Core Electronics</t>
        </is>
      </c>
      <c r="J25" s="39" t="inlineStr">
        <is>
          <t>PMS5003 particulate (purifier fan on real PM2.5), BH1750 lux sensor (lamp only when actually dark), SHT41 humidity + temp (bathroom fan that outlasts the shower)</t>
        </is>
      </c>
      <c r="K25" s="39" t="inlineStr">
        <is>
          <t>Bedside lamp that never clicks: LD2410 mmWave presence spots you sitting up at 2am, the G3MB fades in a salt lamp at zero-cross, and nobody's partner ever hears a relay snap again.</t>
        </is>
      </c>
      <c r="L25" s="39" t="inlineStr">
        <is>
          <t>That 2A rating is for resistive loads and it is not kidding — a vacuum motor's inrush kills it instantly and it fails SHORTED (load stuck ON). No heatsink possible, so 1A continuous is the honest ceiling. Same off-state leakage glow with LED bulbs as its big brothers.</t>
        </is>
      </c>
    </row>
    <row r="26" ht="51.75" customHeight="1" s="189">
      <c r="A26" s="148" t="inlineStr">
        <is>
          <t>D4184 MOSFET module (AOD4184 logic-level N-channel switch)</t>
        </is>
      </c>
      <c r="B26" s="39" t="inlineStr">
        <is>
          <t>Switching &amp; electromagnetic</t>
        </is>
      </c>
      <c r="C26" s="39" t="inlineStr">
        <is>
          <t>The DC everything-switch: PWM-dims LED strips, speed-controls fans and pumps, fires heaters — anything up to ~40V that a relay is too slow and clicky for.</t>
        </is>
      </c>
      <c r="D26" s="39" t="inlineStr">
        <is>
          <t>A logic-level MOSFET is a voltage-controlled floodgate — 3.3V on the gate opens a near-zero-resistance path for the load current, and it opens/closes fast enough to PWM thousands of times a second.</t>
        </is>
      </c>
      <c r="E26" s="39" t="inlineStr">
        <is>
          <t>GPIO direct (module has gate resistor + pulldown onboard); use ESP32 LEDC PWM up to ~20kHz for flicker-free, whine-free dimming</t>
        </is>
      </c>
      <c r="F26" s="39" t="inlineStr">
        <is>
          <t>Load up to 40VDC; ~15A continuous bare, more with a heatsink; gate drive fully saturated at 3.3V</t>
        </is>
      </c>
      <c r="G26" s="39" t="inlineStr">
        <is>
          <t>$1-2</t>
        </is>
      </c>
      <c r="H26" s="39" t="inlineStr">
        <is>
          <t>1 · plug &amp; play</t>
        </is>
      </c>
      <c r="I26" s="39" t="inlineStr">
        <is>
          <t>AliExpress · Amazon · Core Electronics</t>
        </is>
      </c>
      <c r="J26" s="39" t="inlineStr">
        <is>
          <t>NTC thermistor 10k (fan curve for any enclosure), VEML7700 high-accuracy lux (daylight-matched dimming), INA219 current/power monitor (confirm the load actually drew power)</t>
        </is>
      </c>
      <c r="K26" s="39" t="inlineStr">
        <is>
          <t>Shift-worker sunrise: VEML7700 high-accuracy lux on the windowsill measures the real dawn outside, and the D4184 PWM-ramps a 12V COB panel indoors to replay it, minute by minute, at 2pm.</t>
        </is>
      </c>
      <c r="L26" s="39" t="inlineStr">
        <is>
          <t>The classic trap is the wrong module: IRF520 boards need 10V on the gate, only half-open at 3.3V, and cook themselves — check for a logic-level part (D4184/IRLZ44N). Low-side switching only: load positive stays hot, you break the ground path. Floating gate at boot = load flickers on; the pulldown matters.</t>
        </is>
      </c>
    </row>
    <row r="27" ht="51.75" customHeight="1" s="189">
      <c r="A27" s="148" t="inlineStr">
        <is>
          <t>Push-pull solenoid (JF-0530B, 5V/12V frame solenoid)</t>
        </is>
      </c>
      <c r="B27" s="39" t="inlineStr">
        <is>
          <t>Switching &amp; electromagnetic</t>
        </is>
      </c>
      <c r="C27" s="39" t="inlineStr">
        <is>
          <t>A finger made of electricity — jabs, pushes, or pulls a metal plunger ~10mm with a satisfying thunk, then springs back.</t>
        </is>
      </c>
      <c r="D27" s="39" t="inlineStr">
        <is>
          <t>Current through a coil turns it into a magnet that yanks an iron plunger into its core; kill the current and a spring shoves it back out — pure on/off muscle, no positioning.</t>
        </is>
      </c>
      <c r="E27" s="39" t="inlineStr">
        <is>
          <t>Never GPIO direct — a D4184 MOSFET module or ULN2003 with a flyback diode across the coil; drive with short pulses, not steady DC</t>
        </is>
      </c>
      <c r="F27" s="39" t="inlineStr">
        <is>
          <t>5V or 12V versions, 300mA-1A while energized; typically 10% duty cycle rated</t>
        </is>
      </c>
      <c r="G27" s="39" t="inlineStr">
        <is>
          <t>$3-5</t>
        </is>
      </c>
      <c r="H27" s="39" t="inlineStr">
        <is>
          <t>2 · easy</t>
        </is>
      </c>
      <c r="I27" s="39" t="inlineStr">
        <is>
          <t>AliExpress · Amazon · Adafruit · Core Electronics</t>
        </is>
      </c>
      <c r="J27" s="39" t="inlineStr">
        <is>
          <t>Piezo shock/knock element (secret-knock triggers), MPR121 12-pad cap touch (hidden touch unlock), VL53L0X ToF laser (dispense when a cup arrives)</t>
        </is>
      </c>
      <c r="K27" s="39" t="inlineStr">
        <is>
          <t>Mount five push solenoids over a toy glockenspiel and let the Piezo shock/knock element listen: knock a rhythm on the desk and the machine echoes it back in melody — a percussion parrot for $25.</t>
        </is>
      </c>
      <c r="L27" s="39" t="inlineStr">
        <is>
          <t>Solenoids are sprinters, not marathoners — hold one energized past its duty cycle and it cooks its own coil in minutes. Inrush current browns out an ESP32 sharing the same supply (separate rail + fat capacitor). No flyback diode = the collapsing field's voltage spike executes your MOSFET on the first pulse.</t>
        </is>
      </c>
    </row>
    <row r="28" ht="51.75" customHeight="1" s="189">
      <c r="A28" s="148" t="inlineStr">
        <is>
          <t>Holding electromagnet (P25/20 style, 12V 5kg solenoid magnet)</t>
        </is>
      </c>
      <c r="B28" s="39" t="inlineStr">
        <is>
          <t>Switching &amp; electromagnetic</t>
        </is>
      </c>
      <c r="C28" s="39" t="inlineStr">
        <is>
          <t>Grabs and holds steel with electric grip — 5kg of holding force that vanishes the instant you cut power.</t>
        </is>
      </c>
      <c r="D28" s="39" t="inlineStr">
        <is>
          <t>A coil wrapped around an iron core concentrates its magnetic field into a flat face; steel touching that face completes the magnetic circuit and sticks hard — but force collapses exponentially with even a paper-thin air gap.</t>
        </is>
      </c>
      <c r="E28" s="39" t="inlineStr">
        <is>
          <t>D4184 MOSFET module + flyback diode; simple GPIO on/off, though a brief full-voltage pull-in followed by PWM 'hold' current runs it much cooler</t>
        </is>
      </c>
      <c r="F28" s="39" t="inlineStr">
        <is>
          <t>12V at ~330mA (4W) continuous for a P25/20; bigger frames scale to 50kg+ and watts to match</t>
        </is>
      </c>
      <c r="G28" s="39" t="inlineStr">
        <is>
          <t>$4-8</t>
        </is>
      </c>
      <c r="H28" s="39" t="inlineStr">
        <is>
          <t>2 · easy</t>
        </is>
      </c>
      <c r="I28" s="39" t="inlineStr">
        <is>
          <t>AliExpress · Amazon · Adafruit · Core Electronics</t>
        </is>
      </c>
      <c r="J28" s="39" t="inlineStr">
        <is>
          <t>A3144 / SS49E Hall switches (confirm the payload is actually gripped), Reed switch (end-of-travel sensing), HX711 + load cell (release at a target weight)</t>
        </is>
      </c>
      <c r="K28" s="39" t="inlineStr">
        <is>
          <t>Haunted chess: an XY gantry under the table drags a P25/20 magnet beneath the board to slide steel-washer-weighted pieces, while an A3144 Hall switch confirms each piece was captured before the ghost commits to the move.</t>
        </is>
      </c>
      <c r="L28" s="39" t="inlineStr">
        <is>
          <t>Holding force is rated with flat, clean, thick steel in full contact — a coat of paint or a 0.5mm gap can halve it, so never trust the sticker for anything overhead. Continuous current means continuous heat. Flyback diode non-negotiable. And 'power fails = load drops' is a feature or a disaster depending on what's underneath.</t>
        </is>
      </c>
    </row>
    <row r="29" ht="51.75" customHeight="1" s="189">
      <c r="A29" s="148" t="inlineStr">
        <is>
          <t>Electric door strike (12V fail-secure strike, generic ANSI cabinet/door)</t>
        </is>
      </c>
      <c r="B29" s="39" t="inlineStr">
        <is>
          <t>Switching &amp; electromagnetic</t>
        </is>
      </c>
      <c r="C29" s="39" t="inlineStr">
        <is>
          <t>The buzzing-door-release from every apartment lobby: energize it and the latch keeper swings free, letting a normal door lock open without turning anything.</t>
        </is>
      </c>
      <c r="D29" s="39" t="inlineStr">
        <is>
          <t>A solenoid inside the strike plate releases a pivoting keeper jaw; the door's own latch bolt stays put, but the wall-side pocket it sits in gives way — the door pushes open while powered.</t>
        </is>
      </c>
      <c r="E29" s="39" t="inlineStr">
        <is>
          <t>Relay module or D4184 MOSFET module from a 12V supply, flyback diode across the strike; pulse for 3-5 seconds, don't hold</t>
        </is>
      </c>
      <c r="F29" s="39" t="inlineStr">
        <is>
          <t>12VDC at ~450-500mA while energized (24V and AC-buzzer variants exist)</t>
        </is>
      </c>
      <c r="G29" s="39" t="inlineStr">
        <is>
          <t>$8-15</t>
        </is>
      </c>
      <c r="H29" s="39" t="inlineStr">
        <is>
          <t>2 · easy</t>
        </is>
      </c>
      <c r="I29" s="39" t="inlineStr">
        <is>
          <t>AliExpress · Amazon · eBay</t>
        </is>
      </c>
      <c r="J29" s="39" t="inlineStr">
        <is>
          <t>Fingerprint reader R503 (who gets in), Person Sensor (Useful Sensors) (face-at-the-door wake), Reed switch (did the door actually open afterwards)</t>
        </is>
      </c>
      <c r="K29" s="39" t="inlineStr">
        <is>
          <t>Fingerprint-locked snack cupboard: an R503 enrolls the whole household, the strike buzzes open for enrolled fingers only, and a dashboard quietly logs exactly who raided the Tim Tams at 11:47pm.</t>
        </is>
      </c>
      <c r="L29" s="39" t="inlineStr">
        <is>
          <t>Fail-secure (locked when unpowered) vs fail-safe (unlocked when unpowered) is a life-safety decision, not a shopping detail — fire escape routes must fail safe. Cheap strikes buzz angrily on DC meant for AC models. The solenoid's inductive kick and 500mA draw both demand a real 12V supply, not USB.</t>
        </is>
      </c>
    </row>
    <row r="30" ht="51.75" customHeight="1" s="189">
      <c r="A30" s="148" t="inlineStr">
        <is>
          <t>Latching (bistable) relay module (HFD2/005-M-L2 dual-coil, 5V)</t>
        </is>
      </c>
      <c r="B30" s="39" t="inlineStr">
        <is>
          <t>Switching &amp; electromagnetic</t>
        </is>
      </c>
      <c r="C30" s="39" t="inlineStr">
        <is>
          <t>A relay with memory: one pulse flips it ON, one pulse flips it OFF, and it holds that state forever on zero power — the battery-project switch.</t>
        </is>
      </c>
      <c r="D30" s="39" t="inlineStr">
        <is>
          <t>A tiny permanent magnet holds the armature in whichever position it was last kicked to; the coil only spends energy during the flip itself, so holding a load on costs literally nothing.</t>
        </is>
      </c>
      <c r="E30" s="39" t="inlineStr">
        <is>
          <t>Two GPIOs pulsing set/reset coils for ~20-50ms (dual-coil), or an H-bridge/DRV8833 to reverse current through single-coil types; then deep-sleep guilt-free</t>
        </is>
      </c>
      <c r="F30" s="39" t="inlineStr">
        <is>
          <t>5V (or 3V) pulse at ~50-100mA for tens of ms per flip; zero holding current; contacts typically 2-5A</t>
        </is>
      </c>
      <c r="G30" s="39" t="inlineStr">
        <is>
          <t>$2-4 module, Adafruit Latching FeatherWing $10</t>
        </is>
      </c>
      <c r="H30" s="39" t="inlineStr">
        <is>
          <t>3 · moderate — the relay is easy, the state-tracking is the work</t>
        </is>
      </c>
      <c r="I30" s="39" t="inlineStr">
        <is>
          <t>AliExpress · Adafruit · DigiKey · Amazon</t>
        </is>
      </c>
      <c r="J30" s="39" t="inlineStr">
        <is>
          <t>Capacitive soil moisture v2 (irrigation valves), Tipping bucket rain gauge (skip watering after rain), SHT31 weatherproof probe (greenhouse vents)</t>
        </is>
      </c>
      <c r="K30" s="39" t="inlineStr">
        <is>
          <t>A season on one 18650: solar irrigation brain that wakes hourly, reads Capacitive soil moisture v2 and the Tipping bucket rain gauge, pulses a latching relay to open the valve, and sleeps at 10µA while the water runs.</t>
        </is>
      </c>
      <c r="L30" s="39" t="inlineStr">
        <is>
          <t>The superpower is the trap: state survives reboots and power cuts, so your firmware wakes up not knowing if the load is on — store last-commanded state in NVS or add a contact-sense wire. Hold the coil energized like a normal relay and dual-coil types overheat. Single- vs dual-coil pinouts look identical and are not.</t>
        </is>
      </c>
    </row>
    <row r="31" ht="51.75" customHeight="1" s="189">
      <c r="A31" s="148" t="inlineStr">
        <is>
          <t>Smart-plug hacking (Sonoff S31 / Basic R2 reflashed with ESPHome)</t>
        </is>
      </c>
      <c r="B31" s="39" t="inlineStr">
        <is>
          <t>Switching &amp; electromagnetic</t>
        </is>
      </c>
      <c r="C31" s="39" t="inlineStr">
        <is>
          <t>A $9 retail smart plug is a pre-certified enclosure hiding an ESP8266/ESP32, relay, mains PSU, and often a power meter — reflash it and it's your safest mains actuator.</t>
        </is>
      </c>
      <c r="D31" s="39" t="inlineStr">
        <is>
          <t>The stock cloud firmware is just code on an ESP chip; solder four header pins to the exposed UART pads, hold GPIO0 low at boot, and flash ESPHome — now the onboard 10-15A relay answers to your Wi-Fi network and nobody's cloud.</t>
        </is>
      </c>
      <c r="E31" s="39" t="inlineStr">
        <is>
          <t>None — the ESP is already inside with GPIO pre-wired to the relay, button, LED, and (on the S31) a CSE7766 power-metering chip</t>
        </is>
      </c>
      <c r="F31" s="39" t="inlineStr">
        <is>
          <t>Powered by mains internally; switches 10A (Basic R2) to 15A (S31) at 100-240VAC</t>
        </is>
      </c>
      <c r="G31" s="39" t="inlineStr">
        <is>
          <t>$8-12 per plug</t>
        </is>
      </c>
      <c r="H31" s="39" t="inlineStr">
        <is>
          <t>3 · moderate — soldering and boot-mode fiddling, but the mains stays sealed inside its case</t>
        </is>
      </c>
      <c r="I31" s="39" t="inlineStr">
        <is>
          <t>Amazon · AliExpress · eBay · itead.cc</t>
        </is>
      </c>
      <c r="J31" s="39" t="inlineStr">
        <is>
          <t>Ikea VINDRIKTNING hack (PM-triggered purifier), SCD41 true CO2 (fan on real air quality), AHT20 temp/humidity (dumb-heater thermostat)</t>
        </is>
      </c>
      <c r="K31" s="39" t="inlineStr">
        <is>
          <t>Self-governing air purifier for $30 total: a hacked Ikea VINDRIKTNING reports PM over ESPHome, the S31 switches a box fan + filter sandwich, and the plug's own watt meter proves the fan really spun up.</t>
        </is>
      </c>
      <c r="L31" s="39" t="inlineStr">
        <is>
          <t>NEVER flash while plugged into the wall — the programming pads sit at mains potential; power it from your 3.3V USB-UART only (3.3V, not 5V — it kills the ESP8266). Check the teardown first: newer batches ship Beken/WB2S chips instead of ESP (still hackable via LibreTiny, different path). GPIO0 to GND during power-up or no bootloader for you.</t>
        </is>
      </c>
    </row>
    <row r="32" ht="51.75" customHeight="1" s="189">
      <c r="A32" s="148" t="inlineStr">
        <is>
          <t>Automotive relay (Bosch-style 12V SPDT, 30/40A, with JD1914 socket)</t>
        </is>
      </c>
      <c r="B32" s="39" t="inlineStr">
        <is>
          <t>Switching &amp; electromagnetic</t>
        </is>
      </c>
      <c r="C32" s="39" t="inlineStr">
        <is>
          <t>The brutish cube from every car's fuse box — switches 30-40A of 12V DC for winches, pumps, light bars, and glow plugs, for pocket change.</t>
        </is>
      </c>
      <c r="D32" s="39" t="inlineStr">
        <is>
          <t>Same coil-yanks-contact physics as a hobby relay, but built with fat copper and a beefy spring to survive vibration, heat, and decades of 40A arcs under a bonnet.</t>
        </is>
      </c>
      <c r="E32" s="39" t="inlineStr">
        <is>
          <t>Coil pulls 150-200mA — far beyond GPIO — so drive it through a D4184 MOSFET module or a small relay board, flyback diode across the coil (many auto relays have none built in)</t>
        </is>
      </c>
      <c r="F32" s="39" t="inlineStr">
        <is>
          <t>12V coil (~160mA; 24V truck versions exist); contacts 30A continuous / 40A on the NO throw</t>
        </is>
      </c>
      <c r="G32" s="39" t="inlineStr">
        <is>
          <t>$2-5 with socket and pigtails</t>
        </is>
      </c>
      <c r="H32" s="39" t="inlineStr">
        <is>
          <t>2 · easy</t>
        </is>
      </c>
      <c r="I32" s="39" t="inlineStr">
        <is>
          <t>AliExpress · Amazon · Supercheap Auto · Jaycar</t>
        </is>
      </c>
      <c r="J32" s="39" t="inlineStr">
        <is>
          <t>A02YYUW waterproof ultrasonic (bilge/tank level), Water leak rope sensor (hull or basement water), ACS712 Hall current (proof the pump actually ran)</t>
        </is>
      </c>
      <c r="K32" s="39" t="inlineStr">
        <is>
          <t>Bilge sentinel for the tinnie on its trailer: A02YYUW waterproof ultrasonic watches the hull floor, the automotive relay slams a 20A bilge pump off the battery when rain collects, and an ACS712 Hall current sensor texts you proof the pump really spun.</t>
        </is>
      </c>
      <c r="L32" s="39" t="inlineStr">
        <is>
          <t>The coil alone is a GPIO killer at 150mA+ — it needs its own driver stage, and without a flyback diode the coil's collapsing field spikes to 100V+ (some relays hide a resistor inside, most hide nothing — check the diagram on the case). Automotive '12V' is really 14.4V with alternator load-dump spikes; add a TVS diode before trusting an ESP32 to that rail.</t>
        </is>
      </c>
    </row>
    <row r="33" ht="51.75" customHeight="1" s="189">
      <c r="A33" s="148" t="inlineStr">
        <is>
          <t>WS2812B addressable RGB LEDs (NeoPixel)</t>
        </is>
      </c>
      <c r="B33" s="39" t="inlineStr">
        <is>
          <t>Human-facing outputs</t>
        </is>
      </c>
      <c r="C33" s="39" t="inlineStr">
        <is>
          <t>Individually-controllable full-colour pixels — one data wire runs a strip, ring, or matrix of hundreds of lights</t>
        </is>
      </c>
      <c r="D33" s="39" t="inlineStr">
        <is>
          <t>Each LED has a tiny chip inside that eats the first 24 bits of colour data off the wire and passes the rest downstream — daisy-chain forever, address any pixel</t>
        </is>
      </c>
      <c r="E33" s="39" t="inlineStr">
        <is>
          <t>One GPIO with precise 800kHz timing — ESP32's RMT peripheral does it in hardware (FastLED/NeoPixelBus). Level-shift 3.3V data to 5V (74AHCT125) for long runs</t>
        </is>
      </c>
      <c r="F33" s="39" t="inlineStr">
        <is>
          <t>5V; 60mA per LED at full white — a 60-LED strip can pull 3.6A, budget a real PSU</t>
        </is>
      </c>
      <c r="G33" s="39" t="inlineStr">
        <is>
          <t>$3-12 per metre strip, $2 for an 8-pixel stick, $8 for a 16-ring</t>
        </is>
      </c>
      <c r="H33" s="39" t="inlineStr">
        <is>
          <t>2 · easy wiring</t>
        </is>
      </c>
      <c r="I33" s="39" t="inlineStr">
        <is>
          <t>AliExpress · Amazon · Adafruit (NeoPixel) · BTF-Lighting</t>
        </is>
      </c>
      <c r="J33" s="39" t="inlineStr">
        <is>
          <t>SCD41 true CO2 (air-quality traffic light), LD2410 mmWave presence (lights that know you're there), BH1750 lux sensor (auto-brightness)</t>
        </is>
      </c>
      <c r="K33" s="39" t="inlineStr">
        <is>
          <t>A 'room lung': a 60-LED ring that breathes colour with SCD41 readings — slow green swells at 500ppm, fast anxious red pulses at 1500ppm. Nobody reads a CO2 number; everybody notices the room panting.</t>
        </is>
      </c>
      <c r="L33" s="39" t="inlineStr">
        <is>
          <t>Power injection: past ~1m the far end browns out and turns amber-white. Inject 5V every metre, put a 1000µF cap across the supply, 330Ω resistor on data — skip these and the first pixel dies mysteriously.</t>
        </is>
      </c>
    </row>
    <row r="34" ht="51.75" customHeight="1" s="189">
      <c r="A34" s="148" t="inlineStr">
        <is>
          <t>High-power LED + constant-current driver (Cree XM-L2 + PT4115 module)</t>
        </is>
      </c>
      <c r="B34" s="39" t="inlineStr">
        <is>
          <t>Human-facing outputs</t>
        </is>
      </c>
      <c r="C34" s="39" t="inlineStr">
        <is>
          <t>Blinding 1-10W illumination — floodlight, grow light, sunrise lamp — dimmable from a single PWM pin</t>
        </is>
      </c>
      <c r="D34" s="39" t="inlineStr">
        <is>
          <t>Power LEDs are current-driven, not voltage-driven: the PT4115 buck driver holds current constant while your PWM signal into its DIM pin chops brightness</t>
        </is>
      </c>
      <c r="E34" s="39" t="inlineStr">
        <is>
          <t>PWM from any GPIO into the driver module's DIM pin — never a bare MOSFET straight to the LED (thermal runaway)</t>
        </is>
      </c>
      <c r="F34" s="39" t="inlineStr">
        <is>
          <t>6-30V into the driver; a 10W LED at 12V draws ~1A and needs a real heatsink</t>
        </is>
      </c>
      <c r="G34" s="39" t="inlineStr">
        <is>
          <t>$2-4 for LED + $2-3 for driver module</t>
        </is>
      </c>
      <c r="H34" s="39" t="inlineStr">
        <is>
          <t>3 · some soldering + heatsinking</t>
        </is>
      </c>
      <c r="I34" s="39" t="inlineStr">
        <is>
          <t>AliExpress · Amazon · LEDsupply · DigiKey</t>
        </is>
      </c>
      <c r="J34" s="39" t="inlineStr">
        <is>
          <t>VEML7700 high-accuracy lux (constant-brightness room light), HC-SR501 PIR motion (security flood), AS7341 11-channel spectral (tune grow-light colour to what the plant actually absorbs)</t>
        </is>
      </c>
      <c r="K34" s="39" t="inlineStr">
        <is>
          <t>A Gold Coast sunrise alarm that isn't fake: LTR-390 outside reports actual dawn light, and a 10W warm LED inside replays it in real time on the bedroom wall — you wake to today's real sunrise even with blackout curtains.</t>
        </is>
      </c>
      <c r="L34" s="39" t="inlineStr">
        <is>
          <t>Heat kills. A 10W LED without a heatsink cooks itself in under a minute — brightness sags, colour shifts blue, then permanent death. Also PWM straight to a power LED with no current limiting is a firework, not a dimmer.</t>
        </is>
      </c>
    </row>
    <row r="35" ht="51.75" customHeight="1" s="189">
      <c r="A35" s="148" t="inlineStr">
        <is>
          <t>SSD1306 0.96" OLED display</t>
        </is>
      </c>
      <c r="B35" s="39" t="inlineStr">
        <is>
          <t>Human-facing outputs</t>
        </is>
      </c>
      <c r="C35" s="39" t="inlineStr">
        <is>
          <t>Crisp 128x64 monochrome screen for live numbers, tiny graphs, and status faces — the default 'give my project a readout'</t>
        </is>
      </c>
      <c r="D35" s="39" t="inlineStr">
        <is>
          <t>Every pixel is its own micro-LED, so blacks are truly off — no backlight, readable at any angle, sips power showing mostly-dark screens</t>
        </is>
      </c>
      <c r="E35" s="39" t="inlineStr">
        <is>
          <t>Plain I2C (addr 0x3C), two wires, Adafruit_SSD1306 or u8g2 library</t>
        </is>
      </c>
      <c r="F35" s="39" t="inlineStr">
        <is>
          <t>3.3V; ~10-20mA depending on how many pixels are lit</t>
        </is>
      </c>
      <c r="G35" s="39" t="inlineStr">
        <is>
          <t>$2-4</t>
        </is>
      </c>
      <c r="H35" s="39" t="inlineStr">
        <is>
          <t>1 · plug &amp; play</t>
        </is>
      </c>
      <c r="I35" s="39" t="inlineStr">
        <is>
          <t>AliExpress · Amazon · Adafruit 326</t>
        </is>
      </c>
      <c r="J35" s="39" t="inlineStr">
        <is>
          <t>BME280 climate combo (desk weather station), INA219 current/power monitor (live power readout), MAX30102 pulse oximeter (heart rate on your wrist)</t>
        </is>
      </c>
      <c r="K35" s="39" t="inlineStr">
        <is>
          <t>A 'device lie detector' for wall warts: INA219 inline with any USB gadget, OLED graphs its real current draw per second — watch your 'off' smart speaker sip 300mA all night and get righteously annoyed.</t>
        </is>
      </c>
      <c r="L35" s="39" t="inlineStr">
        <is>
          <t>OLED burn-in is real — a static label left for weeks ghosts permanently. Rotate or invert the display periodically. Also half of AliExpress boards silently ship at address 0x3D, not 0x3C: run an I2C scanner before blaming the wiring.</t>
        </is>
      </c>
    </row>
    <row r="36" ht="51.75" customHeight="1" s="189">
      <c r="A36" s="148" t="inlineStr">
        <is>
          <t>ePaper display 2.9" (Waveshare GDEH029A1)</t>
        </is>
      </c>
      <c r="B36" s="39" t="inlineStr">
        <is>
          <t>Human-facing outputs</t>
        </is>
      </c>
      <c r="C36" s="39" t="inlineStr">
        <is>
          <t>A paper-like screen that keeps showing its image with power fully removed — perfect for battery dashboards that update a few times an hour</t>
        </is>
      </c>
      <c r="D36" s="39" t="inlineStr">
        <is>
          <t>Charged black and white pigment particles physically swim up or down in microcapsules when zapped — once parked they stay put forever, zero power to hold an image</t>
        </is>
      </c>
      <c r="E36" s="39" t="inlineStr">
        <is>
          <t>SPI, ~6 wires, GxEPD2 library; ESP32 deep-sleeps between refreshes</t>
        </is>
      </c>
      <c r="F36" s="39" t="inlineStr">
        <is>
          <t>3.3V; ~25mA for the 2-second refresh, literally 0µA holding the image</t>
        </is>
      </c>
      <c r="G36" s="39" t="inlineStr">
        <is>
          <t>$8-15</t>
        </is>
      </c>
      <c r="H36" s="39" t="inlineStr">
        <is>
          <t>3 · fiddly library + refresh choreography</t>
        </is>
      </c>
      <c r="I36" s="39" t="inlineStr">
        <is>
          <t>AliExpress · Waveshare · Amazon · Adafruit</t>
        </is>
      </c>
      <c r="J36" s="39" t="inlineStr">
        <is>
          <t>SHT41 humidity + temp (years-on-a-battery room card), tipping bucket rain gauge (garden rainfall ledger), SCD41 true CO2 (meeting-room air scorecard)</t>
        </is>
      </c>
      <c r="K36" s="39" t="inlineStr">
        <is>
          <t>A fridge-door 'garden report card': solar ESP32 in the veggie patch reads soil moisture + rain gauge, and an ePaper panel on a magnet updates hourly — glanceable like paper, alive like a sensor, runs a year on a 18650.</t>
        </is>
      </c>
      <c r="L36" s="39" t="inlineStr">
        <is>
          <t>Refresh is a 2-second strobing flash, not instant — this is a poster, not a video screen. And ignore the datasheet's partial-refresh temptation at your peril: too many partials without a full refresh leaves ghost images baked in.</t>
        </is>
      </c>
    </row>
    <row r="37" ht="51.75" customHeight="1" s="189">
      <c r="A37" s="148" t="inlineStr">
        <is>
          <t>Passive piezo buzzer (KSSG1203) / magnetic buzzer</t>
        </is>
      </c>
      <c r="B37" s="39" t="inlineStr">
        <is>
          <t>Human-facing outputs</t>
        </is>
      </c>
      <c r="C37" s="39" t="inlineStr">
        <is>
          <t>Beeps, alarms, melodies, and Geiger-clicks — the 50-cent way to make any project audible</t>
        </is>
      </c>
      <c r="D37" s="39" t="inlineStr">
        <is>
          <t>A piezo disc physically flexes with every voltage swing; feed it a PWM square wave and the flex rate IS the pitch — change frequency, change note</t>
        </is>
      </c>
      <c r="E37" s="39" t="inlineStr">
        <is>
          <t>PWM from any GPIO (ESP32 ledcWriteTone). 'Passive' = you supply the tone; 'active' buzzers self-oscillate one fixed beep on DC</t>
        </is>
      </c>
      <c r="F37" s="39" t="inlineStr">
        <is>
          <t>3.3-5V, ~10-30mA — one of the few actuators a GPIO can almost drive alone (transistor still recommended)</t>
        </is>
      </c>
      <c r="G37" s="39" t="inlineStr">
        <is>
          <t>$0.30-1</t>
        </is>
      </c>
      <c r="H37" s="39" t="inlineStr">
        <is>
          <t>1 · plug &amp; play</t>
        </is>
      </c>
      <c r="I37" s="39" t="inlineStr">
        <is>
          <t>AliExpress · Amazon · any starter kit ever made</t>
        </is>
      </c>
      <c r="J37" s="39" t="inlineStr">
        <is>
          <t>MQ-7 carbon monoxide (life-safety screamer), water leak rope sensor (washing-machine sentinel), AS3935 lightning detector (storm-incoming chime)</t>
        </is>
      </c>
      <c r="K37" s="39" t="inlineStr">
        <is>
          <t>A 'sensor sonifier' teaching tool: pipe any analog sensor straight to buzzer pitch — soil moisture becomes a rising whine as the pot dries, and kids debug the garden by ear before they can read a graph.</t>
        </is>
      </c>
      <c r="L37" s="39" t="inlineStr">
        <is>
          <t>Buying an active buzzer when you wanted passive: your carefully-coded melody plays as one flat monotone beep because the buzzer generates its own frequency. They look identical — passive has an exposed green PCB back, active is sealed.</t>
        </is>
      </c>
    </row>
    <row r="38" ht="51.75" customHeight="1" s="189">
      <c r="A38" s="148" t="inlineStr">
        <is>
          <t>MAX98357A I2S amp + 4Ω speaker</t>
        </is>
      </c>
      <c r="B38" s="39" t="inlineStr">
        <is>
          <t>Human-facing outputs</t>
        </is>
      </c>
      <c r="C38" s="39" t="inlineStr">
        <is>
          <t>Real digital audio out of an ESP32 — voice prompts, alerts, internet radio, text-to-speech — with a 3W amp on one tiny board</t>
        </is>
      </c>
      <c r="D38" s="39" t="inlineStr">
        <is>
          <t>Takes the ESP32's native I2S digital audio stream and converts straight to amplified speaker power — no DAC, no analog stage, no hiss, three data wires in, speaker out</t>
        </is>
      </c>
      <c r="E38" s="39" t="inlineStr">
        <is>
          <t>I2S peripheral (BCLK, LRCLK, DIN — 3 GPIOs), ESP32-audioI2S or ESP-ADF libraries; plays MP3/WAV from flash, SD, or web streams</t>
        </is>
      </c>
      <c r="F38" s="39" t="inlineStr">
        <is>
          <t>3.3-5V; up to ~650mA peaks at 3W into 4Ω — decouple well</t>
        </is>
      </c>
      <c r="G38" s="39" t="inlineStr">
        <is>
          <t>$3-6 for the amp, $2-5 for a small speaker</t>
        </is>
      </c>
      <c r="H38" s="39" t="inlineStr">
        <is>
          <t>3 · library + audio-file wrangling</t>
        </is>
      </c>
      <c r="I38" s="39" t="inlineStr">
        <is>
          <t>AliExpress · Amazon · Adafruit 3006</t>
        </is>
      </c>
      <c r="J38" s="39" t="inlineStr">
        <is>
          <t>Person Sensor (Useful Sensors) (greets whoever walks in), INMP441 I2S MEMS mic (full talk-and-listen voice assistant), NEO-6M GPS (spoken turn-by-turn for a bike)</t>
        </is>
      </c>
      <c r="K38" s="39" t="inlineStr">
        <is>
          <t>A 'talking letterbox' at the front gate: photoelectric beam sensor spots the mail drop, ESP32 speaks 'mail's here!' through a weatherproofed speaker in the hallway — and thanks the postie through the outdoor one.</t>
        </is>
      </c>
      <c r="L38" s="39" t="inlineStr">
        <is>
          <t>Wiring is trivial; software is the boss fight. I2S pin config, sample rates, and file formats eat afternoons — start from a known-good example sketch verbatim. Also the SD pin sets left/right/mono; floating it can mean mysterious silence.</t>
        </is>
      </c>
    </row>
    <row r="39" ht="51.75" customHeight="1" s="189">
      <c r="A39" s="148" t="inlineStr">
        <is>
          <t>Surface transducer / audio exciter (Dayton Audio DAEX25)</t>
        </is>
      </c>
      <c r="B39" s="39" t="inlineStr">
        <is>
          <t>Human-facing outputs</t>
        </is>
      </c>
      <c r="C39" s="39" t="inlineStr">
        <is>
          <t>Turns any flat surface — table, window, wall, cardboard box — into the speaker itself; invisible audio and felt vibration</t>
        </is>
      </c>
      <c r="D39" s="39" t="inlineStr">
        <is>
          <t>It's a speaker with the cone deleted: the voice coil shakes whatever you glue it to, and the surface's own area moves the air — bigger surface, bigger sound</t>
        </is>
      </c>
      <c r="E39" s="39" t="inlineStr">
        <is>
          <t>Same as any speaker — hangs off a MAX98357A I2S amp board; it's a drop-in replacement for the speaker</t>
        </is>
      </c>
      <c r="F39" s="39" t="inlineStr">
        <is>
          <t>Amp-powered; 5-10W models want a beefier amp (TPA3116) and supply, small ones run fine on 3W</t>
        </is>
      </c>
      <c r="G39" s="39" t="inlineStr">
        <is>
          <t>$5-15</t>
        </is>
      </c>
      <c r="H39" s="39" t="inlineStr">
        <is>
          <t>2 · easy wiring, fun physics</t>
        </is>
      </c>
      <c r="I39" s="39" t="inlineStr">
        <is>
          <t>Amazon · Dayton Audio · AliExpress · Parts Express</t>
        </is>
      </c>
      <c r="J39" s="39" t="inlineStr">
        <is>
          <t>Geophone SM-24 (footsteps in, rumble out), LD2410 mmWave presence (haunted furniture that hums when approached), piezo contact mic / disc (structure-borne intercom)</t>
        </is>
      </c>
      <c r="K39" s="39" t="inlineStr">
        <is>
          <t>A 'whispering window' shop display: exciter glued to the inside of the glass, LD2450 radar tracks a passer-by, and the window itself talks to exactly the person standing in front of it — no visible speaker anywhere.</t>
        </is>
      </c>
      <c r="L39" s="39" t="inlineStr">
        <is>
          <t>The mounting surface IS the speaker cone, so results swing wildly: glass and thin ply sing, brick and thick MDF mumble. Use the supplied 3M adhesive properly — a half-stuck exciter buzzes against the surface instead of driving it.</t>
        </is>
      </c>
    </row>
    <row r="40" ht="51.75" customHeight="1" s="189">
      <c r="A40" s="148" t="inlineStr">
        <is>
          <t>DRV2605L haptic driver + LRA/ERM motor</t>
        </is>
      </c>
      <c r="B40" s="39" t="inlineStr">
        <is>
          <t>Human-facing outputs</t>
        </is>
      </c>
      <c r="C40" s="39" t="inlineStr">
        <is>
          <t>Phone-quality vibration feedback — clicks, double-taps, ramps, heartbeats — 123 pre-baked effects for wearables and silent alerts</t>
        </is>
      </c>
      <c r="D40" s="39" t="inlineStr">
        <is>
          <t>An ERM spins an off-centre weight (buzzy), an LRA resonates a magnet on a spring (crisp click); the DRV2605L chip holds a licensed library of tuned waveforms so you just say 'effect #47'</t>
        </is>
      </c>
      <c r="E40" s="39" t="inlineStr">
        <is>
          <t>I2C to the DRV2605L (Adafruit 2305 breakout), which handles all motor drive, overdrive, and active braking — never drive a motor from GPIO directly</t>
        </is>
      </c>
      <c r="F40" s="39" t="inlineStr">
        <is>
          <t>3.3V; motors pulse ~50-100mA</t>
        </is>
      </c>
      <c r="G40" s="39" t="inlineStr">
        <is>
          <t>$8 for the breakout + $2-4 per motor</t>
        </is>
      </c>
      <c r="H40" s="39" t="inlineStr">
        <is>
          <t>2 · easy wiring</t>
        </is>
      </c>
      <c r="I40" s="39" t="inlineStr">
        <is>
          <t>Adafruit 2305 · DigiKey · AliExpress (bare motors)</t>
        </is>
      </c>
      <c r="J40" s="39" t="inlineStr">
        <is>
          <t>VL53L1X long-range ToF (distance-to-buzz navigation aid), BNO055 fusion IMU (posture-nudge wearable), MPR121 12-pad cap touch (touch surfaces that click back)</t>
        </is>
      </c>
      <c r="K40" s="39" t="inlineStr">
        <is>
          <t>A belt-clip 'sixth sense' for cyclists: rear-facing TF-Luna LiDAR measures closing cars, DRV2605 taps your hip harder as they get nearer — eyes stay on the road, the warning arrives through your skin.</t>
        </is>
      </c>
      <c r="L40" s="39" t="inlineStr">
        <is>
          <t>LRA vs ERM mode mismatch in the config register = feeble mush instead of crisp clicks. And raw vibration motors driven straight from a GPIO will kill the pin — the inductive kickback needs the driver chip or at minimum a transistor + flyback diode.</t>
        </is>
      </c>
    </row>
    <row r="41" ht="51.75" customHeight="1" s="189">
      <c r="A41" s="148" t="inlineStr">
        <is>
          <t>SG90 micro servo (flags, dials, pointers)</t>
        </is>
      </c>
      <c r="B41" s="39" t="inlineStr">
        <is>
          <t>Human-facing outputs</t>
        </is>
      </c>
      <c r="C41" s="39" t="inlineStr">
        <is>
          <t>Physical motion as a display: a pointer that sweeps a dial, a flag that pops up, a finger that flips a real switch</t>
        </is>
      </c>
      <c r="D41" s="39" t="inlineStr">
        <is>
          <t>A geared motor with a built-in position feedback pot — you send a pulse width (1-2ms) and it fights to hold exactly that angle, 0-180°</t>
        </is>
      </c>
      <c r="E41" s="39" t="inlineStr">
        <is>
          <t>One PWM GPIO at 50Hz (ESP32Servo library) — the servo's own board does all motor driving</t>
        </is>
      </c>
      <c r="F41" s="39" t="inlineStr">
        <is>
          <t>4.8-6V from its OWN supply; idle ~10mA but stall spikes to 700mA+ — never off the ESP32's 3.3V rail</t>
        </is>
      </c>
      <c r="G41" s="39" t="inlineStr">
        <is>
          <t>$2-3 (SG90), $4-6 metal-gear MG90S</t>
        </is>
      </c>
      <c r="H41" s="39" t="inlineStr">
        <is>
          <t>1 · plug &amp; play</t>
        </is>
      </c>
      <c r="I41" s="39" t="inlineStr">
        <is>
          <t>AliExpress · Amazon · every hobby shop on Earth</t>
        </is>
      </c>
      <c r="J41" s="39" t="inlineStr">
        <is>
          <t>PZEM-004T AC power module (analog dial of live house power), SCD41 true CO2 (air-quality gauge with a real needle), YF-S201 flow sensor (shower-length shame pointer)</t>
        </is>
      </c>
      <c r="K41" s="39" t="inlineStr">
        <is>
          <t>A 'weather butler' by the front door: BME280 + rain-gauge data drive a servo pointing a little wooden hand at UMBRELLA / JUMPER / SUNSCREEN. One glance while grabbing keys beats any app, and guests always ask about it.</t>
        </is>
      </c>
      <c r="L41" s="39" t="inlineStr">
        <is>
          <t>Brownouts: a servo starting under load sags a shared 3.3V rail and reboots the ESP32 in a loop that looks exactly like a software bug. Separate 5V supply, common ground, 470µF cap across the servo. Also cheap SG90s jitter at rest — detach() when parked.</t>
        </is>
      </c>
    </row>
    <row r="42" ht="51.75" customHeight="1" s="189">
      <c r="A42" s="148" t="inlineStr">
        <is>
          <t>MAX7219 8x8 dot-matrix display (4-module FC-16)</t>
        </is>
      </c>
      <c r="B42" s="39" t="inlineStr">
        <is>
          <t>Human-facing outputs</t>
        </is>
      </c>
      <c r="C42" s="39" t="inlineStr">
        <is>
          <t>Retro scrolling-text and chunky-icon display, readable across a room — the marquee sign of the maker world</t>
        </is>
      </c>
      <c r="D42" s="39" t="inlineStr">
        <is>
          <t>One MAX7219 chip multiplexes 64 LEDs so fast they look steadily lit, using just 3 wires; modules daisy-chain into long tickers</t>
        </is>
      </c>
      <c r="E42" s="39" t="inlineStr">
        <is>
          <t>SPI-ish 3-wire (DIN, CLK, CS) from any GPIOs, MD_Parola library does scrolling/effects for free</t>
        </is>
      </c>
      <c r="F42" s="39" t="inlineStr">
        <is>
          <t>5V; ~150-300mA per module with lots of pixels lit — chain of 8 wants a 2A supply</t>
        </is>
      </c>
      <c r="G42" s="39" t="inlineStr">
        <is>
          <t>$3-6 for a 4-in-1 module</t>
        </is>
      </c>
      <c r="H42" s="39" t="inlineStr">
        <is>
          <t>2 · easy wiring</t>
        </is>
      </c>
      <c r="I42" s="39" t="inlineStr">
        <is>
          <t>AliExpress · Amazon · generic FC-16 modules everywhere</t>
        </is>
      </c>
      <c r="J42" s="39" t="inlineStr">
        <is>
          <t>DS18B20 digital temp probe (pool temp ticker by the back door), PMS5003 particulate (air-quality headline during bushfire season), GPS PPS time source (a wall clock that is never, ever wrong)</t>
        </is>
      </c>
      <c r="K42" s="39" t="inlineStr">
        <is>
          <t>A garage 'departure board': ticker scrolls live surf height, UV index from LTR-390, and the time — Brissie-summer decision support you read while wheeling the bike out, styled like a 1980s train station.</t>
        </is>
      </c>
      <c r="L42" s="39" t="inlineStr">
        <is>
          <t>Four different module orientations exist in the wild (FC-16, generic, etc.) and the wrong hardware-type constant renders text mirrored, upside-down, or as confetti — it's one enum in MD_Parola, not broken hardware. Run at 5V with brightness capped; full blast off USB browns out.</t>
        </is>
      </c>
    </row>
    <row r="43" ht="15.75" customHeight="1" s="189">
      <c r="A43" s="4" t="n"/>
      <c r="B43" s="4" t="n"/>
      <c r="C43" s="4" t="n"/>
      <c r="D43" s="4" t="n"/>
      <c r="E43" s="4" t="n"/>
      <c r="F43" s="4" t="n"/>
      <c r="G43" s="4" t="n"/>
      <c r="H43" s="4" t="n"/>
      <c r="I43" s="4" t="n"/>
      <c r="J43" s="4" t="n"/>
      <c r="K43" s="4" t="n"/>
      <c r="L43" s="4" t="n"/>
    </row>
    <row r="44" ht="15.75" customHeight="1" s="189">
      <c r="A44" s="4" t="n"/>
      <c r="B44" s="4" t="n"/>
      <c r="C44" s="4" t="n"/>
      <c r="D44" s="4" t="n"/>
      <c r="E44" s="4" t="n"/>
      <c r="F44" s="4" t="n"/>
      <c r="G44" s="4" t="n"/>
      <c r="H44" s="4" t="n"/>
      <c r="I44" s="4" t="n"/>
      <c r="J44" s="4" t="n"/>
      <c r="K44" s="4" t="n"/>
      <c r="L44" s="4" t="n"/>
    </row>
    <row r="45" ht="15.75" customHeight="1" s="189">
      <c r="A45" s="4" t="n"/>
      <c r="B45" s="4" t="n"/>
      <c r="C45" s="4" t="n"/>
      <c r="D45" s="4" t="n"/>
      <c r="E45" s="4" t="n"/>
      <c r="F45" s="4" t="n"/>
      <c r="G45" s="4" t="n"/>
      <c r="H45" s="4" t="n"/>
      <c r="I45" s="4" t="n"/>
      <c r="J45" s="4" t="n"/>
      <c r="K45" s="4" t="n"/>
      <c r="L45" s="4" t="n"/>
    </row>
    <row r="46" ht="15.75" customHeight="1" s="189">
      <c r="A46" s="4" t="n"/>
      <c r="B46" s="4" t="n"/>
      <c r="C46" s="4" t="n"/>
      <c r="D46" s="4" t="n"/>
      <c r="E46" s="4" t="n"/>
      <c r="F46" s="4" t="n"/>
      <c r="G46" s="4" t="n"/>
      <c r="H46" s="4" t="n"/>
      <c r="I46" s="4" t="n"/>
      <c r="J46" s="4" t="n"/>
      <c r="K46" s="4" t="n"/>
      <c r="L46" s="4" t="n"/>
    </row>
    <row r="47" ht="15.75" customHeight="1" s="189">
      <c r="A47" s="4" t="n"/>
      <c r="B47" s="4" t="n"/>
      <c r="C47" s="4" t="n"/>
      <c r="D47" s="4" t="n"/>
      <c r="E47" s="4" t="n"/>
      <c r="F47" s="4" t="n"/>
      <c r="G47" s="4" t="n"/>
      <c r="H47" s="4" t="n"/>
      <c r="I47" s="4" t="n"/>
      <c r="J47" s="4" t="n"/>
      <c r="K47" s="4" t="n"/>
      <c r="L47" s="4" t="n"/>
    </row>
    <row r="48" ht="15.75" customHeight="1" s="189">
      <c r="A48" s="4" t="n"/>
      <c r="B48" s="4" t="n"/>
      <c r="C48" s="4" t="n"/>
      <c r="D48" s="4" t="n"/>
      <c r="E48" s="4" t="n"/>
      <c r="F48" s="4" t="n"/>
      <c r="G48" s="4" t="n"/>
      <c r="H48" s="4" t="n"/>
      <c r="I48" s="4" t="n"/>
      <c r="J48" s="4" t="n"/>
      <c r="K48" s="4" t="n"/>
      <c r="L48" s="4" t="n"/>
    </row>
    <row r="49" ht="15.75" customHeight="1" s="189">
      <c r="A49" s="4" t="n"/>
      <c r="B49" s="4" t="n"/>
      <c r="C49" s="4" t="n"/>
      <c r="D49" s="4" t="n"/>
      <c r="E49" s="4" t="n"/>
      <c r="F49" s="4" t="n"/>
      <c r="G49" s="4" t="n"/>
      <c r="H49" s="4" t="n"/>
      <c r="I49" s="4" t="n"/>
      <c r="J49" s="4" t="n"/>
      <c r="K49" s="4" t="n"/>
      <c r="L49" s="4" t="n"/>
    </row>
    <row r="50" ht="15.75" customHeight="1" s="189">
      <c r="A50" s="4" t="n"/>
      <c r="B50" s="4" t="n"/>
      <c r="C50" s="4" t="n"/>
      <c r="D50" s="4" t="n"/>
      <c r="E50" s="4" t="n"/>
      <c r="F50" s="4" t="n"/>
      <c r="G50" s="4" t="n"/>
      <c r="H50" s="4" t="n"/>
      <c r="I50" s="4" t="n"/>
      <c r="J50" s="4" t="n"/>
      <c r="K50" s="4" t="n"/>
      <c r="L50" s="4" t="n"/>
    </row>
    <row r="51" ht="15.75" customHeight="1" s="189">
      <c r="A51" s="4" t="n"/>
      <c r="B51" s="4" t="n"/>
      <c r="C51" s="4" t="n"/>
      <c r="D51" s="4" t="n"/>
      <c r="E51" s="4" t="n"/>
      <c r="F51" s="4" t="n"/>
      <c r="G51" s="4" t="n"/>
      <c r="H51" s="4" t="n"/>
      <c r="I51" s="4" t="n"/>
      <c r="J51" s="4" t="n"/>
      <c r="K51" s="4" t="n"/>
      <c r="L51" s="4" t="n"/>
    </row>
    <row r="52" ht="15.75" customHeight="1" s="189">
      <c r="A52" s="4" t="n"/>
      <c r="B52" s="4" t="n"/>
      <c r="C52" s="4" t="n"/>
      <c r="D52" s="4" t="n"/>
      <c r="E52" s="4" t="n"/>
      <c r="F52" s="4" t="n"/>
      <c r="G52" s="4" t="n"/>
      <c r="H52" s="4" t="n"/>
      <c r="I52" s="4" t="n"/>
      <c r="J52" s="4" t="n"/>
      <c r="K52" s="4" t="n"/>
      <c r="L52" s="4" t="n"/>
    </row>
    <row r="53" ht="15.75" customHeight="1" s="189">
      <c r="A53" s="4" t="n"/>
      <c r="B53" s="4" t="n"/>
      <c r="C53" s="4" t="n"/>
      <c r="D53" s="4" t="n"/>
      <c r="E53" s="4" t="n"/>
      <c r="F53" s="4" t="n"/>
      <c r="G53" s="4" t="n"/>
      <c r="H53" s="4" t="n"/>
      <c r="I53" s="4" t="n"/>
      <c r="J53" s="4" t="n"/>
      <c r="K53" s="4" t="n"/>
      <c r="L53" s="4" t="n"/>
    </row>
    <row r="54" ht="15.75" customHeight="1" s="189">
      <c r="A54" s="4" t="n"/>
      <c r="B54" s="4" t="n"/>
      <c r="C54" s="4" t="n"/>
      <c r="D54" s="4" t="n"/>
      <c r="E54" s="4" t="n"/>
      <c r="F54" s="4" t="n"/>
      <c r="G54" s="4" t="n"/>
      <c r="H54" s="4" t="n"/>
      <c r="I54" s="4" t="n"/>
      <c r="J54" s="4" t="n"/>
      <c r="K54" s="4" t="n"/>
      <c r="L54" s="4" t="n"/>
    </row>
    <row r="55" ht="15.75" customHeight="1" s="189">
      <c r="A55" s="4" t="n"/>
      <c r="B55" s="4" t="n"/>
      <c r="C55" s="4" t="n"/>
      <c r="D55" s="4" t="n"/>
      <c r="E55" s="4" t="n"/>
      <c r="F55" s="4" t="n"/>
      <c r="G55" s="4" t="n"/>
      <c r="H55" s="4" t="n"/>
      <c r="I55" s="4" t="n"/>
      <c r="J55" s="4" t="n"/>
      <c r="K55" s="4" t="n"/>
      <c r="L55" s="4" t="n"/>
    </row>
    <row r="56" ht="15.75" customHeight="1" s="189">
      <c r="A56" s="4" t="n"/>
      <c r="B56" s="4" t="n"/>
      <c r="C56" s="4" t="n"/>
      <c r="D56" s="4" t="n"/>
      <c r="E56" s="4" t="n"/>
      <c r="F56" s="4" t="n"/>
      <c r="G56" s="4" t="n"/>
      <c r="H56" s="4" t="n"/>
      <c r="I56" s="4" t="n"/>
      <c r="J56" s="4" t="n"/>
      <c r="K56" s="4" t="n"/>
      <c r="L56" s="4" t="n"/>
    </row>
    <row r="57" ht="15.75" customHeight="1" s="189">
      <c r="A57" s="4" t="n"/>
      <c r="B57" s="4" t="n"/>
      <c r="C57" s="4" t="n"/>
      <c r="D57" s="4" t="n"/>
      <c r="E57" s="4" t="n"/>
      <c r="F57" s="4" t="n"/>
      <c r="G57" s="4" t="n"/>
      <c r="H57" s="4" t="n"/>
      <c r="I57" s="4" t="n"/>
      <c r="J57" s="4" t="n"/>
      <c r="K57" s="4" t="n"/>
      <c r="L57" s="4" t="n"/>
    </row>
    <row r="58" ht="15.75" customHeight="1" s="189">
      <c r="A58" s="4" t="n"/>
      <c r="B58" s="4" t="n"/>
      <c r="C58" s="4" t="n"/>
      <c r="D58" s="4" t="n"/>
      <c r="E58" s="4" t="n"/>
      <c r="F58" s="4" t="n"/>
      <c r="G58" s="4" t="n"/>
      <c r="H58" s="4" t="n"/>
      <c r="I58" s="4" t="n"/>
      <c r="J58" s="4" t="n"/>
      <c r="K58" s="4" t="n"/>
      <c r="L58" s="4" t="n"/>
    </row>
    <row r="59" ht="15.75" customHeight="1" s="189">
      <c r="A59" s="4" t="n"/>
      <c r="B59" s="4" t="n"/>
      <c r="C59" s="4" t="n"/>
      <c r="D59" s="4" t="n"/>
      <c r="E59" s="4" t="n"/>
      <c r="F59" s="4" t="n"/>
      <c r="G59" s="4" t="n"/>
      <c r="H59" s="4" t="n"/>
      <c r="I59" s="4" t="n"/>
      <c r="J59" s="4" t="n"/>
      <c r="K59" s="4" t="n"/>
      <c r="L59" s="4" t="n"/>
    </row>
    <row r="60" ht="15.75" customHeight="1" s="189">
      <c r="A60" s="4" t="n"/>
      <c r="B60" s="4" t="n"/>
      <c r="C60" s="4" t="n"/>
      <c r="D60" s="4" t="n"/>
      <c r="E60" s="4" t="n"/>
      <c r="F60" s="4" t="n"/>
      <c r="G60" s="4" t="n"/>
      <c r="H60" s="4" t="n"/>
      <c r="I60" s="4" t="n"/>
      <c r="J60" s="4" t="n"/>
      <c r="K60" s="4" t="n"/>
      <c r="L60" s="4" t="n"/>
    </row>
    <row r="61" ht="15.75" customHeight="1" s="189">
      <c r="A61" s="4" t="n"/>
      <c r="B61" s="4" t="n"/>
      <c r="C61" s="4" t="n"/>
      <c r="D61" s="4" t="n"/>
      <c r="E61" s="4" t="n"/>
      <c r="F61" s="4" t="n"/>
      <c r="G61" s="4" t="n"/>
      <c r="H61" s="4" t="n"/>
      <c r="I61" s="4" t="n"/>
      <c r="J61" s="4" t="n"/>
      <c r="K61" s="4" t="n"/>
      <c r="L61" s="4" t="n"/>
    </row>
    <row r="62" ht="15.75" customHeight="1" s="189">
      <c r="A62" s="4" t="n"/>
      <c r="B62" s="4" t="n"/>
      <c r="C62" s="4" t="n"/>
      <c r="D62" s="4" t="n"/>
      <c r="E62" s="4" t="n"/>
      <c r="F62" s="4" t="n"/>
      <c r="G62" s="4" t="n"/>
      <c r="H62" s="4" t="n"/>
      <c r="I62" s="4" t="n"/>
      <c r="J62" s="4" t="n"/>
      <c r="K62" s="4" t="n"/>
      <c r="L62" s="4" t="n"/>
    </row>
    <row r="63" ht="15.75" customHeight="1" s="189">
      <c r="A63" s="4" t="n"/>
      <c r="B63" s="4" t="n"/>
      <c r="C63" s="4" t="n"/>
      <c r="D63" s="4" t="n"/>
      <c r="E63" s="4" t="n"/>
      <c r="F63" s="4" t="n"/>
      <c r="G63" s="4" t="n"/>
      <c r="H63" s="4" t="n"/>
      <c r="I63" s="4" t="n"/>
      <c r="J63" s="4" t="n"/>
      <c r="K63" s="4" t="n"/>
      <c r="L63" s="4" t="n"/>
    </row>
    <row r="64" ht="15.75" customHeight="1" s="189">
      <c r="A64" s="4" t="n"/>
      <c r="B64" s="4" t="n"/>
      <c r="C64" s="4" t="n"/>
      <c r="D64" s="4" t="n"/>
      <c r="E64" s="4" t="n"/>
      <c r="F64" s="4" t="n"/>
      <c r="G64" s="4" t="n"/>
      <c r="H64" s="4" t="n"/>
      <c r="I64" s="4" t="n"/>
      <c r="J64" s="4" t="n"/>
      <c r="K64" s="4" t="n"/>
      <c r="L64" s="4" t="n"/>
    </row>
    <row r="65" ht="15.75" customHeight="1" s="189">
      <c r="A65" s="4" t="n"/>
      <c r="B65" s="4" t="n"/>
      <c r="C65" s="4" t="n"/>
      <c r="D65" s="4" t="n"/>
      <c r="E65" s="4" t="n"/>
      <c r="F65" s="4" t="n"/>
      <c r="G65" s="4" t="n"/>
      <c r="H65" s="4" t="n"/>
      <c r="I65" s="4" t="n"/>
      <c r="J65" s="4" t="n"/>
      <c r="K65" s="4" t="n"/>
      <c r="L65" s="4" t="n"/>
    </row>
    <row r="66" ht="15.75" customHeight="1" s="189">
      <c r="A66" s="4" t="n"/>
      <c r="B66" s="4" t="n"/>
      <c r="C66" s="4" t="n"/>
      <c r="D66" s="4" t="n"/>
      <c r="E66" s="4" t="n"/>
      <c r="F66" s="4" t="n"/>
      <c r="G66" s="4" t="n"/>
      <c r="H66" s="4" t="n"/>
      <c r="I66" s="4" t="n"/>
      <c r="J66" s="4" t="n"/>
      <c r="K66" s="4" t="n"/>
      <c r="L66" s="4" t="n"/>
    </row>
    <row r="67" ht="15.75" customHeight="1" s="189">
      <c r="A67" s="4" t="n"/>
      <c r="B67" s="4" t="n"/>
      <c r="C67" s="4" t="n"/>
      <c r="D67" s="4" t="n"/>
      <c r="E67" s="4" t="n"/>
      <c r="F67" s="4" t="n"/>
      <c r="G67" s="4" t="n"/>
      <c r="H67" s="4" t="n"/>
      <c r="I67" s="4" t="n"/>
      <c r="J67" s="4" t="n"/>
      <c r="K67" s="4" t="n"/>
      <c r="L67" s="4" t="n"/>
    </row>
    <row r="68" ht="15.75" customHeight="1" s="189">
      <c r="A68" s="4" t="n"/>
      <c r="B68" s="4" t="n"/>
      <c r="C68" s="4" t="n"/>
      <c r="D68" s="4" t="n"/>
      <c r="E68" s="4" t="n"/>
      <c r="F68" s="4" t="n"/>
      <c r="G68" s="4" t="n"/>
      <c r="H68" s="4" t="n"/>
      <c r="I68" s="4" t="n"/>
      <c r="J68" s="4" t="n"/>
      <c r="K68" s="4" t="n"/>
      <c r="L68" s="4" t="n"/>
    </row>
    <row r="69" ht="15.75" customHeight="1" s="189">
      <c r="A69" s="4" t="n"/>
      <c r="B69" s="4" t="n"/>
      <c r="C69" s="4" t="n"/>
      <c r="D69" s="4" t="n"/>
      <c r="E69" s="4" t="n"/>
      <c r="F69" s="4" t="n"/>
      <c r="G69" s="4" t="n"/>
      <c r="H69" s="4" t="n"/>
      <c r="I69" s="4" t="n"/>
      <c r="J69" s="4" t="n"/>
      <c r="K69" s="4" t="n"/>
      <c r="L69" s="4" t="n"/>
    </row>
    <row r="70" ht="15.75" customHeight="1" s="189">
      <c r="A70" s="4" t="n"/>
      <c r="B70" s="4" t="n"/>
      <c r="C70" s="4" t="n"/>
      <c r="D70" s="4" t="n"/>
      <c r="E70" s="4" t="n"/>
      <c r="F70" s="4" t="n"/>
      <c r="G70" s="4" t="n"/>
      <c r="H70" s="4" t="n"/>
      <c r="I70" s="4" t="n"/>
      <c r="J70" s="4" t="n"/>
      <c r="K70" s="4" t="n"/>
      <c r="L70" s="4" t="n"/>
    </row>
    <row r="71" ht="15.75" customHeight="1" s="189">
      <c r="A71" s="4" t="n"/>
      <c r="B71" s="4" t="n"/>
      <c r="C71" s="4" t="n"/>
      <c r="D71" s="4" t="n"/>
      <c r="E71" s="4" t="n"/>
      <c r="F71" s="4" t="n"/>
      <c r="G71" s="4" t="n"/>
      <c r="H71" s="4" t="n"/>
      <c r="I71" s="4" t="n"/>
      <c r="J71" s="4" t="n"/>
      <c r="K71" s="4" t="n"/>
      <c r="L71" s="4" t="n"/>
    </row>
    <row r="72" ht="15.75" customHeight="1" s="189">
      <c r="A72" s="4" t="n"/>
      <c r="B72" s="4" t="n"/>
      <c r="C72" s="4" t="n"/>
      <c r="D72" s="4" t="n"/>
      <c r="E72" s="4" t="n"/>
      <c r="F72" s="4" t="n"/>
      <c r="G72" s="4" t="n"/>
      <c r="H72" s="4" t="n"/>
      <c r="I72" s="4" t="n"/>
      <c r="J72" s="4" t="n"/>
      <c r="K72" s="4" t="n"/>
      <c r="L72" s="4" t="n"/>
    </row>
    <row r="73" ht="15.75" customHeight="1" s="189">
      <c r="A73" s="4" t="n"/>
      <c r="B73" s="4" t="n"/>
      <c r="C73" s="4" t="n"/>
      <c r="D73" s="4" t="n"/>
      <c r="E73" s="4" t="n"/>
      <c r="F73" s="4" t="n"/>
      <c r="G73" s="4" t="n"/>
      <c r="H73" s="4" t="n"/>
      <c r="I73" s="4" t="n"/>
      <c r="J73" s="4" t="n"/>
      <c r="K73" s="4" t="n"/>
      <c r="L73" s="4" t="n"/>
    </row>
    <row r="74" ht="15.75" customHeight="1" s="189">
      <c r="A74" s="4" t="n"/>
      <c r="B74" s="4" t="n"/>
      <c r="C74" s="4" t="n"/>
      <c r="D74" s="4" t="n"/>
      <c r="E74" s="4" t="n"/>
      <c r="F74" s="4" t="n"/>
      <c r="G74" s="4" t="n"/>
      <c r="H74" s="4" t="n"/>
      <c r="I74" s="4" t="n"/>
      <c r="J74" s="4" t="n"/>
      <c r="K74" s="4" t="n"/>
      <c r="L74" s="4" t="n"/>
    </row>
    <row r="75" ht="15.75" customHeight="1" s="189">
      <c r="A75" s="4" t="n"/>
      <c r="B75" s="4" t="n"/>
      <c r="C75" s="4" t="n"/>
      <c r="D75" s="4" t="n"/>
      <c r="E75" s="4" t="n"/>
      <c r="F75" s="4" t="n"/>
      <c r="G75" s="4" t="n"/>
      <c r="H75" s="4" t="n"/>
      <c r="I75" s="4" t="n"/>
      <c r="J75" s="4" t="n"/>
      <c r="K75" s="4" t="n"/>
      <c r="L75" s="4" t="n"/>
    </row>
    <row r="76" ht="15.75" customHeight="1" s="189">
      <c r="A76" s="4" t="n"/>
      <c r="B76" s="4" t="n"/>
      <c r="C76" s="4" t="n"/>
      <c r="D76" s="4" t="n"/>
      <c r="E76" s="4" t="n"/>
      <c r="F76" s="4" t="n"/>
      <c r="G76" s="4" t="n"/>
      <c r="H76" s="4" t="n"/>
      <c r="I76" s="4" t="n"/>
      <c r="J76" s="4" t="n"/>
      <c r="K76" s="4" t="n"/>
      <c r="L76" s="4" t="n"/>
    </row>
    <row r="77" ht="15.75" customHeight="1" s="189">
      <c r="A77" s="4" t="n"/>
      <c r="B77" s="4" t="n"/>
      <c r="C77" s="4" t="n"/>
      <c r="D77" s="4" t="n"/>
      <c r="E77" s="4" t="n"/>
      <c r="F77" s="4" t="n"/>
      <c r="G77" s="4" t="n"/>
      <c r="H77" s="4" t="n"/>
      <c r="I77" s="4" t="n"/>
      <c r="J77" s="4" t="n"/>
      <c r="K77" s="4" t="n"/>
      <c r="L77" s="4" t="n"/>
    </row>
    <row r="78" ht="15.75" customHeight="1" s="189">
      <c r="A78" s="4" t="n"/>
      <c r="B78" s="4" t="n"/>
      <c r="C78" s="4" t="n"/>
      <c r="D78" s="4" t="n"/>
      <c r="E78" s="4" t="n"/>
      <c r="F78" s="4" t="n"/>
      <c r="G78" s="4" t="n"/>
      <c r="H78" s="4" t="n"/>
      <c r="I78" s="4" t="n"/>
      <c r="J78" s="4" t="n"/>
      <c r="K78" s="4" t="n"/>
      <c r="L78" s="4" t="n"/>
    </row>
    <row r="79" ht="15.75" customHeight="1" s="189">
      <c r="A79" s="4" t="n"/>
      <c r="B79" s="4" t="n"/>
      <c r="C79" s="4" t="n"/>
      <c r="D79" s="4" t="n"/>
      <c r="E79" s="4" t="n"/>
      <c r="F79" s="4" t="n"/>
      <c r="G79" s="4" t="n"/>
      <c r="H79" s="4" t="n"/>
      <c r="I79" s="4" t="n"/>
      <c r="J79" s="4" t="n"/>
      <c r="K79" s="4" t="n"/>
      <c r="L79" s="4" t="n"/>
    </row>
    <row r="80" ht="15.75" customHeight="1" s="189">
      <c r="A80" s="4" t="n"/>
      <c r="B80" s="4" t="n"/>
      <c r="C80" s="4" t="n"/>
      <c r="D80" s="4" t="n"/>
      <c r="E80" s="4" t="n"/>
      <c r="F80" s="4" t="n"/>
      <c r="G80" s="4" t="n"/>
      <c r="H80" s="4" t="n"/>
      <c r="I80" s="4" t="n"/>
      <c r="J80" s="4" t="n"/>
      <c r="K80" s="4" t="n"/>
      <c r="L80" s="4" t="n"/>
    </row>
    <row r="81" ht="15.75" customHeight="1" s="189">
      <c r="A81" s="4" t="n"/>
      <c r="B81" s="4" t="n"/>
      <c r="C81" s="4" t="n"/>
      <c r="D81" s="4" t="n"/>
      <c r="E81" s="4" t="n"/>
      <c r="F81" s="4" t="n"/>
      <c r="G81" s="4" t="n"/>
      <c r="H81" s="4" t="n"/>
      <c r="I81" s="4" t="n"/>
      <c r="J81" s="4" t="n"/>
      <c r="K81" s="4" t="n"/>
      <c r="L81" s="4" t="n"/>
    </row>
    <row r="82" ht="15.75" customHeight="1" s="189">
      <c r="A82" s="4" t="n"/>
      <c r="B82" s="4" t="n"/>
      <c r="C82" s="4" t="n"/>
      <c r="D82" s="4" t="n"/>
      <c r="E82" s="4" t="n"/>
      <c r="F82" s="4" t="n"/>
      <c r="G82" s="4" t="n"/>
      <c r="H82" s="4" t="n"/>
      <c r="I82" s="4" t="n"/>
      <c r="J82" s="4" t="n"/>
      <c r="K82" s="4" t="n"/>
      <c r="L82" s="4" t="n"/>
    </row>
    <row r="83" ht="15.75" customHeight="1" s="189">
      <c r="A83" s="4" t="n"/>
      <c r="B83" s="4" t="n"/>
      <c r="C83" s="4" t="n"/>
      <c r="D83" s="4" t="n"/>
      <c r="E83" s="4" t="n"/>
      <c r="F83" s="4" t="n"/>
      <c r="G83" s="4" t="n"/>
      <c r="H83" s="4" t="n"/>
      <c r="I83" s="4" t="n"/>
      <c r="J83" s="4" t="n"/>
      <c r="K83" s="4" t="n"/>
      <c r="L83" s="4" t="n"/>
    </row>
    <row r="84" ht="15.75" customHeight="1" s="189">
      <c r="A84" s="4" t="n"/>
      <c r="B84" s="4" t="n"/>
      <c r="C84" s="4" t="n"/>
      <c r="D84" s="4" t="n"/>
      <c r="E84" s="4" t="n"/>
      <c r="F84" s="4" t="n"/>
      <c r="G84" s="4" t="n"/>
      <c r="H84" s="4" t="n"/>
      <c r="I84" s="4" t="n"/>
      <c r="J84" s="4" t="n"/>
      <c r="K84" s="4" t="n"/>
      <c r="L84" s="4" t="n"/>
    </row>
    <row r="85" ht="15.75" customHeight="1" s="189">
      <c r="A85" s="4" t="n"/>
      <c r="B85" s="4" t="n"/>
      <c r="C85" s="4" t="n"/>
      <c r="D85" s="4" t="n"/>
      <c r="E85" s="4" t="n"/>
      <c r="F85" s="4" t="n"/>
      <c r="G85" s="4" t="n"/>
      <c r="H85" s="4" t="n"/>
      <c r="I85" s="4" t="n"/>
      <c r="J85" s="4" t="n"/>
      <c r="K85" s="4" t="n"/>
      <c r="L85" s="4" t="n"/>
    </row>
    <row r="86" ht="15.75" customHeight="1" s="189">
      <c r="A86" s="4" t="n"/>
      <c r="B86" s="4" t="n"/>
      <c r="C86" s="4" t="n"/>
      <c r="D86" s="4" t="n"/>
      <c r="E86" s="4" t="n"/>
      <c r="F86" s="4" t="n"/>
      <c r="G86" s="4" t="n"/>
      <c r="H86" s="4" t="n"/>
      <c r="I86" s="4" t="n"/>
      <c r="J86" s="4" t="n"/>
      <c r="K86" s="4" t="n"/>
      <c r="L86" s="4" t="n"/>
    </row>
    <row r="87" ht="15.75" customHeight="1" s="189">
      <c r="A87" s="4" t="n"/>
      <c r="B87" s="4" t="n"/>
      <c r="C87" s="4" t="n"/>
      <c r="D87" s="4" t="n"/>
      <c r="E87" s="4" t="n"/>
      <c r="F87" s="4" t="n"/>
      <c r="G87" s="4" t="n"/>
      <c r="H87" s="4" t="n"/>
      <c r="I87" s="4" t="n"/>
      <c r="J87" s="4" t="n"/>
      <c r="K87" s="4" t="n"/>
      <c r="L87" s="4" t="n"/>
    </row>
    <row r="88" ht="15.75" customHeight="1" s="189">
      <c r="A88" s="4" t="n"/>
      <c r="B88" s="4" t="n"/>
      <c r="C88" s="4" t="n"/>
      <c r="D88" s="4" t="n"/>
      <c r="E88" s="4" t="n"/>
      <c r="F88" s="4" t="n"/>
      <c r="G88" s="4" t="n"/>
      <c r="H88" s="4" t="n"/>
      <c r="I88" s="4" t="n"/>
      <c r="J88" s="4" t="n"/>
      <c r="K88" s="4" t="n"/>
      <c r="L88" s="4" t="n"/>
    </row>
    <row r="89" ht="15.75" customHeight="1" s="189">
      <c r="A89" s="4" t="n"/>
      <c r="B89" s="4" t="n"/>
      <c r="C89" s="4" t="n"/>
      <c r="D89" s="4" t="n"/>
      <c r="E89" s="4" t="n"/>
      <c r="F89" s="4" t="n"/>
      <c r="G89" s="4" t="n"/>
      <c r="H89" s="4" t="n"/>
      <c r="I89" s="4" t="n"/>
      <c r="J89" s="4" t="n"/>
      <c r="K89" s="4" t="n"/>
      <c r="L89" s="4" t="n"/>
    </row>
    <row r="90" ht="15.75" customHeight="1" s="189">
      <c r="A90" s="4" t="n"/>
      <c r="B90" s="4" t="n"/>
      <c r="C90" s="4" t="n"/>
      <c r="D90" s="4" t="n"/>
      <c r="E90" s="4" t="n"/>
      <c r="F90" s="4" t="n"/>
      <c r="G90" s="4" t="n"/>
      <c r="H90" s="4" t="n"/>
      <c r="I90" s="4" t="n"/>
      <c r="J90" s="4" t="n"/>
      <c r="K90" s="4" t="n"/>
      <c r="L90" s="4" t="n"/>
    </row>
    <row r="91" ht="15.75" customHeight="1" s="189">
      <c r="A91" s="4" t="n"/>
      <c r="B91" s="4" t="n"/>
      <c r="C91" s="4" t="n"/>
      <c r="D91" s="4" t="n"/>
      <c r="E91" s="4" t="n"/>
      <c r="F91" s="4" t="n"/>
      <c r="G91" s="4" t="n"/>
      <c r="H91" s="4" t="n"/>
      <c r="I91" s="4" t="n"/>
      <c r="J91" s="4" t="n"/>
      <c r="K91" s="4" t="n"/>
      <c r="L91" s="4" t="n"/>
    </row>
    <row r="92" ht="15.75" customHeight="1" s="189">
      <c r="A92" s="4" t="n"/>
      <c r="B92" s="4" t="n"/>
      <c r="C92" s="4" t="n"/>
      <c r="D92" s="4" t="n"/>
      <c r="E92" s="4" t="n"/>
      <c r="F92" s="4" t="n"/>
      <c r="G92" s="4" t="n"/>
      <c r="H92" s="4" t="n"/>
      <c r="I92" s="4" t="n"/>
      <c r="J92" s="4" t="n"/>
      <c r="K92" s="4" t="n"/>
      <c r="L92" s="4" t="n"/>
    </row>
    <row r="93" ht="15.75" customHeight="1" s="189">
      <c r="A93" s="4" t="n"/>
      <c r="B93" s="4" t="n"/>
      <c r="C93" s="4" t="n"/>
      <c r="D93" s="4" t="n"/>
      <c r="E93" s="4" t="n"/>
      <c r="F93" s="4" t="n"/>
      <c r="G93" s="4" t="n"/>
      <c r="H93" s="4" t="n"/>
      <c r="I93" s="4" t="n"/>
      <c r="J93" s="4" t="n"/>
      <c r="K93" s="4" t="n"/>
      <c r="L93" s="4" t="n"/>
    </row>
    <row r="94" ht="15.75" customHeight="1" s="189">
      <c r="A94" s="4" t="n"/>
      <c r="B94" s="4" t="n"/>
      <c r="C94" s="4" t="n"/>
      <c r="D94" s="4" t="n"/>
      <c r="E94" s="4" t="n"/>
      <c r="F94" s="4" t="n"/>
      <c r="G94" s="4" t="n"/>
      <c r="H94" s="4" t="n"/>
      <c r="I94" s="4" t="n"/>
      <c r="J94" s="4" t="n"/>
      <c r="K94" s="4" t="n"/>
      <c r="L94" s="4" t="n"/>
    </row>
    <row r="95" ht="15.75" customHeight="1" s="189">
      <c r="A95" s="4" t="n"/>
      <c r="B95" s="4" t="n"/>
      <c r="C95" s="4" t="n"/>
      <c r="D95" s="4" t="n"/>
      <c r="E95" s="4" t="n"/>
      <c r="F95" s="4" t="n"/>
      <c r="G95" s="4" t="n"/>
      <c r="H95" s="4" t="n"/>
      <c r="I95" s="4" t="n"/>
      <c r="J95" s="4" t="n"/>
      <c r="K95" s="4" t="n"/>
      <c r="L95" s="4" t="n"/>
    </row>
    <row r="96" ht="15.75" customHeight="1" s="189">
      <c r="A96" s="4" t="n"/>
      <c r="B96" s="4" t="n"/>
      <c r="C96" s="4" t="n"/>
      <c r="D96" s="4" t="n"/>
      <c r="E96" s="4" t="n"/>
      <c r="F96" s="4" t="n"/>
      <c r="G96" s="4" t="n"/>
      <c r="H96" s="4" t="n"/>
      <c r="I96" s="4" t="n"/>
      <c r="J96" s="4" t="n"/>
      <c r="K96" s="4" t="n"/>
      <c r="L96" s="4" t="n"/>
    </row>
    <row r="97" ht="15.75" customHeight="1" s="189">
      <c r="A97" s="4" t="n"/>
      <c r="B97" s="4" t="n"/>
      <c r="C97" s="4" t="n"/>
      <c r="D97" s="4" t="n"/>
      <c r="E97" s="4" t="n"/>
      <c r="F97" s="4" t="n"/>
      <c r="G97" s="4" t="n"/>
      <c r="H97" s="4" t="n"/>
      <c r="I97" s="4" t="n"/>
      <c r="J97" s="4" t="n"/>
      <c r="K97" s="4" t="n"/>
      <c r="L97" s="4" t="n"/>
    </row>
    <row r="98" ht="15.75" customHeight="1" s="189">
      <c r="A98" s="4" t="n"/>
      <c r="B98" s="4" t="n"/>
      <c r="C98" s="4" t="n"/>
      <c r="D98" s="4" t="n"/>
      <c r="E98" s="4" t="n"/>
      <c r="F98" s="4" t="n"/>
      <c r="G98" s="4" t="n"/>
      <c r="H98" s="4" t="n"/>
      <c r="I98" s="4" t="n"/>
      <c r="J98" s="4" t="n"/>
      <c r="K98" s="4" t="n"/>
      <c r="L98" s="4" t="n"/>
    </row>
    <row r="99" ht="15.75" customHeight="1" s="189">
      <c r="A99" s="4" t="n"/>
      <c r="B99" s="4" t="n"/>
      <c r="C99" s="4" t="n"/>
      <c r="D99" s="4" t="n"/>
      <c r="E99" s="4" t="n"/>
      <c r="F99" s="4" t="n"/>
      <c r="G99" s="4" t="n"/>
      <c r="H99" s="4" t="n"/>
      <c r="I99" s="4" t="n"/>
      <c r="J99" s="4" t="n"/>
      <c r="K99" s="4" t="n"/>
      <c r="L99" s="4" t="n"/>
    </row>
    <row r="100" ht="15.75" customHeight="1" s="189">
      <c r="A100" s="4" t="n"/>
      <c r="B100" s="4" t="n"/>
      <c r="C100" s="4" t="n"/>
      <c r="D100" s="4" t="n"/>
      <c r="E100" s="4" t="n"/>
      <c r="F100" s="4" t="n"/>
      <c r="G100" s="4" t="n"/>
      <c r="H100" s="4" t="n"/>
      <c r="I100" s="4" t="n"/>
      <c r="J100" s="4" t="n"/>
      <c r="K100" s="4" t="n"/>
      <c r="L100" s="4" t="n"/>
    </row>
    <row r="101" ht="15.75" customHeight="1" s="189">
      <c r="A101" s="4" t="n"/>
      <c r="B101" s="4" t="n"/>
      <c r="C101" s="4" t="n"/>
      <c r="D101" s="4" t="n"/>
      <c r="E101" s="4" t="n"/>
      <c r="F101" s="4" t="n"/>
      <c r="G101" s="4" t="n"/>
      <c r="H101" s="4" t="n"/>
      <c r="I101" s="4" t="n"/>
      <c r="J101" s="4" t="n"/>
      <c r="K101" s="4" t="n"/>
      <c r="L101" s="4" t="n"/>
    </row>
    <row r="102" ht="15.75" customHeight="1" s="189">
      <c r="A102" s="4" t="n"/>
      <c r="B102" s="4" t="n"/>
      <c r="C102" s="4" t="n"/>
      <c r="D102" s="4" t="n"/>
      <c r="E102" s="4" t="n"/>
      <c r="F102" s="4" t="n"/>
      <c r="G102" s="4" t="n"/>
      <c r="H102" s="4" t="n"/>
      <c r="I102" s="4" t="n"/>
      <c r="J102" s="4" t="n"/>
      <c r="K102" s="4" t="n"/>
      <c r="L102" s="4" t="n"/>
    </row>
    <row r="103" ht="15.75" customHeight="1" s="189">
      <c r="A103" s="4" t="n"/>
      <c r="B103" s="4" t="n"/>
      <c r="C103" s="4" t="n"/>
      <c r="D103" s="4" t="n"/>
      <c r="E103" s="4" t="n"/>
      <c r="F103" s="4" t="n"/>
      <c r="G103" s="4" t="n"/>
      <c r="H103" s="4" t="n"/>
      <c r="I103" s="4" t="n"/>
      <c r="J103" s="4" t="n"/>
      <c r="K103" s="4" t="n"/>
      <c r="L103" s="4" t="n"/>
    </row>
    <row r="104" ht="15.75" customHeight="1" s="189">
      <c r="A104" s="4" t="n"/>
      <c r="B104" s="4" t="n"/>
      <c r="C104" s="4" t="n"/>
      <c r="D104" s="4" t="n"/>
      <c r="E104" s="4" t="n"/>
      <c r="F104" s="4" t="n"/>
      <c r="G104" s="4" t="n"/>
      <c r="H104" s="4" t="n"/>
      <c r="I104" s="4" t="n"/>
      <c r="J104" s="4" t="n"/>
      <c r="K104" s="4" t="n"/>
      <c r="L104" s="4" t="n"/>
    </row>
    <row r="105" ht="15.75" customHeight="1" s="189">
      <c r="A105" s="4" t="n"/>
      <c r="B105" s="4" t="n"/>
      <c r="C105" s="4" t="n"/>
      <c r="D105" s="4" t="n"/>
      <c r="E105" s="4" t="n"/>
      <c r="F105" s="4" t="n"/>
      <c r="G105" s="4" t="n"/>
      <c r="H105" s="4" t="n"/>
      <c r="I105" s="4" t="n"/>
      <c r="J105" s="4" t="n"/>
      <c r="K105" s="4" t="n"/>
      <c r="L105" s="4" t="n"/>
    </row>
    <row r="106" ht="15.75" customHeight="1" s="189">
      <c r="A106" s="4" t="n"/>
      <c r="B106" s="4" t="n"/>
      <c r="C106" s="4" t="n"/>
      <c r="D106" s="4" t="n"/>
      <c r="E106" s="4" t="n"/>
      <c r="F106" s="4" t="n"/>
      <c r="G106" s="4" t="n"/>
      <c r="H106" s="4" t="n"/>
      <c r="I106" s="4" t="n"/>
      <c r="J106" s="4" t="n"/>
      <c r="K106" s="4" t="n"/>
      <c r="L106" s="4" t="n"/>
    </row>
    <row r="107" ht="15.75" customHeight="1" s="189">
      <c r="A107" s="4" t="n"/>
      <c r="B107" s="4" t="n"/>
      <c r="C107" s="4" t="n"/>
      <c r="D107" s="4" t="n"/>
      <c r="E107" s="4" t="n"/>
      <c r="F107" s="4" t="n"/>
      <c r="G107" s="4" t="n"/>
      <c r="H107" s="4" t="n"/>
      <c r="I107" s="4" t="n"/>
      <c r="J107" s="4" t="n"/>
      <c r="K107" s="4" t="n"/>
      <c r="L107" s="4" t="n"/>
    </row>
    <row r="108" ht="15.75" customHeight="1" s="189">
      <c r="A108" s="4" t="n"/>
      <c r="B108" s="4" t="n"/>
      <c r="C108" s="4" t="n"/>
      <c r="D108" s="4" t="n"/>
      <c r="E108" s="4" t="n"/>
      <c r="F108" s="4" t="n"/>
      <c r="G108" s="4" t="n"/>
      <c r="H108" s="4" t="n"/>
      <c r="I108" s="4" t="n"/>
      <c r="J108" s="4" t="n"/>
      <c r="K108" s="4" t="n"/>
      <c r="L108" s="4" t="n"/>
    </row>
    <row r="109" ht="15.75" customHeight="1" s="189">
      <c r="A109" s="4" t="n"/>
      <c r="B109" s="4" t="n"/>
      <c r="C109" s="4" t="n"/>
      <c r="D109" s="4" t="n"/>
      <c r="E109" s="4" t="n"/>
      <c r="F109" s="4" t="n"/>
      <c r="G109" s="4" t="n"/>
      <c r="H109" s="4" t="n"/>
      <c r="I109" s="4" t="n"/>
      <c r="J109" s="4" t="n"/>
      <c r="K109" s="4" t="n"/>
      <c r="L109" s="4" t="n"/>
    </row>
    <row r="110" ht="15.75" customHeight="1" s="189">
      <c r="A110" s="4" t="n"/>
      <c r="B110" s="4" t="n"/>
      <c r="C110" s="4" t="n"/>
      <c r="D110" s="4" t="n"/>
      <c r="E110" s="4" t="n"/>
      <c r="F110" s="4" t="n"/>
      <c r="G110" s="4" t="n"/>
      <c r="H110" s="4" t="n"/>
      <c r="I110" s="4" t="n"/>
      <c r="J110" s="4" t="n"/>
      <c r="K110" s="4" t="n"/>
      <c r="L110" s="4" t="n"/>
    </row>
    <row r="111" ht="15.75" customHeight="1" s="189">
      <c r="A111" s="4" t="n"/>
      <c r="B111" s="4" t="n"/>
      <c r="C111" s="4" t="n"/>
      <c r="D111" s="4" t="n"/>
      <c r="E111" s="4" t="n"/>
      <c r="F111" s="4" t="n"/>
      <c r="G111" s="4" t="n"/>
      <c r="H111" s="4" t="n"/>
      <c r="I111" s="4" t="n"/>
      <c r="J111" s="4" t="n"/>
      <c r="K111" s="4" t="n"/>
      <c r="L111" s="4" t="n"/>
    </row>
    <row r="112" ht="15.75" customHeight="1" s="189">
      <c r="A112" s="4" t="n"/>
      <c r="B112" s="4" t="n"/>
      <c r="C112" s="4" t="n"/>
      <c r="D112" s="4" t="n"/>
      <c r="E112" s="4" t="n"/>
      <c r="F112" s="4" t="n"/>
      <c r="G112" s="4" t="n"/>
      <c r="H112" s="4" t="n"/>
      <c r="I112" s="4" t="n"/>
      <c r="J112" s="4" t="n"/>
      <c r="K112" s="4" t="n"/>
      <c r="L112" s="4" t="n"/>
    </row>
    <row r="113" ht="15.75" customHeight="1" s="189">
      <c r="A113" s="4" t="n"/>
      <c r="B113" s="4" t="n"/>
      <c r="C113" s="4" t="n"/>
      <c r="D113" s="4" t="n"/>
      <c r="E113" s="4" t="n"/>
      <c r="F113" s="4" t="n"/>
      <c r="G113" s="4" t="n"/>
      <c r="H113" s="4" t="n"/>
      <c r="I113" s="4" t="n"/>
      <c r="J113" s="4" t="n"/>
      <c r="K113" s="4" t="n"/>
      <c r="L113" s="4" t="n"/>
    </row>
    <row r="114" ht="15.75" customHeight="1" s="189">
      <c r="A114" s="4" t="n"/>
      <c r="B114" s="4" t="n"/>
      <c r="C114" s="4" t="n"/>
      <c r="D114" s="4" t="n"/>
      <c r="E114" s="4" t="n"/>
      <c r="F114" s="4" t="n"/>
      <c r="G114" s="4" t="n"/>
      <c r="H114" s="4" t="n"/>
      <c r="I114" s="4" t="n"/>
      <c r="J114" s="4" t="n"/>
      <c r="K114" s="4" t="n"/>
      <c r="L114" s="4" t="n"/>
    </row>
    <row r="115" ht="15.75" customHeight="1" s="189">
      <c r="A115" s="4" t="n"/>
      <c r="B115" s="4" t="n"/>
      <c r="C115" s="4" t="n"/>
      <c r="D115" s="4" t="n"/>
      <c r="E115" s="4" t="n"/>
      <c r="F115" s="4" t="n"/>
      <c r="G115" s="4" t="n"/>
      <c r="H115" s="4" t="n"/>
      <c r="I115" s="4" t="n"/>
      <c r="J115" s="4" t="n"/>
      <c r="K115" s="4" t="n"/>
      <c r="L115" s="4" t="n"/>
    </row>
    <row r="116" ht="15.75" customHeight="1" s="189">
      <c r="A116" s="4" t="n"/>
      <c r="B116" s="4" t="n"/>
      <c r="C116" s="4" t="n"/>
      <c r="D116" s="4" t="n"/>
      <c r="E116" s="4" t="n"/>
      <c r="F116" s="4" t="n"/>
      <c r="G116" s="4" t="n"/>
      <c r="H116" s="4" t="n"/>
      <c r="I116" s="4" t="n"/>
      <c r="J116" s="4" t="n"/>
      <c r="K116" s="4" t="n"/>
      <c r="L116" s="4" t="n"/>
    </row>
    <row r="117" ht="15.75" customHeight="1" s="189">
      <c r="A117" s="4" t="n"/>
      <c r="B117" s="4" t="n"/>
      <c r="C117" s="4" t="n"/>
      <c r="D117" s="4" t="n"/>
      <c r="E117" s="4" t="n"/>
      <c r="F117" s="4" t="n"/>
      <c r="G117" s="4" t="n"/>
      <c r="H117" s="4" t="n"/>
      <c r="I117" s="4" t="n"/>
      <c r="J117" s="4" t="n"/>
      <c r="K117" s="4" t="n"/>
      <c r="L117" s="4" t="n"/>
    </row>
    <row r="118" ht="15.75" customHeight="1" s="189">
      <c r="A118" s="4" t="n"/>
      <c r="B118" s="4" t="n"/>
      <c r="C118" s="4" t="n"/>
      <c r="D118" s="4" t="n"/>
      <c r="E118" s="4" t="n"/>
      <c r="F118" s="4" t="n"/>
      <c r="G118" s="4" t="n"/>
      <c r="H118" s="4" t="n"/>
      <c r="I118" s="4" t="n"/>
      <c r="J118" s="4" t="n"/>
      <c r="K118" s="4" t="n"/>
      <c r="L118" s="4" t="n"/>
    </row>
    <row r="119" ht="15.75" customHeight="1" s="189">
      <c r="A119" s="4" t="n"/>
      <c r="B119" s="4" t="n"/>
      <c r="C119" s="4" t="n"/>
      <c r="D119" s="4" t="n"/>
      <c r="E119" s="4" t="n"/>
      <c r="F119" s="4" t="n"/>
      <c r="G119" s="4" t="n"/>
      <c r="H119" s="4" t="n"/>
      <c r="I119" s="4" t="n"/>
      <c r="J119" s="4" t="n"/>
      <c r="K119" s="4" t="n"/>
      <c r="L119" s="4" t="n"/>
    </row>
    <row r="120" ht="15.75" customHeight="1" s="189">
      <c r="A120" s="4" t="n"/>
      <c r="B120" s="4" t="n"/>
      <c r="C120" s="4" t="n"/>
      <c r="D120" s="4" t="n"/>
      <c r="E120" s="4" t="n"/>
      <c r="F120" s="4" t="n"/>
      <c r="G120" s="4" t="n"/>
      <c r="H120" s="4" t="n"/>
      <c r="I120" s="4" t="n"/>
      <c r="J120" s="4" t="n"/>
      <c r="K120" s="4" t="n"/>
      <c r="L120" s="4" t="n"/>
    </row>
    <row r="121" ht="15.75" customHeight="1" s="189">
      <c r="A121" s="4" t="n"/>
      <c r="B121" s="4" t="n"/>
      <c r="C121" s="4" t="n"/>
      <c r="D121" s="4" t="n"/>
      <c r="E121" s="4" t="n"/>
      <c r="F121" s="4" t="n"/>
      <c r="G121" s="4" t="n"/>
      <c r="H121" s="4" t="n"/>
      <c r="I121" s="4" t="n"/>
      <c r="J121" s="4" t="n"/>
      <c r="K121" s="4" t="n"/>
      <c r="L121" s="4" t="n"/>
    </row>
    <row r="122" ht="15.75" customHeight="1" s="189">
      <c r="A122" s="4" t="n"/>
      <c r="B122" s="4" t="n"/>
      <c r="C122" s="4" t="n"/>
      <c r="D122" s="4" t="n"/>
      <c r="E122" s="4" t="n"/>
      <c r="F122" s="4" t="n"/>
      <c r="G122" s="4" t="n"/>
      <c r="H122" s="4" t="n"/>
      <c r="I122" s="4" t="n"/>
      <c r="J122" s="4" t="n"/>
      <c r="K122" s="4" t="n"/>
      <c r="L122" s="4" t="n"/>
    </row>
    <row r="123" ht="15.75" customHeight="1" s="189">
      <c r="A123" s="4" t="n"/>
      <c r="B123" s="4" t="n"/>
      <c r="C123" s="4" t="n"/>
      <c r="D123" s="4" t="n"/>
      <c r="E123" s="4" t="n"/>
      <c r="F123" s="4" t="n"/>
      <c r="G123" s="4" t="n"/>
      <c r="H123" s="4" t="n"/>
      <c r="I123" s="4" t="n"/>
      <c r="J123" s="4" t="n"/>
      <c r="K123" s="4" t="n"/>
      <c r="L123" s="4" t="n"/>
    </row>
    <row r="124" ht="15.75" customHeight="1" s="189">
      <c r="A124" s="4" t="n"/>
      <c r="B124" s="4" t="n"/>
      <c r="C124" s="4" t="n"/>
      <c r="D124" s="4" t="n"/>
      <c r="E124" s="4" t="n"/>
      <c r="F124" s="4" t="n"/>
      <c r="G124" s="4" t="n"/>
      <c r="H124" s="4" t="n"/>
      <c r="I124" s="4" t="n"/>
      <c r="J124" s="4" t="n"/>
      <c r="K124" s="4" t="n"/>
      <c r="L124" s="4" t="n"/>
    </row>
    <row r="125" ht="15.75" customHeight="1" s="189">
      <c r="A125" s="4" t="n"/>
      <c r="B125" s="4" t="n"/>
      <c r="C125" s="4" t="n"/>
      <c r="D125" s="4" t="n"/>
      <c r="E125" s="4" t="n"/>
      <c r="F125" s="4" t="n"/>
      <c r="G125" s="4" t="n"/>
      <c r="H125" s="4" t="n"/>
      <c r="I125" s="4" t="n"/>
      <c r="J125" s="4" t="n"/>
      <c r="K125" s="4" t="n"/>
      <c r="L125" s="4" t="n"/>
    </row>
    <row r="126" ht="15.75" customHeight="1" s="189">
      <c r="A126" s="4" t="n"/>
      <c r="B126" s="4" t="n"/>
      <c r="C126" s="4" t="n"/>
      <c r="D126" s="4" t="n"/>
      <c r="E126" s="4" t="n"/>
      <c r="F126" s="4" t="n"/>
      <c r="G126" s="4" t="n"/>
      <c r="H126" s="4" t="n"/>
      <c r="I126" s="4" t="n"/>
      <c r="J126" s="4" t="n"/>
      <c r="K126" s="4" t="n"/>
      <c r="L126" s="4" t="n"/>
    </row>
    <row r="127" ht="15.75" customHeight="1" s="189">
      <c r="A127" s="4" t="n"/>
      <c r="B127" s="4" t="n"/>
      <c r="C127" s="4" t="n"/>
      <c r="D127" s="4" t="n"/>
      <c r="E127" s="4" t="n"/>
      <c r="F127" s="4" t="n"/>
      <c r="G127" s="4" t="n"/>
      <c r="H127" s="4" t="n"/>
      <c r="I127" s="4" t="n"/>
      <c r="J127" s="4" t="n"/>
      <c r="K127" s="4" t="n"/>
      <c r="L127" s="4" t="n"/>
    </row>
    <row r="128" ht="15.75" customHeight="1" s="189">
      <c r="A128" s="4" t="n"/>
      <c r="B128" s="4" t="n"/>
      <c r="C128" s="4" t="n"/>
      <c r="D128" s="4" t="n"/>
      <c r="E128" s="4" t="n"/>
      <c r="F128" s="4" t="n"/>
      <c r="G128" s="4" t="n"/>
      <c r="H128" s="4" t="n"/>
      <c r="I128" s="4" t="n"/>
      <c r="J128" s="4" t="n"/>
      <c r="K128" s="4" t="n"/>
      <c r="L128" s="4" t="n"/>
    </row>
    <row r="129" ht="15.75" customHeight="1" s="189">
      <c r="A129" s="4" t="n"/>
      <c r="B129" s="4" t="n"/>
      <c r="C129" s="4" t="n"/>
      <c r="D129" s="4" t="n"/>
      <c r="E129" s="4" t="n"/>
      <c r="F129" s="4" t="n"/>
      <c r="G129" s="4" t="n"/>
      <c r="H129" s="4" t="n"/>
      <c r="I129" s="4" t="n"/>
      <c r="J129" s="4" t="n"/>
      <c r="K129" s="4" t="n"/>
      <c r="L129" s="4" t="n"/>
    </row>
    <row r="130" ht="15.75" customHeight="1" s="189">
      <c r="A130" s="4" t="n"/>
      <c r="B130" s="4" t="n"/>
      <c r="C130" s="4" t="n"/>
      <c r="D130" s="4" t="n"/>
      <c r="E130" s="4" t="n"/>
      <c r="F130" s="4" t="n"/>
      <c r="G130" s="4" t="n"/>
      <c r="H130" s="4" t="n"/>
      <c r="I130" s="4" t="n"/>
      <c r="J130" s="4" t="n"/>
      <c r="K130" s="4" t="n"/>
      <c r="L130" s="4" t="n"/>
    </row>
    <row r="131" ht="15.75" customHeight="1" s="189">
      <c r="A131" s="4" t="n"/>
      <c r="B131" s="4" t="n"/>
      <c r="C131" s="4" t="n"/>
      <c r="D131" s="4" t="n"/>
      <c r="E131" s="4" t="n"/>
      <c r="F131" s="4" t="n"/>
      <c r="G131" s="4" t="n"/>
      <c r="H131" s="4" t="n"/>
      <c r="I131" s="4" t="n"/>
      <c r="J131" s="4" t="n"/>
      <c r="K131" s="4" t="n"/>
      <c r="L131" s="4" t="n"/>
    </row>
    <row r="132" ht="15.75" customHeight="1" s="189">
      <c r="A132" s="4" t="n"/>
      <c r="B132" s="4" t="n"/>
      <c r="C132" s="4" t="n"/>
      <c r="D132" s="4" t="n"/>
      <c r="E132" s="4" t="n"/>
      <c r="F132" s="4" t="n"/>
      <c r="G132" s="4" t="n"/>
      <c r="H132" s="4" t="n"/>
      <c r="I132" s="4" t="n"/>
      <c r="J132" s="4" t="n"/>
      <c r="K132" s="4" t="n"/>
      <c r="L132" s="4" t="n"/>
    </row>
    <row r="133" ht="15.75" customHeight="1" s="189">
      <c r="A133" s="4" t="n"/>
      <c r="B133" s="4" t="n"/>
      <c r="C133" s="4" t="n"/>
      <c r="D133" s="4" t="n"/>
      <c r="E133" s="4" t="n"/>
      <c r="F133" s="4" t="n"/>
      <c r="G133" s="4" t="n"/>
      <c r="H133" s="4" t="n"/>
      <c r="I133" s="4" t="n"/>
      <c r="J133" s="4" t="n"/>
      <c r="K133" s="4" t="n"/>
      <c r="L133" s="4" t="n"/>
    </row>
    <row r="134" ht="15.75" customHeight="1" s="189">
      <c r="A134" s="4" t="n"/>
      <c r="B134" s="4" t="n"/>
      <c r="C134" s="4" t="n"/>
      <c r="D134" s="4" t="n"/>
      <c r="E134" s="4" t="n"/>
      <c r="F134" s="4" t="n"/>
      <c r="G134" s="4" t="n"/>
      <c r="H134" s="4" t="n"/>
      <c r="I134" s="4" t="n"/>
      <c r="J134" s="4" t="n"/>
      <c r="K134" s="4" t="n"/>
      <c r="L134" s="4" t="n"/>
    </row>
    <row r="135" ht="15.75" customHeight="1" s="189">
      <c r="A135" s="4" t="n"/>
      <c r="B135" s="4" t="n"/>
      <c r="C135" s="4" t="n"/>
      <c r="D135" s="4" t="n"/>
      <c r="E135" s="4" t="n"/>
      <c r="F135" s="4" t="n"/>
      <c r="G135" s="4" t="n"/>
      <c r="H135" s="4" t="n"/>
      <c r="I135" s="4" t="n"/>
      <c r="J135" s="4" t="n"/>
      <c r="K135" s="4" t="n"/>
      <c r="L135" s="4" t="n"/>
    </row>
    <row r="136" ht="15.75" customHeight="1" s="189">
      <c r="A136" s="4" t="n"/>
      <c r="B136" s="4" t="n"/>
      <c r="C136" s="4" t="n"/>
      <c r="D136" s="4" t="n"/>
      <c r="E136" s="4" t="n"/>
      <c r="F136" s="4" t="n"/>
      <c r="G136" s="4" t="n"/>
      <c r="H136" s="4" t="n"/>
      <c r="I136" s="4" t="n"/>
      <c r="J136" s="4" t="n"/>
      <c r="K136" s="4" t="n"/>
      <c r="L136" s="4" t="n"/>
    </row>
    <row r="137" ht="15.75" customHeight="1" s="189">
      <c r="A137" s="4" t="n"/>
      <c r="B137" s="4" t="n"/>
      <c r="C137" s="4" t="n"/>
      <c r="D137" s="4" t="n"/>
      <c r="E137" s="4" t="n"/>
      <c r="F137" s="4" t="n"/>
      <c r="G137" s="4" t="n"/>
      <c r="H137" s="4" t="n"/>
      <c r="I137" s="4" t="n"/>
      <c r="J137" s="4" t="n"/>
      <c r="K137" s="4" t="n"/>
      <c r="L137" s="4" t="n"/>
    </row>
    <row r="138" ht="15.75" customHeight="1" s="189">
      <c r="A138" s="4" t="n"/>
      <c r="B138" s="4" t="n"/>
      <c r="C138" s="4" t="n"/>
      <c r="D138" s="4" t="n"/>
      <c r="E138" s="4" t="n"/>
      <c r="F138" s="4" t="n"/>
      <c r="G138" s="4" t="n"/>
      <c r="H138" s="4" t="n"/>
      <c r="I138" s="4" t="n"/>
      <c r="J138" s="4" t="n"/>
      <c r="K138" s="4" t="n"/>
      <c r="L138" s="4" t="n"/>
    </row>
    <row r="139" ht="15.75" customHeight="1" s="189">
      <c r="A139" s="4" t="n"/>
      <c r="B139" s="4" t="n"/>
      <c r="C139" s="4" t="n"/>
      <c r="D139" s="4" t="n"/>
      <c r="E139" s="4" t="n"/>
      <c r="F139" s="4" t="n"/>
      <c r="G139" s="4" t="n"/>
      <c r="H139" s="4" t="n"/>
      <c r="I139" s="4" t="n"/>
      <c r="J139" s="4" t="n"/>
      <c r="K139" s="4" t="n"/>
      <c r="L139" s="4" t="n"/>
    </row>
    <row r="140" ht="15.75" customHeight="1" s="189">
      <c r="A140" s="4" t="n"/>
      <c r="B140" s="4" t="n"/>
      <c r="C140" s="4" t="n"/>
      <c r="D140" s="4" t="n"/>
      <c r="E140" s="4" t="n"/>
      <c r="F140" s="4" t="n"/>
      <c r="G140" s="4" t="n"/>
      <c r="H140" s="4" t="n"/>
      <c r="I140" s="4" t="n"/>
      <c r="J140" s="4" t="n"/>
      <c r="K140" s="4" t="n"/>
      <c r="L140" s="4" t="n"/>
    </row>
    <row r="141" ht="15.75" customHeight="1" s="189">
      <c r="A141" s="4" t="n"/>
      <c r="B141" s="4" t="n"/>
      <c r="C141" s="4" t="n"/>
      <c r="D141" s="4" t="n"/>
      <c r="E141" s="4" t="n"/>
      <c r="F141" s="4" t="n"/>
      <c r="G141" s="4" t="n"/>
      <c r="H141" s="4" t="n"/>
      <c r="I141" s="4" t="n"/>
      <c r="J141" s="4" t="n"/>
      <c r="K141" s="4" t="n"/>
      <c r="L141" s="4" t="n"/>
    </row>
    <row r="142" ht="15.75" customHeight="1" s="189">
      <c r="A142" s="4" t="n"/>
      <c r="B142" s="4" t="n"/>
      <c r="C142" s="4" t="n"/>
      <c r="D142" s="4" t="n"/>
      <c r="E142" s="4" t="n"/>
      <c r="F142" s="4" t="n"/>
      <c r="G142" s="4" t="n"/>
      <c r="H142" s="4" t="n"/>
      <c r="I142" s="4" t="n"/>
      <c r="J142" s="4" t="n"/>
      <c r="K142" s="4" t="n"/>
      <c r="L142" s="4" t="n"/>
    </row>
    <row r="143" ht="15.75" customHeight="1" s="189">
      <c r="A143" s="4" t="n"/>
      <c r="B143" s="4" t="n"/>
      <c r="C143" s="4" t="n"/>
      <c r="D143" s="4" t="n"/>
      <c r="E143" s="4" t="n"/>
      <c r="F143" s="4" t="n"/>
      <c r="G143" s="4" t="n"/>
      <c r="H143" s="4" t="n"/>
      <c r="I143" s="4" t="n"/>
      <c r="J143" s="4" t="n"/>
      <c r="K143" s="4" t="n"/>
      <c r="L143" s="4" t="n"/>
    </row>
    <row r="144" ht="15.75" customHeight="1" s="189">
      <c r="A144" s="4" t="n"/>
      <c r="B144" s="4" t="n"/>
      <c r="C144" s="4" t="n"/>
      <c r="D144" s="4" t="n"/>
      <c r="E144" s="4" t="n"/>
      <c r="F144" s="4" t="n"/>
      <c r="G144" s="4" t="n"/>
      <c r="H144" s="4" t="n"/>
      <c r="I144" s="4" t="n"/>
      <c r="J144" s="4" t="n"/>
      <c r="K144" s="4" t="n"/>
      <c r="L144" s="4" t="n"/>
    </row>
    <row r="145" ht="15.75" customHeight="1" s="189">
      <c r="A145" s="4" t="n"/>
      <c r="B145" s="4" t="n"/>
      <c r="C145" s="4" t="n"/>
      <c r="D145" s="4" t="n"/>
      <c r="E145" s="4" t="n"/>
      <c r="F145" s="4" t="n"/>
      <c r="G145" s="4" t="n"/>
      <c r="H145" s="4" t="n"/>
      <c r="I145" s="4" t="n"/>
      <c r="J145" s="4" t="n"/>
      <c r="K145" s="4" t="n"/>
      <c r="L145" s="4" t="n"/>
    </row>
    <row r="146" ht="15.75" customHeight="1" s="189">
      <c r="A146" s="4" t="n"/>
      <c r="B146" s="4" t="n"/>
      <c r="C146" s="4" t="n"/>
      <c r="D146" s="4" t="n"/>
      <c r="E146" s="4" t="n"/>
      <c r="F146" s="4" t="n"/>
      <c r="G146" s="4" t="n"/>
      <c r="H146" s="4" t="n"/>
      <c r="I146" s="4" t="n"/>
      <c r="J146" s="4" t="n"/>
      <c r="K146" s="4" t="n"/>
      <c r="L146" s="4" t="n"/>
    </row>
    <row r="147" ht="15.75" customHeight="1" s="189">
      <c r="A147" s="4" t="n"/>
      <c r="B147" s="4" t="n"/>
      <c r="C147" s="4" t="n"/>
      <c r="D147" s="4" t="n"/>
      <c r="E147" s="4" t="n"/>
      <c r="F147" s="4" t="n"/>
      <c r="G147" s="4" t="n"/>
      <c r="H147" s="4" t="n"/>
      <c r="I147" s="4" t="n"/>
      <c r="J147" s="4" t="n"/>
      <c r="K147" s="4" t="n"/>
      <c r="L147" s="4" t="n"/>
    </row>
    <row r="148" ht="15.75" customHeight="1" s="189">
      <c r="A148" s="4" t="n"/>
      <c r="B148" s="4" t="n"/>
      <c r="C148" s="4" t="n"/>
      <c r="D148" s="4" t="n"/>
      <c r="E148" s="4" t="n"/>
      <c r="F148" s="4" t="n"/>
      <c r="G148" s="4" t="n"/>
      <c r="H148" s="4" t="n"/>
      <c r="I148" s="4" t="n"/>
      <c r="J148" s="4" t="n"/>
      <c r="K148" s="4" t="n"/>
      <c r="L148" s="4" t="n"/>
    </row>
    <row r="149" ht="15.75" customHeight="1" s="189">
      <c r="A149" s="4" t="n"/>
      <c r="B149" s="4" t="n"/>
      <c r="C149" s="4" t="n"/>
      <c r="D149" s="4" t="n"/>
      <c r="E149" s="4" t="n"/>
      <c r="F149" s="4" t="n"/>
      <c r="G149" s="4" t="n"/>
      <c r="H149" s="4" t="n"/>
      <c r="I149" s="4" t="n"/>
      <c r="J149" s="4" t="n"/>
      <c r="K149" s="4" t="n"/>
      <c r="L149" s="4" t="n"/>
    </row>
    <row r="150" ht="15.75" customHeight="1" s="189">
      <c r="A150" s="4" t="n"/>
      <c r="B150" s="4" t="n"/>
      <c r="C150" s="4" t="n"/>
      <c r="D150" s="4" t="n"/>
      <c r="E150" s="4" t="n"/>
      <c r="F150" s="4" t="n"/>
      <c r="G150" s="4" t="n"/>
      <c r="H150" s="4" t="n"/>
      <c r="I150" s="4" t="n"/>
      <c r="J150" s="4" t="n"/>
      <c r="K150" s="4" t="n"/>
      <c r="L150" s="4" t="n"/>
    </row>
    <row r="151" ht="15.75" customHeight="1" s="189">
      <c r="A151" s="4" t="n"/>
      <c r="B151" s="4" t="n"/>
      <c r="C151" s="4" t="n"/>
      <c r="D151" s="4" t="n"/>
      <c r="E151" s="4" t="n"/>
      <c r="F151" s="4" t="n"/>
      <c r="G151" s="4" t="n"/>
      <c r="H151" s="4" t="n"/>
      <c r="I151" s="4" t="n"/>
      <c r="J151" s="4" t="n"/>
      <c r="K151" s="4" t="n"/>
      <c r="L151" s="4" t="n"/>
    </row>
    <row r="152" ht="15.75" customHeight="1" s="189">
      <c r="A152" s="4" t="n"/>
      <c r="B152" s="4" t="n"/>
      <c r="C152" s="4" t="n"/>
      <c r="D152" s="4" t="n"/>
      <c r="E152" s="4" t="n"/>
      <c r="F152" s="4" t="n"/>
      <c r="G152" s="4" t="n"/>
      <c r="H152" s="4" t="n"/>
      <c r="I152" s="4" t="n"/>
      <c r="J152" s="4" t="n"/>
      <c r="K152" s="4" t="n"/>
      <c r="L152" s="4" t="n"/>
    </row>
    <row r="153" ht="15.75" customHeight="1" s="189">
      <c r="A153" s="4" t="n"/>
      <c r="B153" s="4" t="n"/>
      <c r="C153" s="4" t="n"/>
      <c r="D153" s="4" t="n"/>
      <c r="E153" s="4" t="n"/>
      <c r="F153" s="4" t="n"/>
      <c r="G153" s="4" t="n"/>
      <c r="H153" s="4" t="n"/>
      <c r="I153" s="4" t="n"/>
      <c r="J153" s="4" t="n"/>
      <c r="K153" s="4" t="n"/>
      <c r="L153" s="4" t="n"/>
    </row>
    <row r="154" ht="15.75" customHeight="1" s="189">
      <c r="A154" s="4" t="n"/>
      <c r="B154" s="4" t="n"/>
      <c r="C154" s="4" t="n"/>
      <c r="D154" s="4" t="n"/>
      <c r="E154" s="4" t="n"/>
      <c r="F154" s="4" t="n"/>
      <c r="G154" s="4" t="n"/>
      <c r="H154" s="4" t="n"/>
      <c r="I154" s="4" t="n"/>
      <c r="J154" s="4" t="n"/>
      <c r="K154" s="4" t="n"/>
      <c r="L154" s="4" t="n"/>
    </row>
    <row r="155" ht="15.75" customHeight="1" s="189">
      <c r="A155" s="4" t="n"/>
      <c r="B155" s="4" t="n"/>
      <c r="C155" s="4" t="n"/>
      <c r="D155" s="4" t="n"/>
      <c r="E155" s="4" t="n"/>
      <c r="F155" s="4" t="n"/>
      <c r="G155" s="4" t="n"/>
      <c r="H155" s="4" t="n"/>
      <c r="I155" s="4" t="n"/>
      <c r="J155" s="4" t="n"/>
      <c r="K155" s="4" t="n"/>
      <c r="L155" s="4" t="n"/>
    </row>
    <row r="156" ht="15.75" customHeight="1" s="189">
      <c r="A156" s="4" t="n"/>
      <c r="B156" s="4" t="n"/>
      <c r="C156" s="4" t="n"/>
      <c r="D156" s="4" t="n"/>
      <c r="E156" s="4" t="n"/>
      <c r="F156" s="4" t="n"/>
      <c r="G156" s="4" t="n"/>
      <c r="H156" s="4" t="n"/>
      <c r="I156" s="4" t="n"/>
      <c r="J156" s="4" t="n"/>
      <c r="K156" s="4" t="n"/>
      <c r="L156" s="4" t="n"/>
    </row>
    <row r="157" ht="15.75" customHeight="1" s="189">
      <c r="A157" s="4" t="n"/>
      <c r="B157" s="4" t="n"/>
      <c r="C157" s="4" t="n"/>
      <c r="D157" s="4" t="n"/>
      <c r="E157" s="4" t="n"/>
      <c r="F157" s="4" t="n"/>
      <c r="G157" s="4" t="n"/>
      <c r="H157" s="4" t="n"/>
      <c r="I157" s="4" t="n"/>
      <c r="J157" s="4" t="n"/>
      <c r="K157" s="4" t="n"/>
      <c r="L157" s="4" t="n"/>
    </row>
    <row r="158" ht="15.75" customHeight="1" s="189">
      <c r="A158" s="4" t="n"/>
      <c r="B158" s="4" t="n"/>
      <c r="C158" s="4" t="n"/>
      <c r="D158" s="4" t="n"/>
      <c r="E158" s="4" t="n"/>
      <c r="F158" s="4" t="n"/>
      <c r="G158" s="4" t="n"/>
      <c r="H158" s="4" t="n"/>
      <c r="I158" s="4" t="n"/>
      <c r="J158" s="4" t="n"/>
      <c r="K158" s="4" t="n"/>
      <c r="L158" s="4" t="n"/>
    </row>
    <row r="159" ht="15.75" customHeight="1" s="189">
      <c r="A159" s="4" t="n"/>
      <c r="B159" s="4" t="n"/>
      <c r="C159" s="4" t="n"/>
      <c r="D159" s="4" t="n"/>
      <c r="E159" s="4" t="n"/>
      <c r="F159" s="4" t="n"/>
      <c r="G159" s="4" t="n"/>
      <c r="H159" s="4" t="n"/>
      <c r="I159" s="4" t="n"/>
      <c r="J159" s="4" t="n"/>
      <c r="K159" s="4" t="n"/>
      <c r="L159" s="4" t="n"/>
    </row>
    <row r="160" ht="15.75" customHeight="1" s="189">
      <c r="A160" s="4" t="n"/>
      <c r="B160" s="4" t="n"/>
      <c r="C160" s="4" t="n"/>
      <c r="D160" s="4" t="n"/>
      <c r="E160" s="4" t="n"/>
      <c r="F160" s="4" t="n"/>
      <c r="G160" s="4" t="n"/>
      <c r="H160" s="4" t="n"/>
      <c r="I160" s="4" t="n"/>
      <c r="J160" s="4" t="n"/>
      <c r="K160" s="4" t="n"/>
      <c r="L160" s="4" t="n"/>
    </row>
    <row r="161" ht="15.75" customHeight="1" s="189">
      <c r="A161" s="4" t="n"/>
      <c r="B161" s="4" t="n"/>
      <c r="C161" s="4" t="n"/>
      <c r="D161" s="4" t="n"/>
      <c r="E161" s="4" t="n"/>
      <c r="F161" s="4" t="n"/>
      <c r="G161" s="4" t="n"/>
      <c r="H161" s="4" t="n"/>
      <c r="I161" s="4" t="n"/>
      <c r="J161" s="4" t="n"/>
      <c r="K161" s="4" t="n"/>
      <c r="L161" s="4" t="n"/>
    </row>
    <row r="162" ht="15.75" customHeight="1" s="189">
      <c r="A162" s="4" t="n"/>
      <c r="B162" s="4" t="n"/>
      <c r="C162" s="4" t="n"/>
      <c r="D162" s="4" t="n"/>
      <c r="E162" s="4" t="n"/>
      <c r="F162" s="4" t="n"/>
      <c r="G162" s="4" t="n"/>
      <c r="H162" s="4" t="n"/>
      <c r="I162" s="4" t="n"/>
      <c r="J162" s="4" t="n"/>
      <c r="K162" s="4" t="n"/>
      <c r="L162" s="4" t="n"/>
    </row>
    <row r="163" ht="15.75" customHeight="1" s="189">
      <c r="A163" s="4" t="n"/>
      <c r="B163" s="4" t="n"/>
      <c r="C163" s="4" t="n"/>
      <c r="D163" s="4" t="n"/>
      <c r="E163" s="4" t="n"/>
      <c r="F163" s="4" t="n"/>
      <c r="G163" s="4" t="n"/>
      <c r="H163" s="4" t="n"/>
      <c r="I163" s="4" t="n"/>
      <c r="J163" s="4" t="n"/>
      <c r="K163" s="4" t="n"/>
      <c r="L163" s="4" t="n"/>
    </row>
    <row r="164" ht="15.75" customHeight="1" s="189">
      <c r="A164" s="4" t="n"/>
      <c r="B164" s="4" t="n"/>
      <c r="C164" s="4" t="n"/>
      <c r="D164" s="4" t="n"/>
      <c r="E164" s="4" t="n"/>
      <c r="F164" s="4" t="n"/>
      <c r="G164" s="4" t="n"/>
      <c r="H164" s="4" t="n"/>
      <c r="I164" s="4" t="n"/>
      <c r="J164" s="4" t="n"/>
      <c r="K164" s="4" t="n"/>
      <c r="L164" s="4" t="n"/>
    </row>
    <row r="165" ht="15.75" customHeight="1" s="189">
      <c r="A165" s="4" t="n"/>
      <c r="B165" s="4" t="n"/>
      <c r="C165" s="4" t="n"/>
      <c r="D165" s="4" t="n"/>
      <c r="E165" s="4" t="n"/>
      <c r="F165" s="4" t="n"/>
      <c r="G165" s="4" t="n"/>
      <c r="H165" s="4" t="n"/>
      <c r="I165" s="4" t="n"/>
      <c r="J165" s="4" t="n"/>
      <c r="K165" s="4" t="n"/>
      <c r="L165" s="4" t="n"/>
    </row>
    <row r="166" ht="15.75" customHeight="1" s="189">
      <c r="A166" s="4" t="n"/>
      <c r="B166" s="4" t="n"/>
      <c r="C166" s="4" t="n"/>
      <c r="D166" s="4" t="n"/>
      <c r="E166" s="4" t="n"/>
      <c r="F166" s="4" t="n"/>
      <c r="G166" s="4" t="n"/>
      <c r="H166" s="4" t="n"/>
      <c r="I166" s="4" t="n"/>
      <c r="J166" s="4" t="n"/>
      <c r="K166" s="4" t="n"/>
      <c r="L166" s="4" t="n"/>
    </row>
    <row r="167" ht="15.75" customHeight="1" s="189">
      <c r="A167" s="4" t="n"/>
      <c r="B167" s="4" t="n"/>
      <c r="C167" s="4" t="n"/>
      <c r="D167" s="4" t="n"/>
      <c r="E167" s="4" t="n"/>
      <c r="F167" s="4" t="n"/>
      <c r="G167" s="4" t="n"/>
      <c r="H167" s="4" t="n"/>
      <c r="I167" s="4" t="n"/>
      <c r="J167" s="4" t="n"/>
      <c r="K167" s="4" t="n"/>
      <c r="L167" s="4" t="n"/>
    </row>
    <row r="168" ht="15.75" customHeight="1" s="189">
      <c r="A168" s="4" t="n"/>
      <c r="B168" s="4" t="n"/>
      <c r="C168" s="4" t="n"/>
      <c r="D168" s="4" t="n"/>
      <c r="E168" s="4" t="n"/>
      <c r="F168" s="4" t="n"/>
      <c r="G168" s="4" t="n"/>
      <c r="H168" s="4" t="n"/>
      <c r="I168" s="4" t="n"/>
      <c r="J168" s="4" t="n"/>
      <c r="K168" s="4" t="n"/>
      <c r="L168" s="4" t="n"/>
    </row>
    <row r="169" ht="15.75" customHeight="1" s="189">
      <c r="A169" s="4" t="n"/>
      <c r="B169" s="4" t="n"/>
      <c r="C169" s="4" t="n"/>
      <c r="D169" s="4" t="n"/>
      <c r="E169" s="4" t="n"/>
      <c r="F169" s="4" t="n"/>
      <c r="G169" s="4" t="n"/>
      <c r="H169" s="4" t="n"/>
      <c r="I169" s="4" t="n"/>
      <c r="J169" s="4" t="n"/>
      <c r="K169" s="4" t="n"/>
      <c r="L169" s="4" t="n"/>
    </row>
    <row r="170" ht="15.75" customHeight="1" s="189">
      <c r="A170" s="4" t="n"/>
      <c r="B170" s="4" t="n"/>
      <c r="C170" s="4" t="n"/>
      <c r="D170" s="4" t="n"/>
      <c r="E170" s="4" t="n"/>
      <c r="F170" s="4" t="n"/>
      <c r="G170" s="4" t="n"/>
      <c r="H170" s="4" t="n"/>
      <c r="I170" s="4" t="n"/>
      <c r="J170" s="4" t="n"/>
      <c r="K170" s="4" t="n"/>
      <c r="L170" s="4" t="n"/>
    </row>
    <row r="171" ht="15.75" customHeight="1" s="189">
      <c r="A171" s="4" t="n"/>
      <c r="B171" s="4" t="n"/>
      <c r="C171" s="4" t="n"/>
      <c r="D171" s="4" t="n"/>
      <c r="E171" s="4" t="n"/>
      <c r="F171" s="4" t="n"/>
      <c r="G171" s="4" t="n"/>
      <c r="H171" s="4" t="n"/>
      <c r="I171" s="4" t="n"/>
      <c r="J171" s="4" t="n"/>
      <c r="K171" s="4" t="n"/>
      <c r="L171" s="4" t="n"/>
    </row>
    <row r="172" ht="15.75" customHeight="1" s="189">
      <c r="A172" s="4" t="n"/>
      <c r="B172" s="4" t="n"/>
      <c r="C172" s="4" t="n"/>
      <c r="D172" s="4" t="n"/>
      <c r="E172" s="4" t="n"/>
      <c r="F172" s="4" t="n"/>
      <c r="G172" s="4" t="n"/>
      <c r="H172" s="4" t="n"/>
      <c r="I172" s="4" t="n"/>
      <c r="J172" s="4" t="n"/>
      <c r="K172" s="4" t="n"/>
      <c r="L172" s="4" t="n"/>
    </row>
    <row r="173" ht="15.75" customHeight="1" s="189">
      <c r="A173" s="4" t="n"/>
      <c r="B173" s="4" t="n"/>
      <c r="C173" s="4" t="n"/>
      <c r="D173" s="4" t="n"/>
      <c r="E173" s="4" t="n"/>
      <c r="F173" s="4" t="n"/>
      <c r="G173" s="4" t="n"/>
      <c r="H173" s="4" t="n"/>
      <c r="I173" s="4" t="n"/>
      <c r="J173" s="4" t="n"/>
      <c r="K173" s="4" t="n"/>
      <c r="L173" s="4" t="n"/>
    </row>
    <row r="174" ht="15.75" customHeight="1" s="189">
      <c r="A174" s="4" t="n"/>
      <c r="B174" s="4" t="n"/>
      <c r="C174" s="4" t="n"/>
      <c r="D174" s="4" t="n"/>
      <c r="E174" s="4" t="n"/>
      <c r="F174" s="4" t="n"/>
      <c r="G174" s="4" t="n"/>
      <c r="H174" s="4" t="n"/>
      <c r="I174" s="4" t="n"/>
      <c r="J174" s="4" t="n"/>
      <c r="K174" s="4" t="n"/>
      <c r="L174" s="4" t="n"/>
    </row>
    <row r="175" ht="15.75" customHeight="1" s="189">
      <c r="A175" s="4" t="n"/>
      <c r="B175" s="4" t="n"/>
      <c r="C175" s="4" t="n"/>
      <c r="D175" s="4" t="n"/>
      <c r="E175" s="4" t="n"/>
      <c r="F175" s="4" t="n"/>
      <c r="G175" s="4" t="n"/>
      <c r="H175" s="4" t="n"/>
      <c r="I175" s="4" t="n"/>
      <c r="J175" s="4" t="n"/>
      <c r="K175" s="4" t="n"/>
      <c r="L175" s="4" t="n"/>
    </row>
    <row r="176" ht="15.75" customHeight="1" s="189">
      <c r="A176" s="4" t="n"/>
      <c r="B176" s="4" t="n"/>
      <c r="C176" s="4" t="n"/>
      <c r="D176" s="4" t="n"/>
      <c r="E176" s="4" t="n"/>
      <c r="F176" s="4" t="n"/>
      <c r="G176" s="4" t="n"/>
      <c r="H176" s="4" t="n"/>
      <c r="I176" s="4" t="n"/>
      <c r="J176" s="4" t="n"/>
      <c r="K176" s="4" t="n"/>
      <c r="L176" s="4" t="n"/>
    </row>
    <row r="177" ht="15.75" customHeight="1" s="189">
      <c r="A177" s="4" t="n"/>
      <c r="B177" s="4" t="n"/>
      <c r="C177" s="4" t="n"/>
      <c r="D177" s="4" t="n"/>
      <c r="E177" s="4" t="n"/>
      <c r="F177" s="4" t="n"/>
      <c r="G177" s="4" t="n"/>
      <c r="H177" s="4" t="n"/>
      <c r="I177" s="4" t="n"/>
      <c r="J177" s="4" t="n"/>
      <c r="K177" s="4" t="n"/>
      <c r="L177" s="4" t="n"/>
    </row>
    <row r="178" ht="15.75" customHeight="1" s="189">
      <c r="A178" s="4" t="n"/>
      <c r="B178" s="4" t="n"/>
      <c r="C178" s="4" t="n"/>
      <c r="D178" s="4" t="n"/>
      <c r="E178" s="4" t="n"/>
      <c r="F178" s="4" t="n"/>
      <c r="G178" s="4" t="n"/>
      <c r="H178" s="4" t="n"/>
      <c r="I178" s="4" t="n"/>
      <c r="J178" s="4" t="n"/>
      <c r="K178" s="4" t="n"/>
      <c r="L178" s="4" t="n"/>
    </row>
    <row r="179" ht="15.75" customHeight="1" s="189">
      <c r="A179" s="4" t="n"/>
      <c r="B179" s="4" t="n"/>
      <c r="C179" s="4" t="n"/>
      <c r="D179" s="4" t="n"/>
      <c r="E179" s="4" t="n"/>
      <c r="F179" s="4" t="n"/>
      <c r="G179" s="4" t="n"/>
      <c r="H179" s="4" t="n"/>
      <c r="I179" s="4" t="n"/>
      <c r="J179" s="4" t="n"/>
      <c r="K179" s="4" t="n"/>
      <c r="L179" s="4" t="n"/>
    </row>
    <row r="180" ht="15.75" customHeight="1" s="189">
      <c r="A180" s="4" t="n"/>
      <c r="B180" s="4" t="n"/>
      <c r="C180" s="4" t="n"/>
      <c r="D180" s="4" t="n"/>
      <c r="E180" s="4" t="n"/>
      <c r="F180" s="4" t="n"/>
      <c r="G180" s="4" t="n"/>
      <c r="H180" s="4" t="n"/>
      <c r="I180" s="4" t="n"/>
      <c r="J180" s="4" t="n"/>
      <c r="K180" s="4" t="n"/>
      <c r="L180" s="4" t="n"/>
    </row>
    <row r="181" ht="15.75" customHeight="1" s="189">
      <c r="A181" s="4" t="n"/>
      <c r="B181" s="4" t="n"/>
      <c r="C181" s="4" t="n"/>
      <c r="D181" s="4" t="n"/>
      <c r="E181" s="4" t="n"/>
      <c r="F181" s="4" t="n"/>
      <c r="G181" s="4" t="n"/>
      <c r="H181" s="4" t="n"/>
      <c r="I181" s="4" t="n"/>
      <c r="J181" s="4" t="n"/>
      <c r="K181" s="4" t="n"/>
      <c r="L181" s="4" t="n"/>
    </row>
    <row r="182" ht="15.75" customHeight="1" s="189">
      <c r="A182" s="4" t="n"/>
      <c r="B182" s="4" t="n"/>
      <c r="C182" s="4" t="n"/>
      <c r="D182" s="4" t="n"/>
      <c r="E182" s="4" t="n"/>
      <c r="F182" s="4" t="n"/>
      <c r="G182" s="4" t="n"/>
      <c r="H182" s="4" t="n"/>
      <c r="I182" s="4" t="n"/>
      <c r="J182" s="4" t="n"/>
      <c r="K182" s="4" t="n"/>
      <c r="L182" s="4" t="n"/>
    </row>
    <row r="183" ht="15.75" customHeight="1" s="189">
      <c r="A183" s="4" t="n"/>
      <c r="B183" s="4" t="n"/>
      <c r="C183" s="4" t="n"/>
      <c r="D183" s="4" t="n"/>
      <c r="E183" s="4" t="n"/>
      <c r="F183" s="4" t="n"/>
      <c r="G183" s="4" t="n"/>
      <c r="H183" s="4" t="n"/>
      <c r="I183" s="4" t="n"/>
      <c r="J183" s="4" t="n"/>
      <c r="K183" s="4" t="n"/>
      <c r="L183" s="4" t="n"/>
    </row>
    <row r="184" ht="15.75" customHeight="1" s="189">
      <c r="A184" s="4" t="n"/>
      <c r="B184" s="4" t="n"/>
      <c r="C184" s="4" t="n"/>
      <c r="D184" s="4" t="n"/>
      <c r="E184" s="4" t="n"/>
      <c r="F184" s="4" t="n"/>
      <c r="G184" s="4" t="n"/>
      <c r="H184" s="4" t="n"/>
      <c r="I184" s="4" t="n"/>
      <c r="J184" s="4" t="n"/>
      <c r="K184" s="4" t="n"/>
      <c r="L184" s="4" t="n"/>
    </row>
    <row r="185" ht="15.75" customHeight="1" s="189">
      <c r="A185" s="4" t="n"/>
      <c r="B185" s="4" t="n"/>
      <c r="C185" s="4" t="n"/>
      <c r="D185" s="4" t="n"/>
      <c r="E185" s="4" t="n"/>
      <c r="F185" s="4" t="n"/>
      <c r="G185" s="4" t="n"/>
      <c r="H185" s="4" t="n"/>
      <c r="I185" s="4" t="n"/>
      <c r="J185" s="4" t="n"/>
      <c r="K185" s="4" t="n"/>
      <c r="L185" s="4" t="n"/>
    </row>
    <row r="186" ht="15.75" customHeight="1" s="189">
      <c r="A186" s="4" t="n"/>
      <c r="B186" s="4" t="n"/>
      <c r="C186" s="4" t="n"/>
      <c r="D186" s="4" t="n"/>
      <c r="E186" s="4" t="n"/>
      <c r="F186" s="4" t="n"/>
      <c r="G186" s="4" t="n"/>
      <c r="H186" s="4" t="n"/>
      <c r="I186" s="4" t="n"/>
      <c r="J186" s="4" t="n"/>
      <c r="K186" s="4" t="n"/>
      <c r="L186" s="4" t="n"/>
    </row>
    <row r="187" ht="15.75" customHeight="1" s="189">
      <c r="A187" s="4" t="n"/>
      <c r="B187" s="4" t="n"/>
      <c r="C187" s="4" t="n"/>
      <c r="D187" s="4" t="n"/>
      <c r="E187" s="4" t="n"/>
      <c r="F187" s="4" t="n"/>
      <c r="G187" s="4" t="n"/>
      <c r="H187" s="4" t="n"/>
      <c r="I187" s="4" t="n"/>
      <c r="J187" s="4" t="n"/>
      <c r="K187" s="4" t="n"/>
      <c r="L187" s="4" t="n"/>
    </row>
    <row r="188" ht="15.75" customHeight="1" s="189">
      <c r="A188" s="4" t="n"/>
      <c r="B188" s="4" t="n"/>
      <c r="C188" s="4" t="n"/>
      <c r="D188" s="4" t="n"/>
      <c r="E188" s="4" t="n"/>
      <c r="F188" s="4" t="n"/>
      <c r="G188" s="4" t="n"/>
      <c r="H188" s="4" t="n"/>
      <c r="I188" s="4" t="n"/>
      <c r="J188" s="4" t="n"/>
      <c r="K188" s="4" t="n"/>
      <c r="L188" s="4" t="n"/>
    </row>
    <row r="189" ht="15.75" customHeight="1" s="189">
      <c r="A189" s="4" t="n"/>
      <c r="B189" s="4" t="n"/>
      <c r="C189" s="4" t="n"/>
      <c r="D189" s="4" t="n"/>
      <c r="E189" s="4" t="n"/>
      <c r="F189" s="4" t="n"/>
      <c r="G189" s="4" t="n"/>
      <c r="H189" s="4" t="n"/>
      <c r="I189" s="4" t="n"/>
      <c r="J189" s="4" t="n"/>
      <c r="K189" s="4" t="n"/>
      <c r="L189" s="4" t="n"/>
    </row>
    <row r="190" ht="15.75" customHeight="1" s="189">
      <c r="A190" s="4" t="n"/>
      <c r="B190" s="4" t="n"/>
      <c r="C190" s="4" t="n"/>
      <c r="D190" s="4" t="n"/>
      <c r="E190" s="4" t="n"/>
      <c r="F190" s="4" t="n"/>
      <c r="G190" s="4" t="n"/>
      <c r="H190" s="4" t="n"/>
      <c r="I190" s="4" t="n"/>
      <c r="J190" s="4" t="n"/>
      <c r="K190" s="4" t="n"/>
      <c r="L190" s="4" t="n"/>
    </row>
    <row r="191" ht="15.75" customHeight="1" s="189">
      <c r="A191" s="4" t="n"/>
      <c r="B191" s="4" t="n"/>
      <c r="C191" s="4" t="n"/>
      <c r="D191" s="4" t="n"/>
      <c r="E191" s="4" t="n"/>
      <c r="F191" s="4" t="n"/>
      <c r="G191" s="4" t="n"/>
      <c r="H191" s="4" t="n"/>
      <c r="I191" s="4" t="n"/>
      <c r="J191" s="4" t="n"/>
      <c r="K191" s="4" t="n"/>
      <c r="L191" s="4" t="n"/>
    </row>
    <row r="192" ht="15.75" customHeight="1" s="189">
      <c r="A192" s="4" t="n"/>
      <c r="B192" s="4" t="n"/>
      <c r="C192" s="4" t="n"/>
      <c r="D192" s="4" t="n"/>
      <c r="E192" s="4" t="n"/>
      <c r="F192" s="4" t="n"/>
      <c r="G192" s="4" t="n"/>
      <c r="H192" s="4" t="n"/>
      <c r="I192" s="4" t="n"/>
      <c r="J192" s="4" t="n"/>
      <c r="K192" s="4" t="n"/>
      <c r="L192" s="4" t="n"/>
    </row>
    <row r="193" ht="15.75" customHeight="1" s="189">
      <c r="A193" s="4" t="n"/>
      <c r="B193" s="4" t="n"/>
      <c r="C193" s="4" t="n"/>
      <c r="D193" s="4" t="n"/>
      <c r="E193" s="4" t="n"/>
      <c r="F193" s="4" t="n"/>
      <c r="G193" s="4" t="n"/>
      <c r="H193" s="4" t="n"/>
      <c r="I193" s="4" t="n"/>
      <c r="J193" s="4" t="n"/>
      <c r="K193" s="4" t="n"/>
      <c r="L193" s="4" t="n"/>
    </row>
    <row r="194" ht="15.75" customHeight="1" s="189">
      <c r="A194" s="4" t="n"/>
      <c r="B194" s="4" t="n"/>
      <c r="C194" s="4" t="n"/>
      <c r="D194" s="4" t="n"/>
      <c r="E194" s="4" t="n"/>
      <c r="F194" s="4" t="n"/>
      <c r="G194" s="4" t="n"/>
      <c r="H194" s="4" t="n"/>
      <c r="I194" s="4" t="n"/>
      <c r="J194" s="4" t="n"/>
      <c r="K194" s="4" t="n"/>
      <c r="L194" s="4" t="n"/>
    </row>
    <row r="195" ht="15.75" customHeight="1" s="189">
      <c r="A195" s="4" t="n"/>
      <c r="B195" s="4" t="n"/>
      <c r="C195" s="4" t="n"/>
      <c r="D195" s="4" t="n"/>
      <c r="E195" s="4" t="n"/>
      <c r="F195" s="4" t="n"/>
      <c r="G195" s="4" t="n"/>
      <c r="H195" s="4" t="n"/>
      <c r="I195" s="4" t="n"/>
      <c r="J195" s="4" t="n"/>
      <c r="K195" s="4" t="n"/>
      <c r="L195" s="4" t="n"/>
    </row>
    <row r="196" ht="15.75" customHeight="1" s="189">
      <c r="A196" s="4" t="n"/>
      <c r="B196" s="4" t="n"/>
      <c r="C196" s="4" t="n"/>
      <c r="D196" s="4" t="n"/>
      <c r="E196" s="4" t="n"/>
      <c r="F196" s="4" t="n"/>
      <c r="G196" s="4" t="n"/>
      <c r="H196" s="4" t="n"/>
      <c r="I196" s="4" t="n"/>
      <c r="J196" s="4" t="n"/>
      <c r="K196" s="4" t="n"/>
      <c r="L196" s="4" t="n"/>
    </row>
    <row r="197" ht="15.75" customHeight="1" s="189">
      <c r="A197" s="4" t="n"/>
      <c r="B197" s="4" t="n"/>
      <c r="C197" s="4" t="n"/>
      <c r="D197" s="4" t="n"/>
      <c r="E197" s="4" t="n"/>
      <c r="F197" s="4" t="n"/>
      <c r="G197" s="4" t="n"/>
      <c r="H197" s="4" t="n"/>
      <c r="I197" s="4" t="n"/>
      <c r="J197" s="4" t="n"/>
      <c r="K197" s="4" t="n"/>
      <c r="L197" s="4" t="n"/>
    </row>
    <row r="198" ht="15.75" customHeight="1" s="189">
      <c r="A198" s="4" t="n"/>
      <c r="B198" s="4" t="n"/>
      <c r="C198" s="4" t="n"/>
      <c r="D198" s="4" t="n"/>
      <c r="E198" s="4" t="n"/>
      <c r="F198" s="4" t="n"/>
      <c r="G198" s="4" t="n"/>
      <c r="H198" s="4" t="n"/>
      <c r="I198" s="4" t="n"/>
      <c r="J198" s="4" t="n"/>
      <c r="K198" s="4" t="n"/>
      <c r="L198" s="4" t="n"/>
    </row>
    <row r="199" ht="15.75" customHeight="1" s="189">
      <c r="A199" s="4" t="n"/>
      <c r="B199" s="4" t="n"/>
      <c r="C199" s="4" t="n"/>
      <c r="D199" s="4" t="n"/>
      <c r="E199" s="4" t="n"/>
      <c r="F199" s="4" t="n"/>
      <c r="G199" s="4" t="n"/>
      <c r="H199" s="4" t="n"/>
      <c r="I199" s="4" t="n"/>
      <c r="J199" s="4" t="n"/>
      <c r="K199" s="4" t="n"/>
      <c r="L199" s="4" t="n"/>
    </row>
    <row r="200" ht="15.75" customHeight="1" s="189">
      <c r="A200" s="4" t="n"/>
      <c r="B200" s="4" t="n"/>
      <c r="C200" s="4" t="n"/>
      <c r="D200" s="4" t="n"/>
      <c r="E200" s="4" t="n"/>
      <c r="F200" s="4" t="n"/>
      <c r="G200" s="4" t="n"/>
      <c r="H200" s="4" t="n"/>
      <c r="I200" s="4" t="n"/>
      <c r="J200" s="4" t="n"/>
      <c r="K200" s="4" t="n"/>
      <c r="L200" s="4" t="n"/>
    </row>
    <row r="201" ht="15.75" customHeight="1" s="189">
      <c r="A201" s="4" t="n"/>
      <c r="B201" s="4" t="n"/>
      <c r="C201" s="4" t="n"/>
      <c r="D201" s="4" t="n"/>
      <c r="E201" s="4" t="n"/>
      <c r="F201" s="4" t="n"/>
      <c r="G201" s="4" t="n"/>
      <c r="H201" s="4" t="n"/>
      <c r="I201" s="4" t="n"/>
      <c r="J201" s="4" t="n"/>
      <c r="K201" s="4" t="n"/>
      <c r="L201" s="4" t="n"/>
    </row>
    <row r="202" ht="15.75" customHeight="1" s="189">
      <c r="A202" s="4" t="n"/>
      <c r="B202" s="4" t="n"/>
      <c r="C202" s="4" t="n"/>
      <c r="D202" s="4" t="n"/>
      <c r="E202" s="4" t="n"/>
      <c r="F202" s="4" t="n"/>
      <c r="G202" s="4" t="n"/>
      <c r="H202" s="4" t="n"/>
      <c r="I202" s="4" t="n"/>
      <c r="J202" s="4" t="n"/>
      <c r="K202" s="4" t="n"/>
      <c r="L202" s="4" t="n"/>
    </row>
    <row r="203" ht="15.75" customHeight="1" s="189">
      <c r="A203" s="4" t="n"/>
      <c r="B203" s="4" t="n"/>
      <c r="C203" s="4" t="n"/>
      <c r="D203" s="4" t="n"/>
      <c r="E203" s="4" t="n"/>
      <c r="F203" s="4" t="n"/>
      <c r="G203" s="4" t="n"/>
      <c r="H203" s="4" t="n"/>
      <c r="I203" s="4" t="n"/>
      <c r="J203" s="4" t="n"/>
      <c r="K203" s="4" t="n"/>
      <c r="L203" s="4" t="n"/>
    </row>
    <row r="204" ht="15.75" customHeight="1" s="189">
      <c r="A204" s="4" t="n"/>
      <c r="B204" s="4" t="n"/>
      <c r="C204" s="4" t="n"/>
      <c r="D204" s="4" t="n"/>
      <c r="E204" s="4" t="n"/>
      <c r="F204" s="4" t="n"/>
      <c r="G204" s="4" t="n"/>
      <c r="H204" s="4" t="n"/>
      <c r="I204" s="4" t="n"/>
      <c r="J204" s="4" t="n"/>
      <c r="K204" s="4" t="n"/>
      <c r="L204" s="4" t="n"/>
    </row>
    <row r="205" ht="15.75" customHeight="1" s="189">
      <c r="A205" s="4" t="n"/>
      <c r="B205" s="4" t="n"/>
      <c r="C205" s="4" t="n"/>
      <c r="D205" s="4" t="n"/>
      <c r="E205" s="4" t="n"/>
      <c r="F205" s="4" t="n"/>
      <c r="G205" s="4" t="n"/>
      <c r="H205" s="4" t="n"/>
      <c r="I205" s="4" t="n"/>
      <c r="J205" s="4" t="n"/>
      <c r="K205" s="4" t="n"/>
      <c r="L205" s="4" t="n"/>
    </row>
    <row r="206" ht="15.75" customHeight="1" s="189">
      <c r="A206" s="4" t="n"/>
      <c r="B206" s="4" t="n"/>
      <c r="C206" s="4" t="n"/>
      <c r="D206" s="4" t="n"/>
      <c r="E206" s="4" t="n"/>
      <c r="F206" s="4" t="n"/>
      <c r="G206" s="4" t="n"/>
      <c r="H206" s="4" t="n"/>
      <c r="I206" s="4" t="n"/>
      <c r="J206" s="4" t="n"/>
      <c r="K206" s="4" t="n"/>
      <c r="L206" s="4" t="n"/>
    </row>
    <row r="207" ht="15.75" customHeight="1" s="189">
      <c r="A207" s="4" t="n"/>
      <c r="B207" s="4" t="n"/>
      <c r="C207" s="4" t="n"/>
      <c r="D207" s="4" t="n"/>
      <c r="E207" s="4" t="n"/>
      <c r="F207" s="4" t="n"/>
      <c r="G207" s="4" t="n"/>
      <c r="H207" s="4" t="n"/>
      <c r="I207" s="4" t="n"/>
      <c r="J207" s="4" t="n"/>
      <c r="K207" s="4" t="n"/>
      <c r="L207" s="4" t="n"/>
    </row>
    <row r="208" ht="15.75" customHeight="1" s="189">
      <c r="A208" s="4" t="n"/>
      <c r="B208" s="4" t="n"/>
      <c r="C208" s="4" t="n"/>
      <c r="D208" s="4" t="n"/>
      <c r="E208" s="4" t="n"/>
      <c r="F208" s="4" t="n"/>
      <c r="G208" s="4" t="n"/>
      <c r="H208" s="4" t="n"/>
      <c r="I208" s="4" t="n"/>
      <c r="J208" s="4" t="n"/>
      <c r="K208" s="4" t="n"/>
      <c r="L208" s="4" t="n"/>
    </row>
    <row r="209" ht="15.75" customHeight="1" s="189">
      <c r="A209" s="4" t="n"/>
      <c r="B209" s="4" t="n"/>
      <c r="C209" s="4" t="n"/>
      <c r="D209" s="4" t="n"/>
      <c r="E209" s="4" t="n"/>
      <c r="F209" s="4" t="n"/>
      <c r="G209" s="4" t="n"/>
      <c r="H209" s="4" t="n"/>
      <c r="I209" s="4" t="n"/>
      <c r="J209" s="4" t="n"/>
      <c r="K209" s="4" t="n"/>
      <c r="L209" s="4" t="n"/>
    </row>
    <row r="210" ht="15.75" customHeight="1" s="189">
      <c r="A210" s="4" t="n"/>
      <c r="B210" s="4" t="n"/>
      <c r="C210" s="4" t="n"/>
      <c r="D210" s="4" t="n"/>
      <c r="E210" s="4" t="n"/>
      <c r="F210" s="4" t="n"/>
      <c r="G210" s="4" t="n"/>
      <c r="H210" s="4" t="n"/>
      <c r="I210" s="4" t="n"/>
      <c r="J210" s="4" t="n"/>
      <c r="K210" s="4" t="n"/>
      <c r="L210" s="4" t="n"/>
    </row>
    <row r="211" ht="15.75" customHeight="1" s="189">
      <c r="A211" s="4" t="n"/>
      <c r="B211" s="4" t="n"/>
      <c r="C211" s="4" t="n"/>
      <c r="D211" s="4" t="n"/>
      <c r="E211" s="4" t="n"/>
      <c r="F211" s="4" t="n"/>
      <c r="G211" s="4" t="n"/>
      <c r="H211" s="4" t="n"/>
      <c r="I211" s="4" t="n"/>
      <c r="J211" s="4" t="n"/>
      <c r="K211" s="4" t="n"/>
      <c r="L211" s="4" t="n"/>
    </row>
    <row r="212" ht="15.75" customHeight="1" s="189">
      <c r="A212" s="4" t="n"/>
      <c r="B212" s="4" t="n"/>
      <c r="C212" s="4" t="n"/>
      <c r="D212" s="4" t="n"/>
      <c r="E212" s="4" t="n"/>
      <c r="F212" s="4" t="n"/>
      <c r="G212" s="4" t="n"/>
      <c r="H212" s="4" t="n"/>
      <c r="I212" s="4" t="n"/>
      <c r="J212" s="4" t="n"/>
      <c r="K212" s="4" t="n"/>
      <c r="L212" s="4" t="n"/>
    </row>
    <row r="213" ht="15.75" customHeight="1" s="189">
      <c r="A213" s="4" t="n"/>
      <c r="B213" s="4" t="n"/>
      <c r="C213" s="4" t="n"/>
      <c r="D213" s="4" t="n"/>
      <c r="E213" s="4" t="n"/>
      <c r="F213" s="4" t="n"/>
      <c r="G213" s="4" t="n"/>
      <c r="H213" s="4" t="n"/>
      <c r="I213" s="4" t="n"/>
      <c r="J213" s="4" t="n"/>
      <c r="K213" s="4" t="n"/>
      <c r="L213" s="4" t="n"/>
    </row>
    <row r="214" ht="15.75" customHeight="1" s="189">
      <c r="A214" s="4" t="n"/>
      <c r="B214" s="4" t="n"/>
      <c r="C214" s="4" t="n"/>
      <c r="D214" s="4" t="n"/>
      <c r="E214" s="4" t="n"/>
      <c r="F214" s="4" t="n"/>
      <c r="G214" s="4" t="n"/>
      <c r="H214" s="4" t="n"/>
      <c r="I214" s="4" t="n"/>
      <c r="J214" s="4" t="n"/>
      <c r="K214" s="4" t="n"/>
      <c r="L214" s="4" t="n"/>
    </row>
    <row r="215" ht="15.75" customHeight="1" s="189">
      <c r="A215" s="4" t="n"/>
      <c r="B215" s="4" t="n"/>
      <c r="C215" s="4" t="n"/>
      <c r="D215" s="4" t="n"/>
      <c r="E215" s="4" t="n"/>
      <c r="F215" s="4" t="n"/>
      <c r="G215" s="4" t="n"/>
      <c r="H215" s="4" t="n"/>
      <c r="I215" s="4" t="n"/>
      <c r="J215" s="4" t="n"/>
      <c r="K215" s="4" t="n"/>
      <c r="L215" s="4" t="n"/>
    </row>
    <row r="216" ht="15.75" customHeight="1" s="189">
      <c r="A216" s="4" t="n"/>
      <c r="B216" s="4" t="n"/>
      <c r="C216" s="4" t="n"/>
      <c r="D216" s="4" t="n"/>
      <c r="E216" s="4" t="n"/>
      <c r="F216" s="4" t="n"/>
      <c r="G216" s="4" t="n"/>
      <c r="H216" s="4" t="n"/>
      <c r="I216" s="4" t="n"/>
      <c r="J216" s="4" t="n"/>
      <c r="K216" s="4" t="n"/>
      <c r="L216" s="4" t="n"/>
    </row>
    <row r="217" ht="15.75" customHeight="1" s="189">
      <c r="A217" s="4" t="n"/>
      <c r="B217" s="4" t="n"/>
      <c r="C217" s="4" t="n"/>
      <c r="D217" s="4" t="n"/>
      <c r="E217" s="4" t="n"/>
      <c r="F217" s="4" t="n"/>
      <c r="G217" s="4" t="n"/>
      <c r="H217" s="4" t="n"/>
      <c r="I217" s="4" t="n"/>
      <c r="J217" s="4" t="n"/>
      <c r="K217" s="4" t="n"/>
      <c r="L217" s="4" t="n"/>
    </row>
    <row r="218" ht="15.75" customHeight="1" s="189">
      <c r="A218" s="4" t="n"/>
      <c r="B218" s="4" t="n"/>
      <c r="C218" s="4" t="n"/>
      <c r="D218" s="4" t="n"/>
      <c r="E218" s="4" t="n"/>
      <c r="F218" s="4" t="n"/>
      <c r="G218" s="4" t="n"/>
      <c r="H218" s="4" t="n"/>
      <c r="I218" s="4" t="n"/>
      <c r="J218" s="4" t="n"/>
      <c r="K218" s="4" t="n"/>
      <c r="L218" s="4" t="n"/>
    </row>
    <row r="219" ht="15.75" customHeight="1" s="189">
      <c r="A219" s="4" t="n"/>
      <c r="B219" s="4" t="n"/>
      <c r="C219" s="4" t="n"/>
      <c r="D219" s="4" t="n"/>
      <c r="E219" s="4" t="n"/>
      <c r="F219" s="4" t="n"/>
      <c r="G219" s="4" t="n"/>
      <c r="H219" s="4" t="n"/>
      <c r="I219" s="4" t="n"/>
      <c r="J219" s="4" t="n"/>
      <c r="K219" s="4" t="n"/>
      <c r="L219" s="4" t="n"/>
    </row>
    <row r="220" ht="15.75" customHeight="1" s="189">
      <c r="A220" s="4" t="n"/>
      <c r="B220" s="4" t="n"/>
      <c r="C220" s="4" t="n"/>
      <c r="D220" s="4" t="n"/>
      <c r="E220" s="4" t="n"/>
      <c r="F220" s="4" t="n"/>
      <c r="G220" s="4" t="n"/>
      <c r="H220" s="4" t="n"/>
      <c r="I220" s="4" t="n"/>
      <c r="J220" s="4" t="n"/>
      <c r="K220" s="4" t="n"/>
      <c r="L220" s="4" t="n"/>
    </row>
    <row r="221" ht="15.75" customHeight="1" s="189">
      <c r="A221" s="4" t="n"/>
      <c r="B221" s="4" t="n"/>
      <c r="C221" s="4" t="n"/>
      <c r="D221" s="4" t="n"/>
      <c r="E221" s="4" t="n"/>
      <c r="F221" s="4" t="n"/>
      <c r="G221" s="4" t="n"/>
      <c r="H221" s="4" t="n"/>
      <c r="I221" s="4" t="n"/>
      <c r="J221" s="4" t="n"/>
      <c r="K221" s="4" t="n"/>
      <c r="L221" s="4" t="n"/>
    </row>
    <row r="222" ht="15.75" customHeight="1" s="189">
      <c r="A222" s="4" t="n"/>
      <c r="B222" s="4" t="n"/>
      <c r="C222" s="4" t="n"/>
      <c r="D222" s="4" t="n"/>
      <c r="E222" s="4" t="n"/>
      <c r="F222" s="4" t="n"/>
      <c r="G222" s="4" t="n"/>
      <c r="H222" s="4" t="n"/>
      <c r="I222" s="4" t="n"/>
      <c r="J222" s="4" t="n"/>
      <c r="K222" s="4" t="n"/>
      <c r="L222" s="4" t="n"/>
    </row>
    <row r="223" ht="15.75" customHeight="1" s="189">
      <c r="A223" s="4" t="n"/>
      <c r="B223" s="4" t="n"/>
      <c r="C223" s="4" t="n"/>
      <c r="D223" s="4" t="n"/>
      <c r="E223" s="4" t="n"/>
      <c r="F223" s="4" t="n"/>
      <c r="G223" s="4" t="n"/>
      <c r="H223" s="4" t="n"/>
      <c r="I223" s="4" t="n"/>
      <c r="J223" s="4" t="n"/>
      <c r="K223" s="4" t="n"/>
      <c r="L223" s="4" t="n"/>
    </row>
    <row r="224" ht="15.75" customHeight="1" s="189">
      <c r="A224" s="4" t="n"/>
      <c r="B224" s="4" t="n"/>
      <c r="C224" s="4" t="n"/>
      <c r="D224" s="4" t="n"/>
      <c r="E224" s="4" t="n"/>
      <c r="F224" s="4" t="n"/>
      <c r="G224" s="4" t="n"/>
      <c r="H224" s="4" t="n"/>
      <c r="I224" s="4" t="n"/>
      <c r="J224" s="4" t="n"/>
      <c r="K224" s="4" t="n"/>
      <c r="L224" s="4" t="n"/>
    </row>
    <row r="225" ht="15.75" customHeight="1" s="189">
      <c r="A225" s="4" t="n"/>
      <c r="B225" s="4" t="n"/>
      <c r="C225" s="4" t="n"/>
      <c r="D225" s="4" t="n"/>
      <c r="E225" s="4" t="n"/>
      <c r="F225" s="4" t="n"/>
      <c r="G225" s="4" t="n"/>
      <c r="H225" s="4" t="n"/>
      <c r="I225" s="4" t="n"/>
      <c r="J225" s="4" t="n"/>
      <c r="K225" s="4" t="n"/>
      <c r="L225" s="4" t="n"/>
    </row>
    <row r="226" ht="15.75" customHeight="1" s="189">
      <c r="A226" s="4" t="n"/>
      <c r="B226" s="4" t="n"/>
      <c r="C226" s="4" t="n"/>
      <c r="D226" s="4" t="n"/>
      <c r="E226" s="4" t="n"/>
      <c r="F226" s="4" t="n"/>
      <c r="G226" s="4" t="n"/>
      <c r="H226" s="4" t="n"/>
      <c r="I226" s="4" t="n"/>
      <c r="J226" s="4" t="n"/>
      <c r="K226" s="4" t="n"/>
      <c r="L226" s="4" t="n"/>
    </row>
    <row r="227" ht="15.75" customHeight="1" s="189">
      <c r="A227" s="4" t="n"/>
      <c r="B227" s="4" t="n"/>
      <c r="C227" s="4" t="n"/>
      <c r="D227" s="4" t="n"/>
      <c r="E227" s="4" t="n"/>
      <c r="F227" s="4" t="n"/>
      <c r="G227" s="4" t="n"/>
      <c r="H227" s="4" t="n"/>
      <c r="I227" s="4" t="n"/>
      <c r="J227" s="4" t="n"/>
      <c r="K227" s="4" t="n"/>
      <c r="L227" s="4" t="n"/>
    </row>
    <row r="228" ht="15.75" customHeight="1" s="189">
      <c r="A228" s="4" t="n"/>
      <c r="B228" s="4" t="n"/>
      <c r="C228" s="4" t="n"/>
      <c r="D228" s="4" t="n"/>
      <c r="E228" s="4" t="n"/>
      <c r="F228" s="4" t="n"/>
      <c r="G228" s="4" t="n"/>
      <c r="H228" s="4" t="n"/>
      <c r="I228" s="4" t="n"/>
      <c r="J228" s="4" t="n"/>
      <c r="K228" s="4" t="n"/>
      <c r="L228" s="4" t="n"/>
    </row>
    <row r="229" ht="15.75" customHeight="1" s="189">
      <c r="A229" s="4" t="n"/>
      <c r="B229" s="4" t="n"/>
      <c r="C229" s="4" t="n"/>
      <c r="D229" s="4" t="n"/>
      <c r="E229" s="4" t="n"/>
      <c r="F229" s="4" t="n"/>
      <c r="G229" s="4" t="n"/>
      <c r="H229" s="4" t="n"/>
      <c r="I229" s="4" t="n"/>
      <c r="J229" s="4" t="n"/>
      <c r="K229" s="4" t="n"/>
      <c r="L229" s="4" t="n"/>
    </row>
    <row r="230" ht="15.75" customHeight="1" s="189">
      <c r="A230" s="4" t="n"/>
      <c r="B230" s="4" t="n"/>
      <c r="C230" s="4" t="n"/>
      <c r="D230" s="4" t="n"/>
      <c r="E230" s="4" t="n"/>
      <c r="F230" s="4" t="n"/>
      <c r="G230" s="4" t="n"/>
      <c r="H230" s="4" t="n"/>
      <c r="I230" s="4" t="n"/>
      <c r="J230" s="4" t="n"/>
      <c r="K230" s="4" t="n"/>
      <c r="L230" s="4" t="n"/>
    </row>
    <row r="231" ht="15.75" customHeight="1" s="189">
      <c r="A231" s="4" t="n"/>
      <c r="B231" s="4" t="n"/>
      <c r="C231" s="4" t="n"/>
      <c r="D231" s="4" t="n"/>
      <c r="E231" s="4" t="n"/>
      <c r="F231" s="4" t="n"/>
      <c r="G231" s="4" t="n"/>
      <c r="H231" s="4" t="n"/>
      <c r="I231" s="4" t="n"/>
      <c r="J231" s="4" t="n"/>
      <c r="K231" s="4" t="n"/>
      <c r="L231" s="4" t="n"/>
    </row>
    <row r="232" ht="15.75" customHeight="1" s="189">
      <c r="A232" s="4" t="n"/>
      <c r="B232" s="4" t="n"/>
      <c r="C232" s="4" t="n"/>
      <c r="D232" s="4" t="n"/>
      <c r="E232" s="4" t="n"/>
      <c r="F232" s="4" t="n"/>
      <c r="G232" s="4" t="n"/>
      <c r="H232" s="4" t="n"/>
      <c r="I232" s="4" t="n"/>
      <c r="J232" s="4" t="n"/>
      <c r="K232" s="4" t="n"/>
      <c r="L232" s="4" t="n"/>
    </row>
    <row r="233" ht="15.75" customHeight="1" s="189">
      <c r="A233" s="4" t="n"/>
      <c r="B233" s="4" t="n"/>
      <c r="C233" s="4" t="n"/>
      <c r="D233" s="4" t="n"/>
      <c r="E233" s="4" t="n"/>
      <c r="F233" s="4" t="n"/>
      <c r="G233" s="4" t="n"/>
      <c r="H233" s="4" t="n"/>
      <c r="I233" s="4" t="n"/>
      <c r="J233" s="4" t="n"/>
      <c r="K233" s="4" t="n"/>
      <c r="L233" s="4" t="n"/>
    </row>
    <row r="234" ht="15.75" customHeight="1" s="189">
      <c r="A234" s="4" t="n"/>
      <c r="B234" s="4" t="n"/>
      <c r="C234" s="4" t="n"/>
      <c r="D234" s="4" t="n"/>
      <c r="E234" s="4" t="n"/>
      <c r="F234" s="4" t="n"/>
      <c r="G234" s="4" t="n"/>
      <c r="H234" s="4" t="n"/>
      <c r="I234" s="4" t="n"/>
      <c r="J234" s="4" t="n"/>
      <c r="K234" s="4" t="n"/>
      <c r="L234" s="4" t="n"/>
    </row>
    <row r="235" ht="15.75" customHeight="1" s="189">
      <c r="A235" s="4" t="n"/>
      <c r="B235" s="4" t="n"/>
      <c r="C235" s="4" t="n"/>
      <c r="D235" s="4" t="n"/>
      <c r="E235" s="4" t="n"/>
      <c r="F235" s="4" t="n"/>
      <c r="G235" s="4" t="n"/>
      <c r="H235" s="4" t="n"/>
      <c r="I235" s="4" t="n"/>
      <c r="J235" s="4" t="n"/>
      <c r="K235" s="4" t="n"/>
      <c r="L235" s="4" t="n"/>
    </row>
    <row r="236" ht="15.75" customHeight="1" s="189">
      <c r="A236" s="4" t="n"/>
      <c r="B236" s="4" t="n"/>
      <c r="C236" s="4" t="n"/>
      <c r="D236" s="4" t="n"/>
      <c r="E236" s="4" t="n"/>
      <c r="F236" s="4" t="n"/>
      <c r="G236" s="4" t="n"/>
      <c r="H236" s="4" t="n"/>
      <c r="I236" s="4" t="n"/>
      <c r="J236" s="4" t="n"/>
      <c r="K236" s="4" t="n"/>
      <c r="L236" s="4" t="n"/>
    </row>
    <row r="237" ht="15.75" customHeight="1" s="189">
      <c r="A237" s="4" t="n"/>
      <c r="B237" s="4" t="n"/>
      <c r="C237" s="4" t="n"/>
      <c r="D237" s="4" t="n"/>
      <c r="E237" s="4" t="n"/>
      <c r="F237" s="4" t="n"/>
      <c r="G237" s="4" t="n"/>
      <c r="H237" s="4" t="n"/>
      <c r="I237" s="4" t="n"/>
      <c r="J237" s="4" t="n"/>
      <c r="K237" s="4" t="n"/>
      <c r="L237" s="4" t="n"/>
    </row>
    <row r="238" ht="15.75" customHeight="1" s="189">
      <c r="A238" s="4" t="n"/>
      <c r="B238" s="4" t="n"/>
      <c r="C238" s="4" t="n"/>
      <c r="D238" s="4" t="n"/>
      <c r="E238" s="4" t="n"/>
      <c r="F238" s="4" t="n"/>
      <c r="G238" s="4" t="n"/>
      <c r="H238" s="4" t="n"/>
      <c r="I238" s="4" t="n"/>
      <c r="J238" s="4" t="n"/>
      <c r="K238" s="4" t="n"/>
      <c r="L238" s="4" t="n"/>
    </row>
    <row r="239" ht="15.75" customHeight="1" s="189">
      <c r="A239" s="4" t="n"/>
      <c r="B239" s="4" t="n"/>
      <c r="C239" s="4" t="n"/>
      <c r="D239" s="4" t="n"/>
      <c r="E239" s="4" t="n"/>
      <c r="F239" s="4" t="n"/>
      <c r="G239" s="4" t="n"/>
      <c r="H239" s="4" t="n"/>
      <c r="I239" s="4" t="n"/>
      <c r="J239" s="4" t="n"/>
      <c r="K239" s="4" t="n"/>
      <c r="L239" s="4" t="n"/>
    </row>
    <row r="240" ht="15.75" customHeight="1" s="189">
      <c r="A240" s="4" t="n"/>
      <c r="B240" s="4" t="n"/>
      <c r="C240" s="4" t="n"/>
      <c r="D240" s="4" t="n"/>
      <c r="E240" s="4" t="n"/>
      <c r="F240" s="4" t="n"/>
      <c r="G240" s="4" t="n"/>
      <c r="H240" s="4" t="n"/>
      <c r="I240" s="4" t="n"/>
      <c r="J240" s="4" t="n"/>
      <c r="K240" s="4" t="n"/>
      <c r="L240" s="4" t="n"/>
    </row>
    <row r="241" ht="15.75" customHeight="1" s="189">
      <c r="A241" s="4" t="n"/>
      <c r="B241" s="4" t="n"/>
      <c r="C241" s="4" t="n"/>
      <c r="D241" s="4" t="n"/>
      <c r="E241" s="4" t="n"/>
      <c r="F241" s="4" t="n"/>
      <c r="G241" s="4" t="n"/>
      <c r="H241" s="4" t="n"/>
      <c r="I241" s="4" t="n"/>
      <c r="J241" s="4" t="n"/>
      <c r="K241" s="4" t="n"/>
      <c r="L241" s="4" t="n"/>
    </row>
    <row r="242" ht="15.75" customHeight="1" s="189">
      <c r="A242" s="4" t="n"/>
      <c r="B242" s="4" t="n"/>
      <c r="C242" s="4" t="n"/>
      <c r="D242" s="4" t="n"/>
      <c r="E242" s="4" t="n"/>
      <c r="F242" s="4" t="n"/>
      <c r="G242" s="4" t="n"/>
      <c r="H242" s="4" t="n"/>
      <c r="I242" s="4" t="n"/>
      <c r="J242" s="4" t="n"/>
      <c r="K242" s="4" t="n"/>
      <c r="L242" s="4" t="n"/>
    </row>
    <row r="243" ht="15.75" customHeight="1" s="189">
      <c r="A243" s="4" t="n"/>
      <c r="B243" s="4" t="n"/>
      <c r="C243" s="4" t="n"/>
      <c r="D243" s="4" t="n"/>
      <c r="E243" s="4" t="n"/>
      <c r="F243" s="4" t="n"/>
      <c r="G243" s="4" t="n"/>
      <c r="H243" s="4" t="n"/>
      <c r="I243" s="4" t="n"/>
      <c r="J243" s="4" t="n"/>
      <c r="K243" s="4" t="n"/>
      <c r="L243" s="4" t="n"/>
    </row>
    <row r="244" ht="15.75" customHeight="1" s="189">
      <c r="A244" s="4" t="n"/>
      <c r="B244" s="4" t="n"/>
      <c r="C244" s="4" t="n"/>
      <c r="D244" s="4" t="n"/>
      <c r="E244" s="4" t="n"/>
      <c r="F244" s="4" t="n"/>
      <c r="G244" s="4" t="n"/>
      <c r="H244" s="4" t="n"/>
      <c r="I244" s="4" t="n"/>
      <c r="J244" s="4" t="n"/>
      <c r="K244" s="4" t="n"/>
      <c r="L244" s="4" t="n"/>
    </row>
    <row r="245" ht="15.75" customHeight="1" s="189">
      <c r="A245" s="4" t="n"/>
      <c r="B245" s="4" t="n"/>
      <c r="C245" s="4" t="n"/>
      <c r="D245" s="4" t="n"/>
      <c r="E245" s="4" t="n"/>
      <c r="F245" s="4" t="n"/>
      <c r="G245" s="4" t="n"/>
      <c r="H245" s="4" t="n"/>
      <c r="I245" s="4" t="n"/>
      <c r="J245" s="4" t="n"/>
      <c r="K245" s="4" t="n"/>
      <c r="L245" s="4" t="n"/>
    </row>
    <row r="246" ht="15.75" customHeight="1" s="189">
      <c r="A246" s="4" t="n"/>
      <c r="B246" s="4" t="n"/>
      <c r="C246" s="4" t="n"/>
      <c r="D246" s="4" t="n"/>
      <c r="E246" s="4" t="n"/>
      <c r="F246" s="4" t="n"/>
      <c r="G246" s="4" t="n"/>
      <c r="H246" s="4" t="n"/>
      <c r="I246" s="4" t="n"/>
      <c r="J246" s="4" t="n"/>
      <c r="K246" s="4" t="n"/>
      <c r="L246" s="4" t="n"/>
    </row>
    <row r="247" ht="15.75" customHeight="1" s="189">
      <c r="A247" s="4" t="n"/>
      <c r="B247" s="4" t="n"/>
      <c r="C247" s="4" t="n"/>
      <c r="D247" s="4" t="n"/>
      <c r="E247" s="4" t="n"/>
      <c r="F247" s="4" t="n"/>
      <c r="G247" s="4" t="n"/>
      <c r="H247" s="4" t="n"/>
      <c r="I247" s="4" t="n"/>
      <c r="J247" s="4" t="n"/>
      <c r="K247" s="4" t="n"/>
      <c r="L247" s="4" t="n"/>
    </row>
    <row r="248" ht="15.75" customHeight="1" s="189">
      <c r="A248" s="4" t="n"/>
      <c r="B248" s="4" t="n"/>
      <c r="C248" s="4" t="n"/>
      <c r="D248" s="4" t="n"/>
      <c r="E248" s="4" t="n"/>
      <c r="F248" s="4" t="n"/>
      <c r="G248" s="4" t="n"/>
      <c r="H248" s="4" t="n"/>
      <c r="I248" s="4" t="n"/>
      <c r="J248" s="4" t="n"/>
      <c r="K248" s="4" t="n"/>
      <c r="L248" s="4" t="n"/>
    </row>
    <row r="249" ht="15.75" customHeight="1" s="189">
      <c r="A249" s="4" t="n"/>
      <c r="B249" s="4" t="n"/>
      <c r="C249" s="4" t="n"/>
      <c r="D249" s="4" t="n"/>
      <c r="E249" s="4" t="n"/>
      <c r="F249" s="4" t="n"/>
      <c r="G249" s="4" t="n"/>
      <c r="H249" s="4" t="n"/>
      <c r="I249" s="4" t="n"/>
      <c r="J249" s="4" t="n"/>
      <c r="K249" s="4" t="n"/>
      <c r="L249" s="4" t="n"/>
    </row>
    <row r="250" ht="15.75" customHeight="1" s="189">
      <c r="A250" s="4" t="n"/>
      <c r="B250" s="4" t="n"/>
      <c r="C250" s="4" t="n"/>
      <c r="D250" s="4" t="n"/>
      <c r="E250" s="4" t="n"/>
      <c r="F250" s="4" t="n"/>
      <c r="G250" s="4" t="n"/>
      <c r="H250" s="4" t="n"/>
      <c r="I250" s="4" t="n"/>
      <c r="J250" s="4" t="n"/>
      <c r="K250" s="4" t="n"/>
      <c r="L250" s="4" t="n"/>
    </row>
    <row r="251" ht="15.75" customHeight="1" s="189">
      <c r="A251" s="4" t="n"/>
      <c r="B251" s="4" t="n"/>
      <c r="C251" s="4" t="n"/>
      <c r="D251" s="4" t="n"/>
      <c r="E251" s="4" t="n"/>
      <c r="F251" s="4" t="n"/>
      <c r="G251" s="4" t="n"/>
      <c r="H251" s="4" t="n"/>
      <c r="I251" s="4" t="n"/>
      <c r="J251" s="4" t="n"/>
      <c r="K251" s="4" t="n"/>
      <c r="L251" s="4" t="n"/>
    </row>
    <row r="252" ht="15.75" customHeight="1" s="189">
      <c r="A252" s="4" t="n"/>
      <c r="B252" s="4" t="n"/>
      <c r="C252" s="4" t="n"/>
      <c r="D252" s="4" t="n"/>
      <c r="E252" s="4" t="n"/>
      <c r="F252" s="4" t="n"/>
      <c r="G252" s="4" t="n"/>
      <c r="H252" s="4" t="n"/>
      <c r="I252" s="4" t="n"/>
      <c r="J252" s="4" t="n"/>
      <c r="K252" s="4" t="n"/>
      <c r="L252" s="4" t="n"/>
    </row>
    <row r="253" ht="15.75" customHeight="1" s="189">
      <c r="A253" s="4" t="n"/>
      <c r="B253" s="4" t="n"/>
      <c r="C253" s="4" t="n"/>
      <c r="D253" s="4" t="n"/>
      <c r="E253" s="4" t="n"/>
      <c r="F253" s="4" t="n"/>
      <c r="G253" s="4" t="n"/>
      <c r="H253" s="4" t="n"/>
      <c r="I253" s="4" t="n"/>
      <c r="J253" s="4" t="n"/>
      <c r="K253" s="4" t="n"/>
      <c r="L253" s="4" t="n"/>
    </row>
    <row r="254" ht="15.75" customHeight="1" s="189">
      <c r="A254" s="4" t="n"/>
      <c r="B254" s="4" t="n"/>
      <c r="C254" s="4" t="n"/>
      <c r="D254" s="4" t="n"/>
      <c r="E254" s="4" t="n"/>
      <c r="F254" s="4" t="n"/>
      <c r="G254" s="4" t="n"/>
      <c r="H254" s="4" t="n"/>
      <c r="I254" s="4" t="n"/>
      <c r="J254" s="4" t="n"/>
      <c r="K254" s="4" t="n"/>
      <c r="L254" s="4" t="n"/>
    </row>
    <row r="255" ht="15.75" customHeight="1" s="189">
      <c r="A255" s="4" t="n"/>
      <c r="B255" s="4" t="n"/>
      <c r="C255" s="4" t="n"/>
      <c r="D255" s="4" t="n"/>
      <c r="E255" s="4" t="n"/>
      <c r="F255" s="4" t="n"/>
      <c r="G255" s="4" t="n"/>
      <c r="H255" s="4" t="n"/>
      <c r="I255" s="4" t="n"/>
      <c r="J255" s="4" t="n"/>
      <c r="K255" s="4" t="n"/>
      <c r="L255" s="4" t="n"/>
    </row>
    <row r="256" ht="15.75" customHeight="1" s="189">
      <c r="A256" s="4" t="n"/>
      <c r="B256" s="4" t="n"/>
      <c r="C256" s="4" t="n"/>
      <c r="D256" s="4" t="n"/>
      <c r="E256" s="4" t="n"/>
      <c r="F256" s="4" t="n"/>
      <c r="G256" s="4" t="n"/>
      <c r="H256" s="4" t="n"/>
      <c r="I256" s="4" t="n"/>
      <c r="J256" s="4" t="n"/>
      <c r="K256" s="4" t="n"/>
      <c r="L256" s="4" t="n"/>
    </row>
    <row r="257" ht="15.75" customHeight="1" s="189">
      <c r="A257" s="4" t="n"/>
      <c r="B257" s="4" t="n"/>
      <c r="C257" s="4" t="n"/>
      <c r="D257" s="4" t="n"/>
      <c r="E257" s="4" t="n"/>
      <c r="F257" s="4" t="n"/>
      <c r="G257" s="4" t="n"/>
      <c r="H257" s="4" t="n"/>
      <c r="I257" s="4" t="n"/>
      <c r="J257" s="4" t="n"/>
      <c r="K257" s="4" t="n"/>
      <c r="L257" s="4" t="n"/>
    </row>
    <row r="258" ht="15.75" customHeight="1" s="189">
      <c r="A258" s="4" t="n"/>
      <c r="B258" s="4" t="n"/>
      <c r="C258" s="4" t="n"/>
      <c r="D258" s="4" t="n"/>
      <c r="E258" s="4" t="n"/>
      <c r="F258" s="4" t="n"/>
      <c r="G258" s="4" t="n"/>
      <c r="H258" s="4" t="n"/>
      <c r="I258" s="4" t="n"/>
      <c r="J258" s="4" t="n"/>
      <c r="K258" s="4" t="n"/>
      <c r="L258" s="4" t="n"/>
    </row>
    <row r="259" ht="15.75" customHeight="1" s="189">
      <c r="A259" s="4" t="n"/>
      <c r="B259" s="4" t="n"/>
      <c r="C259" s="4" t="n"/>
      <c r="D259" s="4" t="n"/>
      <c r="E259" s="4" t="n"/>
      <c r="F259" s="4" t="n"/>
      <c r="G259" s="4" t="n"/>
      <c r="H259" s="4" t="n"/>
      <c r="I259" s="4" t="n"/>
      <c r="J259" s="4" t="n"/>
      <c r="K259" s="4" t="n"/>
      <c r="L259" s="4" t="n"/>
    </row>
    <row r="260" ht="15.75" customHeight="1" s="189">
      <c r="A260" s="4" t="n"/>
      <c r="B260" s="4" t="n"/>
      <c r="C260" s="4" t="n"/>
      <c r="D260" s="4" t="n"/>
      <c r="E260" s="4" t="n"/>
      <c r="F260" s="4" t="n"/>
      <c r="G260" s="4" t="n"/>
      <c r="H260" s="4" t="n"/>
      <c r="I260" s="4" t="n"/>
      <c r="J260" s="4" t="n"/>
      <c r="K260" s="4" t="n"/>
      <c r="L260" s="4" t="n"/>
    </row>
    <row r="261" ht="15.75" customHeight="1" s="189">
      <c r="A261" s="4" t="n"/>
      <c r="B261" s="4" t="n"/>
      <c r="C261" s="4" t="n"/>
      <c r="D261" s="4" t="n"/>
      <c r="E261" s="4" t="n"/>
      <c r="F261" s="4" t="n"/>
      <c r="G261" s="4" t="n"/>
      <c r="H261" s="4" t="n"/>
      <c r="I261" s="4" t="n"/>
      <c r="J261" s="4" t="n"/>
      <c r="K261" s="4" t="n"/>
      <c r="L261" s="4" t="n"/>
    </row>
    <row r="262" ht="15.75" customHeight="1" s="189">
      <c r="A262" s="4" t="n"/>
      <c r="B262" s="4" t="n"/>
      <c r="C262" s="4" t="n"/>
      <c r="D262" s="4" t="n"/>
      <c r="E262" s="4" t="n"/>
      <c r="F262" s="4" t="n"/>
      <c r="G262" s="4" t="n"/>
      <c r="H262" s="4" t="n"/>
      <c r="I262" s="4" t="n"/>
      <c r="J262" s="4" t="n"/>
      <c r="K262" s="4" t="n"/>
      <c r="L262" s="4" t="n"/>
    </row>
    <row r="263" ht="15.75" customHeight="1" s="189">
      <c r="A263" s="4" t="n"/>
      <c r="B263" s="4" t="n"/>
      <c r="C263" s="4" t="n"/>
      <c r="D263" s="4" t="n"/>
      <c r="E263" s="4" t="n"/>
      <c r="F263" s="4" t="n"/>
      <c r="G263" s="4" t="n"/>
      <c r="H263" s="4" t="n"/>
      <c r="I263" s="4" t="n"/>
      <c r="J263" s="4" t="n"/>
      <c r="K263" s="4" t="n"/>
      <c r="L263" s="4" t="n"/>
    </row>
    <row r="264" ht="15.75" customHeight="1" s="189">
      <c r="A264" s="4" t="n"/>
      <c r="B264" s="4" t="n"/>
      <c r="C264" s="4" t="n"/>
      <c r="D264" s="4" t="n"/>
      <c r="E264" s="4" t="n"/>
      <c r="F264" s="4" t="n"/>
      <c r="G264" s="4" t="n"/>
      <c r="H264" s="4" t="n"/>
      <c r="I264" s="4" t="n"/>
      <c r="J264" s="4" t="n"/>
      <c r="K264" s="4" t="n"/>
      <c r="L264" s="4" t="n"/>
    </row>
    <row r="265" ht="15.75" customHeight="1" s="189">
      <c r="A265" s="4" t="n"/>
      <c r="B265" s="4" t="n"/>
      <c r="C265" s="4" t="n"/>
      <c r="D265" s="4" t="n"/>
      <c r="E265" s="4" t="n"/>
      <c r="F265" s="4" t="n"/>
      <c r="G265" s="4" t="n"/>
      <c r="H265" s="4" t="n"/>
      <c r="I265" s="4" t="n"/>
      <c r="J265" s="4" t="n"/>
      <c r="K265" s="4" t="n"/>
      <c r="L265" s="4" t="n"/>
    </row>
    <row r="266" ht="15.75" customHeight="1" s="189">
      <c r="A266" s="4" t="n"/>
      <c r="B266" s="4" t="n"/>
      <c r="C266" s="4" t="n"/>
      <c r="D266" s="4" t="n"/>
      <c r="E266" s="4" t="n"/>
      <c r="F266" s="4" t="n"/>
      <c r="G266" s="4" t="n"/>
      <c r="H266" s="4" t="n"/>
      <c r="I266" s="4" t="n"/>
      <c r="J266" s="4" t="n"/>
      <c r="K266" s="4" t="n"/>
      <c r="L266" s="4" t="n"/>
    </row>
    <row r="267" ht="15.75" customHeight="1" s="189">
      <c r="A267" s="4" t="n"/>
      <c r="B267" s="4" t="n"/>
      <c r="C267" s="4" t="n"/>
      <c r="D267" s="4" t="n"/>
      <c r="E267" s="4" t="n"/>
      <c r="F267" s="4" t="n"/>
      <c r="G267" s="4" t="n"/>
      <c r="H267" s="4" t="n"/>
      <c r="I267" s="4" t="n"/>
      <c r="J267" s="4" t="n"/>
      <c r="K267" s="4" t="n"/>
      <c r="L267" s="4" t="n"/>
    </row>
    <row r="268" ht="15.75" customHeight="1" s="189">
      <c r="A268" s="4" t="n"/>
      <c r="B268" s="4" t="n"/>
      <c r="C268" s="4" t="n"/>
      <c r="D268" s="4" t="n"/>
      <c r="E268" s="4" t="n"/>
      <c r="F268" s="4" t="n"/>
      <c r="G268" s="4" t="n"/>
      <c r="H268" s="4" t="n"/>
      <c r="I268" s="4" t="n"/>
      <c r="J268" s="4" t="n"/>
      <c r="K268" s="4" t="n"/>
      <c r="L268" s="4" t="n"/>
    </row>
    <row r="269" ht="15.75" customHeight="1" s="189">
      <c r="A269" s="4" t="n"/>
      <c r="B269" s="4" t="n"/>
      <c r="C269" s="4" t="n"/>
      <c r="D269" s="4" t="n"/>
      <c r="E269" s="4" t="n"/>
      <c r="F269" s="4" t="n"/>
      <c r="G269" s="4" t="n"/>
      <c r="H269" s="4" t="n"/>
      <c r="I269" s="4" t="n"/>
      <c r="J269" s="4" t="n"/>
      <c r="K269" s="4" t="n"/>
      <c r="L269" s="4" t="n"/>
    </row>
    <row r="270" ht="15.75" customHeight="1" s="189">
      <c r="A270" s="4" t="n"/>
      <c r="B270" s="4" t="n"/>
      <c r="C270" s="4" t="n"/>
      <c r="D270" s="4" t="n"/>
      <c r="E270" s="4" t="n"/>
      <c r="F270" s="4" t="n"/>
      <c r="G270" s="4" t="n"/>
      <c r="H270" s="4" t="n"/>
      <c r="I270" s="4" t="n"/>
      <c r="J270" s="4" t="n"/>
      <c r="K270" s="4" t="n"/>
      <c r="L270" s="4" t="n"/>
    </row>
    <row r="271" ht="15.75" customHeight="1" s="189">
      <c r="A271" s="4" t="n"/>
      <c r="B271" s="4" t="n"/>
      <c r="C271" s="4" t="n"/>
      <c r="D271" s="4" t="n"/>
      <c r="E271" s="4" t="n"/>
      <c r="F271" s="4" t="n"/>
      <c r="G271" s="4" t="n"/>
      <c r="H271" s="4" t="n"/>
      <c r="I271" s="4" t="n"/>
      <c r="J271" s="4" t="n"/>
      <c r="K271" s="4" t="n"/>
      <c r="L271" s="4" t="n"/>
    </row>
    <row r="272" ht="15.75" customHeight="1" s="189">
      <c r="A272" s="4" t="n"/>
      <c r="B272" s="4" t="n"/>
      <c r="C272" s="4" t="n"/>
      <c r="D272" s="4" t="n"/>
      <c r="E272" s="4" t="n"/>
      <c r="F272" s="4" t="n"/>
      <c r="G272" s="4" t="n"/>
      <c r="H272" s="4" t="n"/>
      <c r="I272" s="4" t="n"/>
      <c r="J272" s="4" t="n"/>
      <c r="K272" s="4" t="n"/>
      <c r="L272" s="4" t="n"/>
    </row>
    <row r="273" ht="15.75" customHeight="1" s="189">
      <c r="A273" s="4" t="n"/>
      <c r="B273" s="4" t="n"/>
      <c r="C273" s="4" t="n"/>
      <c r="D273" s="4" t="n"/>
      <c r="E273" s="4" t="n"/>
      <c r="F273" s="4" t="n"/>
      <c r="G273" s="4" t="n"/>
      <c r="H273" s="4" t="n"/>
      <c r="I273" s="4" t="n"/>
      <c r="J273" s="4" t="n"/>
      <c r="K273" s="4" t="n"/>
      <c r="L273" s="4" t="n"/>
    </row>
    <row r="274" ht="15.75" customHeight="1" s="189">
      <c r="A274" s="4" t="n"/>
      <c r="B274" s="4" t="n"/>
      <c r="C274" s="4" t="n"/>
      <c r="D274" s="4" t="n"/>
      <c r="E274" s="4" t="n"/>
      <c r="F274" s="4" t="n"/>
      <c r="G274" s="4" t="n"/>
      <c r="H274" s="4" t="n"/>
      <c r="I274" s="4" t="n"/>
      <c r="J274" s="4" t="n"/>
      <c r="K274" s="4" t="n"/>
      <c r="L274" s="4" t="n"/>
    </row>
    <row r="275" ht="15.75" customHeight="1" s="189">
      <c r="A275" s="4" t="n"/>
      <c r="B275" s="4" t="n"/>
      <c r="C275" s="4" t="n"/>
      <c r="D275" s="4" t="n"/>
      <c r="E275" s="4" t="n"/>
      <c r="F275" s="4" t="n"/>
      <c r="G275" s="4" t="n"/>
      <c r="H275" s="4" t="n"/>
      <c r="I275" s="4" t="n"/>
      <c r="J275" s="4" t="n"/>
      <c r="K275" s="4" t="n"/>
      <c r="L275" s="4" t="n"/>
    </row>
    <row r="276" ht="15.75" customHeight="1" s="189">
      <c r="A276" s="4" t="n"/>
      <c r="B276" s="4" t="n"/>
      <c r="C276" s="4" t="n"/>
      <c r="D276" s="4" t="n"/>
      <c r="E276" s="4" t="n"/>
      <c r="F276" s="4" t="n"/>
      <c r="G276" s="4" t="n"/>
      <c r="H276" s="4" t="n"/>
      <c r="I276" s="4" t="n"/>
      <c r="J276" s="4" t="n"/>
      <c r="K276" s="4" t="n"/>
      <c r="L276" s="4" t="n"/>
    </row>
    <row r="277" ht="15.75" customHeight="1" s="189">
      <c r="A277" s="4" t="n"/>
      <c r="B277" s="4" t="n"/>
      <c r="C277" s="4" t="n"/>
      <c r="D277" s="4" t="n"/>
      <c r="E277" s="4" t="n"/>
      <c r="F277" s="4" t="n"/>
      <c r="G277" s="4" t="n"/>
      <c r="H277" s="4" t="n"/>
      <c r="I277" s="4" t="n"/>
      <c r="J277" s="4" t="n"/>
      <c r="K277" s="4" t="n"/>
      <c r="L277" s="4" t="n"/>
    </row>
    <row r="278" ht="15.75" customHeight="1" s="189">
      <c r="A278" s="4" t="n"/>
      <c r="B278" s="4" t="n"/>
      <c r="C278" s="4" t="n"/>
      <c r="D278" s="4" t="n"/>
      <c r="E278" s="4" t="n"/>
      <c r="F278" s="4" t="n"/>
      <c r="G278" s="4" t="n"/>
      <c r="H278" s="4" t="n"/>
      <c r="I278" s="4" t="n"/>
      <c r="J278" s="4" t="n"/>
      <c r="K278" s="4" t="n"/>
      <c r="L278" s="4" t="n"/>
    </row>
    <row r="279" ht="15.75" customHeight="1" s="189">
      <c r="A279" s="4" t="n"/>
      <c r="B279" s="4" t="n"/>
      <c r="C279" s="4" t="n"/>
      <c r="D279" s="4" t="n"/>
      <c r="E279" s="4" t="n"/>
      <c r="F279" s="4" t="n"/>
      <c r="G279" s="4" t="n"/>
      <c r="H279" s="4" t="n"/>
      <c r="I279" s="4" t="n"/>
      <c r="J279" s="4" t="n"/>
      <c r="K279" s="4" t="n"/>
      <c r="L279" s="4" t="n"/>
    </row>
    <row r="280" ht="15.75" customHeight="1" s="189">
      <c r="A280" s="4" t="n"/>
      <c r="B280" s="4" t="n"/>
      <c r="C280" s="4" t="n"/>
      <c r="D280" s="4" t="n"/>
      <c r="E280" s="4" t="n"/>
      <c r="F280" s="4" t="n"/>
      <c r="G280" s="4" t="n"/>
      <c r="H280" s="4" t="n"/>
      <c r="I280" s="4" t="n"/>
      <c r="J280" s="4" t="n"/>
      <c r="K280" s="4" t="n"/>
      <c r="L280" s="4" t="n"/>
    </row>
    <row r="281" ht="15.75" customHeight="1" s="189">
      <c r="A281" s="4" t="n"/>
      <c r="B281" s="4" t="n"/>
      <c r="C281" s="4" t="n"/>
      <c r="D281" s="4" t="n"/>
      <c r="E281" s="4" t="n"/>
      <c r="F281" s="4" t="n"/>
      <c r="G281" s="4" t="n"/>
      <c r="H281" s="4" t="n"/>
      <c r="I281" s="4" t="n"/>
      <c r="J281" s="4" t="n"/>
      <c r="K281" s="4" t="n"/>
      <c r="L281" s="4" t="n"/>
    </row>
    <row r="282" ht="15.75" customHeight="1" s="189">
      <c r="A282" s="4" t="n"/>
      <c r="B282" s="4" t="n"/>
      <c r="C282" s="4" t="n"/>
      <c r="D282" s="4" t="n"/>
      <c r="E282" s="4" t="n"/>
      <c r="F282" s="4" t="n"/>
      <c r="G282" s="4" t="n"/>
      <c r="H282" s="4" t="n"/>
      <c r="I282" s="4" t="n"/>
      <c r="J282" s="4" t="n"/>
      <c r="K282" s="4" t="n"/>
      <c r="L282" s="4" t="n"/>
    </row>
    <row r="283" ht="15.75" customHeight="1" s="189">
      <c r="A283" s="4" t="n"/>
      <c r="B283" s="4" t="n"/>
      <c r="C283" s="4" t="n"/>
      <c r="D283" s="4" t="n"/>
      <c r="E283" s="4" t="n"/>
      <c r="F283" s="4" t="n"/>
      <c r="G283" s="4" t="n"/>
      <c r="H283" s="4" t="n"/>
      <c r="I283" s="4" t="n"/>
      <c r="J283" s="4" t="n"/>
      <c r="K283" s="4" t="n"/>
      <c r="L283" s="4" t="n"/>
    </row>
    <row r="284" ht="15.75" customHeight="1" s="189">
      <c r="A284" s="4" t="n"/>
      <c r="B284" s="4" t="n"/>
      <c r="C284" s="4" t="n"/>
      <c r="D284" s="4" t="n"/>
      <c r="E284" s="4" t="n"/>
      <c r="F284" s="4" t="n"/>
      <c r="G284" s="4" t="n"/>
      <c r="H284" s="4" t="n"/>
      <c r="I284" s="4" t="n"/>
      <c r="J284" s="4" t="n"/>
      <c r="K284" s="4" t="n"/>
      <c r="L284" s="4" t="n"/>
    </row>
    <row r="285" ht="15.75" customHeight="1" s="189">
      <c r="A285" s="4" t="n"/>
      <c r="B285" s="4" t="n"/>
      <c r="C285" s="4" t="n"/>
      <c r="D285" s="4" t="n"/>
      <c r="E285" s="4" t="n"/>
      <c r="F285" s="4" t="n"/>
      <c r="G285" s="4" t="n"/>
      <c r="H285" s="4" t="n"/>
      <c r="I285" s="4" t="n"/>
      <c r="J285" s="4" t="n"/>
      <c r="K285" s="4" t="n"/>
      <c r="L285" s="4" t="n"/>
    </row>
    <row r="286" ht="15.75" customHeight="1" s="189">
      <c r="A286" s="4" t="n"/>
      <c r="B286" s="4" t="n"/>
      <c r="C286" s="4" t="n"/>
      <c r="D286" s="4" t="n"/>
      <c r="E286" s="4" t="n"/>
      <c r="F286" s="4" t="n"/>
      <c r="G286" s="4" t="n"/>
      <c r="H286" s="4" t="n"/>
      <c r="I286" s="4" t="n"/>
      <c r="J286" s="4" t="n"/>
      <c r="K286" s="4" t="n"/>
      <c r="L286" s="4" t="n"/>
    </row>
    <row r="287" ht="15.75" customHeight="1" s="189">
      <c r="A287" s="4" t="n"/>
      <c r="B287" s="4" t="n"/>
      <c r="C287" s="4" t="n"/>
      <c r="D287" s="4" t="n"/>
      <c r="E287" s="4" t="n"/>
      <c r="F287" s="4" t="n"/>
      <c r="G287" s="4" t="n"/>
      <c r="H287" s="4" t="n"/>
      <c r="I287" s="4" t="n"/>
      <c r="J287" s="4" t="n"/>
      <c r="K287" s="4" t="n"/>
      <c r="L287" s="4" t="n"/>
    </row>
    <row r="288" ht="15.75" customHeight="1" s="189">
      <c r="A288" s="4" t="n"/>
      <c r="B288" s="4" t="n"/>
      <c r="C288" s="4" t="n"/>
      <c r="D288" s="4" t="n"/>
      <c r="E288" s="4" t="n"/>
      <c r="F288" s="4" t="n"/>
      <c r="G288" s="4" t="n"/>
      <c r="H288" s="4" t="n"/>
      <c r="I288" s="4" t="n"/>
      <c r="J288" s="4" t="n"/>
      <c r="K288" s="4" t="n"/>
      <c r="L288" s="4" t="n"/>
    </row>
    <row r="289" ht="15.75" customHeight="1" s="189">
      <c r="A289" s="4" t="n"/>
      <c r="B289" s="4" t="n"/>
      <c r="C289" s="4" t="n"/>
      <c r="D289" s="4" t="n"/>
      <c r="E289" s="4" t="n"/>
      <c r="F289" s="4" t="n"/>
      <c r="G289" s="4" t="n"/>
      <c r="H289" s="4" t="n"/>
      <c r="I289" s="4" t="n"/>
      <c r="J289" s="4" t="n"/>
      <c r="K289" s="4" t="n"/>
      <c r="L289" s="4" t="n"/>
    </row>
    <row r="290" ht="15.75" customHeight="1" s="189">
      <c r="A290" s="4" t="n"/>
      <c r="B290" s="4" t="n"/>
      <c r="C290" s="4" t="n"/>
      <c r="D290" s="4" t="n"/>
      <c r="E290" s="4" t="n"/>
      <c r="F290" s="4" t="n"/>
      <c r="G290" s="4" t="n"/>
      <c r="H290" s="4" t="n"/>
      <c r="I290" s="4" t="n"/>
      <c r="J290" s="4" t="n"/>
      <c r="K290" s="4" t="n"/>
      <c r="L290" s="4" t="n"/>
    </row>
    <row r="291" ht="15.75" customHeight="1" s="189">
      <c r="A291" s="4" t="n"/>
      <c r="B291" s="4" t="n"/>
      <c r="C291" s="4" t="n"/>
      <c r="D291" s="4" t="n"/>
      <c r="E291" s="4" t="n"/>
      <c r="F291" s="4" t="n"/>
      <c r="G291" s="4" t="n"/>
      <c r="H291" s="4" t="n"/>
      <c r="I291" s="4" t="n"/>
      <c r="J291" s="4" t="n"/>
      <c r="K291" s="4" t="n"/>
      <c r="L291" s="4" t="n"/>
    </row>
    <row r="292" ht="15.75" customHeight="1" s="189">
      <c r="A292" s="4" t="n"/>
      <c r="B292" s="4" t="n"/>
      <c r="C292" s="4" t="n"/>
      <c r="D292" s="4" t="n"/>
      <c r="E292" s="4" t="n"/>
      <c r="F292" s="4" t="n"/>
      <c r="G292" s="4" t="n"/>
      <c r="H292" s="4" t="n"/>
      <c r="I292" s="4" t="n"/>
      <c r="J292" s="4" t="n"/>
      <c r="K292" s="4" t="n"/>
      <c r="L292" s="4" t="n"/>
    </row>
    <row r="293" ht="15.75" customHeight="1" s="189">
      <c r="A293" s="4" t="n"/>
      <c r="B293" s="4" t="n"/>
      <c r="C293" s="4" t="n"/>
      <c r="D293" s="4" t="n"/>
      <c r="E293" s="4" t="n"/>
      <c r="F293" s="4" t="n"/>
      <c r="G293" s="4" t="n"/>
      <c r="H293" s="4" t="n"/>
      <c r="I293" s="4" t="n"/>
      <c r="J293" s="4" t="n"/>
      <c r="K293" s="4" t="n"/>
      <c r="L293" s="4" t="n"/>
    </row>
    <row r="294" ht="15.75" customHeight="1" s="189">
      <c r="A294" s="4" t="n"/>
      <c r="B294" s="4" t="n"/>
      <c r="C294" s="4" t="n"/>
      <c r="D294" s="4" t="n"/>
      <c r="E294" s="4" t="n"/>
      <c r="F294" s="4" t="n"/>
      <c r="G294" s="4" t="n"/>
      <c r="H294" s="4" t="n"/>
      <c r="I294" s="4" t="n"/>
      <c r="J294" s="4" t="n"/>
      <c r="K294" s="4" t="n"/>
      <c r="L294" s="4" t="n"/>
    </row>
    <row r="295" ht="15.75" customHeight="1" s="189">
      <c r="A295" s="4" t="n"/>
      <c r="B295" s="4" t="n"/>
      <c r="C295" s="4" t="n"/>
      <c r="D295" s="4" t="n"/>
      <c r="E295" s="4" t="n"/>
      <c r="F295" s="4" t="n"/>
      <c r="G295" s="4" t="n"/>
      <c r="H295" s="4" t="n"/>
      <c r="I295" s="4" t="n"/>
      <c r="J295" s="4" t="n"/>
      <c r="K295" s="4" t="n"/>
      <c r="L295" s="4" t="n"/>
    </row>
    <row r="296" ht="15.75" customHeight="1" s="189">
      <c r="A296" s="4" t="n"/>
      <c r="B296" s="4" t="n"/>
      <c r="C296" s="4" t="n"/>
      <c r="D296" s="4" t="n"/>
      <c r="E296" s="4" t="n"/>
      <c r="F296" s="4" t="n"/>
      <c r="G296" s="4" t="n"/>
      <c r="H296" s="4" t="n"/>
      <c r="I296" s="4" t="n"/>
      <c r="J296" s="4" t="n"/>
      <c r="K296" s="4" t="n"/>
      <c r="L296" s="4" t="n"/>
    </row>
    <row r="297" ht="15.75" customHeight="1" s="189">
      <c r="A297" s="4" t="n"/>
      <c r="B297" s="4" t="n"/>
      <c r="C297" s="4" t="n"/>
      <c r="D297" s="4" t="n"/>
      <c r="E297" s="4" t="n"/>
      <c r="F297" s="4" t="n"/>
      <c r="G297" s="4" t="n"/>
      <c r="H297" s="4" t="n"/>
      <c r="I297" s="4" t="n"/>
      <c r="J297" s="4" t="n"/>
      <c r="K297" s="4" t="n"/>
      <c r="L297" s="4" t="n"/>
    </row>
    <row r="298" ht="15.75" customHeight="1" s="189">
      <c r="A298" s="4" t="n"/>
      <c r="B298" s="4" t="n"/>
      <c r="C298" s="4" t="n"/>
      <c r="D298" s="4" t="n"/>
      <c r="E298" s="4" t="n"/>
      <c r="F298" s="4" t="n"/>
      <c r="G298" s="4" t="n"/>
      <c r="H298" s="4" t="n"/>
      <c r="I298" s="4" t="n"/>
      <c r="J298" s="4" t="n"/>
      <c r="K298" s="4" t="n"/>
      <c r="L298" s="4" t="n"/>
    </row>
    <row r="299" ht="15.75" customHeight="1" s="189">
      <c r="A299" s="4" t="n"/>
      <c r="B299" s="4" t="n"/>
      <c r="C299" s="4" t="n"/>
      <c r="D299" s="4" t="n"/>
      <c r="E299" s="4" t="n"/>
      <c r="F299" s="4" t="n"/>
      <c r="G299" s="4" t="n"/>
      <c r="H299" s="4" t="n"/>
      <c r="I299" s="4" t="n"/>
      <c r="J299" s="4" t="n"/>
      <c r="K299" s="4" t="n"/>
      <c r="L299" s="4" t="n"/>
    </row>
    <row r="300" ht="15.75" customHeight="1" s="189">
      <c r="A300" s="4" t="n"/>
      <c r="B300" s="4" t="n"/>
      <c r="C300" s="4" t="n"/>
      <c r="D300" s="4" t="n"/>
      <c r="E300" s="4" t="n"/>
      <c r="F300" s="4" t="n"/>
      <c r="G300" s="4" t="n"/>
      <c r="H300" s="4" t="n"/>
      <c r="I300" s="4" t="n"/>
      <c r="J300" s="4" t="n"/>
      <c r="K300" s="4" t="n"/>
      <c r="L300" s="4" t="n"/>
    </row>
    <row r="301" ht="15.75" customHeight="1" s="189">
      <c r="A301" s="4" t="n"/>
      <c r="B301" s="4" t="n"/>
      <c r="C301" s="4" t="n"/>
      <c r="D301" s="4" t="n"/>
      <c r="E301" s="4" t="n"/>
      <c r="F301" s="4" t="n"/>
      <c r="G301" s="4" t="n"/>
      <c r="H301" s="4" t="n"/>
      <c r="I301" s="4" t="n"/>
      <c r="J301" s="4" t="n"/>
      <c r="K301" s="4" t="n"/>
      <c r="L301" s="4" t="n"/>
    </row>
    <row r="302" ht="15.75" customHeight="1" s="189">
      <c r="A302" s="4" t="n"/>
      <c r="B302" s="4" t="n"/>
      <c r="C302" s="4" t="n"/>
      <c r="D302" s="4" t="n"/>
      <c r="E302" s="4" t="n"/>
      <c r="F302" s="4" t="n"/>
      <c r="G302" s="4" t="n"/>
      <c r="H302" s="4" t="n"/>
      <c r="I302" s="4" t="n"/>
      <c r="J302" s="4" t="n"/>
      <c r="K302" s="4" t="n"/>
      <c r="L302" s="4" t="n"/>
    </row>
    <row r="303" ht="15.75" customHeight="1" s="189">
      <c r="A303" s="4" t="n"/>
      <c r="B303" s="4" t="n"/>
      <c r="C303" s="4" t="n"/>
      <c r="D303" s="4" t="n"/>
      <c r="E303" s="4" t="n"/>
      <c r="F303" s="4" t="n"/>
      <c r="G303" s="4" t="n"/>
      <c r="H303" s="4" t="n"/>
      <c r="I303" s="4" t="n"/>
      <c r="J303" s="4" t="n"/>
      <c r="K303" s="4" t="n"/>
      <c r="L303" s="4" t="n"/>
    </row>
    <row r="304" ht="15.75" customHeight="1" s="189">
      <c r="A304" s="4" t="n"/>
      <c r="B304" s="4" t="n"/>
      <c r="C304" s="4" t="n"/>
      <c r="D304" s="4" t="n"/>
      <c r="E304" s="4" t="n"/>
      <c r="F304" s="4" t="n"/>
      <c r="G304" s="4" t="n"/>
      <c r="H304" s="4" t="n"/>
      <c r="I304" s="4" t="n"/>
      <c r="J304" s="4" t="n"/>
      <c r="K304" s="4" t="n"/>
      <c r="L304" s="4" t="n"/>
    </row>
    <row r="305" ht="15.75" customHeight="1" s="189">
      <c r="A305" s="4" t="n"/>
      <c r="B305" s="4" t="n"/>
      <c r="C305" s="4" t="n"/>
      <c r="D305" s="4" t="n"/>
      <c r="E305" s="4" t="n"/>
      <c r="F305" s="4" t="n"/>
      <c r="G305" s="4" t="n"/>
      <c r="H305" s="4" t="n"/>
      <c r="I305" s="4" t="n"/>
      <c r="J305" s="4" t="n"/>
      <c r="K305" s="4" t="n"/>
      <c r="L305" s="4" t="n"/>
    </row>
    <row r="306" ht="15.75" customHeight="1" s="189">
      <c r="A306" s="4" t="n"/>
      <c r="B306" s="4" t="n"/>
      <c r="C306" s="4" t="n"/>
      <c r="D306" s="4" t="n"/>
      <c r="E306" s="4" t="n"/>
      <c r="F306" s="4" t="n"/>
      <c r="G306" s="4" t="n"/>
      <c r="H306" s="4" t="n"/>
      <c r="I306" s="4" t="n"/>
      <c r="J306" s="4" t="n"/>
      <c r="K306" s="4" t="n"/>
      <c r="L306" s="4" t="n"/>
    </row>
    <row r="307" ht="15.75" customHeight="1" s="189">
      <c r="A307" s="4" t="n"/>
      <c r="B307" s="4" t="n"/>
      <c r="C307" s="4" t="n"/>
      <c r="D307" s="4" t="n"/>
      <c r="E307" s="4" t="n"/>
      <c r="F307" s="4" t="n"/>
      <c r="G307" s="4" t="n"/>
      <c r="H307" s="4" t="n"/>
      <c r="I307" s="4" t="n"/>
      <c r="J307" s="4" t="n"/>
      <c r="K307" s="4" t="n"/>
      <c r="L307" s="4" t="n"/>
    </row>
    <row r="308" ht="15.75" customHeight="1" s="189">
      <c r="A308" s="4" t="n"/>
      <c r="B308" s="4" t="n"/>
      <c r="C308" s="4" t="n"/>
      <c r="D308" s="4" t="n"/>
      <c r="E308" s="4" t="n"/>
      <c r="F308" s="4" t="n"/>
      <c r="G308" s="4" t="n"/>
      <c r="H308" s="4" t="n"/>
      <c r="I308" s="4" t="n"/>
      <c r="J308" s="4" t="n"/>
      <c r="K308" s="4" t="n"/>
      <c r="L308" s="4" t="n"/>
    </row>
    <row r="309" ht="15.75" customHeight="1" s="189">
      <c r="A309" s="4" t="n"/>
      <c r="B309" s="4" t="n"/>
      <c r="C309" s="4" t="n"/>
      <c r="D309" s="4" t="n"/>
      <c r="E309" s="4" t="n"/>
      <c r="F309" s="4" t="n"/>
      <c r="G309" s="4" t="n"/>
      <c r="H309" s="4" t="n"/>
      <c r="I309" s="4" t="n"/>
      <c r="J309" s="4" t="n"/>
      <c r="K309" s="4" t="n"/>
      <c r="L309" s="4" t="n"/>
    </row>
    <row r="310" ht="15.75" customHeight="1" s="189">
      <c r="A310" s="4" t="n"/>
      <c r="B310" s="4" t="n"/>
      <c r="C310" s="4" t="n"/>
      <c r="D310" s="4" t="n"/>
      <c r="E310" s="4" t="n"/>
      <c r="F310" s="4" t="n"/>
      <c r="G310" s="4" t="n"/>
      <c r="H310" s="4" t="n"/>
      <c r="I310" s="4" t="n"/>
      <c r="J310" s="4" t="n"/>
      <c r="K310" s="4" t="n"/>
      <c r="L310" s="4" t="n"/>
    </row>
    <row r="311" ht="15.75" customHeight="1" s="189">
      <c r="A311" s="4" t="n"/>
      <c r="B311" s="4" t="n"/>
      <c r="C311" s="4" t="n"/>
      <c r="D311" s="4" t="n"/>
      <c r="E311" s="4" t="n"/>
      <c r="F311" s="4" t="n"/>
      <c r="G311" s="4" t="n"/>
      <c r="H311" s="4" t="n"/>
      <c r="I311" s="4" t="n"/>
      <c r="J311" s="4" t="n"/>
      <c r="K311" s="4" t="n"/>
      <c r="L311" s="4" t="n"/>
    </row>
    <row r="312" ht="15.75" customHeight="1" s="189">
      <c r="A312" s="4" t="n"/>
      <c r="B312" s="4" t="n"/>
      <c r="C312" s="4" t="n"/>
      <c r="D312" s="4" t="n"/>
      <c r="E312" s="4" t="n"/>
      <c r="F312" s="4" t="n"/>
      <c r="G312" s="4" t="n"/>
      <c r="H312" s="4" t="n"/>
      <c r="I312" s="4" t="n"/>
      <c r="J312" s="4" t="n"/>
      <c r="K312" s="4" t="n"/>
      <c r="L312" s="4" t="n"/>
    </row>
    <row r="313" ht="15.75" customHeight="1" s="189">
      <c r="A313" s="4" t="n"/>
      <c r="B313" s="4" t="n"/>
      <c r="C313" s="4" t="n"/>
      <c r="D313" s="4" t="n"/>
      <c r="E313" s="4" t="n"/>
      <c r="F313" s="4" t="n"/>
      <c r="G313" s="4" t="n"/>
      <c r="H313" s="4" t="n"/>
      <c r="I313" s="4" t="n"/>
      <c r="J313" s="4" t="n"/>
      <c r="K313" s="4" t="n"/>
      <c r="L313" s="4" t="n"/>
    </row>
    <row r="314" ht="15.75" customHeight="1" s="189">
      <c r="A314" s="4" t="n"/>
      <c r="B314" s="4" t="n"/>
      <c r="C314" s="4" t="n"/>
      <c r="D314" s="4" t="n"/>
      <c r="E314" s="4" t="n"/>
      <c r="F314" s="4" t="n"/>
      <c r="G314" s="4" t="n"/>
      <c r="H314" s="4" t="n"/>
      <c r="I314" s="4" t="n"/>
      <c r="J314" s="4" t="n"/>
      <c r="K314" s="4" t="n"/>
      <c r="L314" s="4" t="n"/>
    </row>
    <row r="315" ht="15.75" customHeight="1" s="189">
      <c r="A315" s="4" t="n"/>
      <c r="B315" s="4" t="n"/>
      <c r="C315" s="4" t="n"/>
      <c r="D315" s="4" t="n"/>
      <c r="E315" s="4" t="n"/>
      <c r="F315" s="4" t="n"/>
      <c r="G315" s="4" t="n"/>
      <c r="H315" s="4" t="n"/>
      <c r="I315" s="4" t="n"/>
      <c r="J315" s="4" t="n"/>
      <c r="K315" s="4" t="n"/>
      <c r="L315" s="4" t="n"/>
    </row>
    <row r="316" ht="15.75" customHeight="1" s="189">
      <c r="A316" s="4" t="n"/>
      <c r="B316" s="4" t="n"/>
      <c r="C316" s="4" t="n"/>
      <c r="D316" s="4" t="n"/>
      <c r="E316" s="4" t="n"/>
      <c r="F316" s="4" t="n"/>
      <c r="G316" s="4" t="n"/>
      <c r="H316" s="4" t="n"/>
      <c r="I316" s="4" t="n"/>
      <c r="J316" s="4" t="n"/>
      <c r="K316" s="4" t="n"/>
      <c r="L316" s="4" t="n"/>
    </row>
    <row r="317" ht="15.75" customHeight="1" s="189">
      <c r="A317" s="4" t="n"/>
      <c r="B317" s="4" t="n"/>
      <c r="C317" s="4" t="n"/>
      <c r="D317" s="4" t="n"/>
      <c r="E317" s="4" t="n"/>
      <c r="F317" s="4" t="n"/>
      <c r="G317" s="4" t="n"/>
      <c r="H317" s="4" t="n"/>
      <c r="I317" s="4" t="n"/>
      <c r="J317" s="4" t="n"/>
      <c r="K317" s="4" t="n"/>
      <c r="L317" s="4" t="n"/>
    </row>
    <row r="318" ht="15.75" customHeight="1" s="189">
      <c r="A318" s="4" t="n"/>
      <c r="B318" s="4" t="n"/>
      <c r="C318" s="4" t="n"/>
      <c r="D318" s="4" t="n"/>
      <c r="E318" s="4" t="n"/>
      <c r="F318" s="4" t="n"/>
      <c r="G318" s="4" t="n"/>
      <c r="H318" s="4" t="n"/>
      <c r="I318" s="4" t="n"/>
      <c r="J318" s="4" t="n"/>
      <c r="K318" s="4" t="n"/>
      <c r="L318" s="4" t="n"/>
    </row>
    <row r="319" ht="15.75" customHeight="1" s="189">
      <c r="A319" s="4" t="n"/>
      <c r="B319" s="4" t="n"/>
      <c r="C319" s="4" t="n"/>
      <c r="D319" s="4" t="n"/>
      <c r="E319" s="4" t="n"/>
      <c r="F319" s="4" t="n"/>
      <c r="G319" s="4" t="n"/>
      <c r="H319" s="4" t="n"/>
      <c r="I319" s="4" t="n"/>
      <c r="J319" s="4" t="n"/>
      <c r="K319" s="4" t="n"/>
      <c r="L319" s="4" t="n"/>
    </row>
    <row r="320" ht="15.75" customHeight="1" s="189">
      <c r="A320" s="4" t="n"/>
      <c r="B320" s="4" t="n"/>
      <c r="C320" s="4" t="n"/>
      <c r="D320" s="4" t="n"/>
      <c r="E320" s="4" t="n"/>
      <c r="F320" s="4" t="n"/>
      <c r="G320" s="4" t="n"/>
      <c r="H320" s="4" t="n"/>
      <c r="I320" s="4" t="n"/>
      <c r="J320" s="4" t="n"/>
      <c r="K320" s="4" t="n"/>
      <c r="L320" s="4" t="n"/>
    </row>
    <row r="321" ht="15.75" customHeight="1" s="189">
      <c r="A321" s="4" t="n"/>
      <c r="B321" s="4" t="n"/>
      <c r="C321" s="4" t="n"/>
      <c r="D321" s="4" t="n"/>
      <c r="E321" s="4" t="n"/>
      <c r="F321" s="4" t="n"/>
      <c r="G321" s="4" t="n"/>
      <c r="H321" s="4" t="n"/>
      <c r="I321" s="4" t="n"/>
      <c r="J321" s="4" t="n"/>
      <c r="K321" s="4" t="n"/>
      <c r="L321" s="4" t="n"/>
    </row>
    <row r="322" ht="15.75" customHeight="1" s="189">
      <c r="A322" s="4" t="n"/>
      <c r="B322" s="4" t="n"/>
      <c r="C322" s="4" t="n"/>
      <c r="D322" s="4" t="n"/>
      <c r="E322" s="4" t="n"/>
      <c r="F322" s="4" t="n"/>
      <c r="G322" s="4" t="n"/>
      <c r="H322" s="4" t="n"/>
      <c r="I322" s="4" t="n"/>
      <c r="J322" s="4" t="n"/>
      <c r="K322" s="4" t="n"/>
      <c r="L322" s="4" t="n"/>
    </row>
    <row r="323" ht="15.75" customHeight="1" s="189">
      <c r="A323" s="4" t="n"/>
      <c r="B323" s="4" t="n"/>
      <c r="C323" s="4" t="n"/>
      <c r="D323" s="4" t="n"/>
      <c r="E323" s="4" t="n"/>
      <c r="F323" s="4" t="n"/>
      <c r="G323" s="4" t="n"/>
      <c r="H323" s="4" t="n"/>
      <c r="I323" s="4" t="n"/>
      <c r="J323" s="4" t="n"/>
      <c r="K323" s="4" t="n"/>
      <c r="L323" s="4" t="n"/>
    </row>
    <row r="324" ht="15.75" customHeight="1" s="189">
      <c r="A324" s="4" t="n"/>
      <c r="B324" s="4" t="n"/>
      <c r="C324" s="4" t="n"/>
      <c r="D324" s="4" t="n"/>
      <c r="E324" s="4" t="n"/>
      <c r="F324" s="4" t="n"/>
      <c r="G324" s="4" t="n"/>
      <c r="H324" s="4" t="n"/>
      <c r="I324" s="4" t="n"/>
      <c r="J324" s="4" t="n"/>
      <c r="K324" s="4" t="n"/>
      <c r="L324" s="4" t="n"/>
    </row>
    <row r="325" ht="15.75" customHeight="1" s="189">
      <c r="A325" s="4" t="n"/>
      <c r="B325" s="4" t="n"/>
      <c r="C325" s="4" t="n"/>
      <c r="D325" s="4" t="n"/>
      <c r="E325" s="4" t="n"/>
      <c r="F325" s="4" t="n"/>
      <c r="G325" s="4" t="n"/>
      <c r="H325" s="4" t="n"/>
      <c r="I325" s="4" t="n"/>
      <c r="J325" s="4" t="n"/>
      <c r="K325" s="4" t="n"/>
      <c r="L325" s="4" t="n"/>
    </row>
    <row r="326" ht="15.75" customHeight="1" s="189">
      <c r="A326" s="4" t="n"/>
      <c r="B326" s="4" t="n"/>
      <c r="C326" s="4" t="n"/>
      <c r="D326" s="4" t="n"/>
      <c r="E326" s="4" t="n"/>
      <c r="F326" s="4" t="n"/>
      <c r="G326" s="4" t="n"/>
      <c r="H326" s="4" t="n"/>
      <c r="I326" s="4" t="n"/>
      <c r="J326" s="4" t="n"/>
      <c r="K326" s="4" t="n"/>
      <c r="L326" s="4" t="n"/>
    </row>
    <row r="327" ht="15.75" customHeight="1" s="189">
      <c r="A327" s="4" t="n"/>
      <c r="B327" s="4" t="n"/>
      <c r="C327" s="4" t="n"/>
      <c r="D327" s="4" t="n"/>
      <c r="E327" s="4" t="n"/>
      <c r="F327" s="4" t="n"/>
      <c r="G327" s="4" t="n"/>
      <c r="H327" s="4" t="n"/>
      <c r="I327" s="4" t="n"/>
      <c r="J327" s="4" t="n"/>
      <c r="K327" s="4" t="n"/>
      <c r="L327" s="4" t="n"/>
    </row>
    <row r="328" ht="15.75" customHeight="1" s="189">
      <c r="A328" s="4" t="n"/>
      <c r="B328" s="4" t="n"/>
      <c r="C328" s="4" t="n"/>
      <c r="D328" s="4" t="n"/>
      <c r="E328" s="4" t="n"/>
      <c r="F328" s="4" t="n"/>
      <c r="G328" s="4" t="n"/>
      <c r="H328" s="4" t="n"/>
      <c r="I328" s="4" t="n"/>
      <c r="J328" s="4" t="n"/>
      <c r="K328" s="4" t="n"/>
      <c r="L328" s="4" t="n"/>
    </row>
    <row r="329" ht="15.75" customHeight="1" s="189">
      <c r="A329" s="4" t="n"/>
      <c r="B329" s="4" t="n"/>
      <c r="C329" s="4" t="n"/>
      <c r="D329" s="4" t="n"/>
      <c r="E329" s="4" t="n"/>
      <c r="F329" s="4" t="n"/>
      <c r="G329" s="4" t="n"/>
      <c r="H329" s="4" t="n"/>
      <c r="I329" s="4" t="n"/>
      <c r="J329" s="4" t="n"/>
      <c r="K329" s="4" t="n"/>
      <c r="L329" s="4" t="n"/>
    </row>
    <row r="330" ht="15.75" customHeight="1" s="189">
      <c r="A330" s="4" t="n"/>
      <c r="B330" s="4" t="n"/>
      <c r="C330" s="4" t="n"/>
      <c r="D330" s="4" t="n"/>
      <c r="E330" s="4" t="n"/>
      <c r="F330" s="4" t="n"/>
      <c r="G330" s="4" t="n"/>
      <c r="H330" s="4" t="n"/>
      <c r="I330" s="4" t="n"/>
      <c r="J330" s="4" t="n"/>
      <c r="K330" s="4" t="n"/>
      <c r="L330" s="4" t="n"/>
    </row>
    <row r="331" ht="15.75" customHeight="1" s="189">
      <c r="A331" s="4" t="n"/>
      <c r="B331" s="4" t="n"/>
      <c r="C331" s="4" t="n"/>
      <c r="D331" s="4" t="n"/>
      <c r="E331" s="4" t="n"/>
      <c r="F331" s="4" t="n"/>
      <c r="G331" s="4" t="n"/>
      <c r="H331" s="4" t="n"/>
      <c r="I331" s="4" t="n"/>
      <c r="J331" s="4" t="n"/>
      <c r="K331" s="4" t="n"/>
      <c r="L331" s="4" t="n"/>
    </row>
    <row r="332" ht="15.75" customHeight="1" s="189">
      <c r="A332" s="4" t="n"/>
      <c r="B332" s="4" t="n"/>
      <c r="C332" s="4" t="n"/>
      <c r="D332" s="4" t="n"/>
      <c r="E332" s="4" t="n"/>
      <c r="F332" s="4" t="n"/>
      <c r="G332" s="4" t="n"/>
      <c r="H332" s="4" t="n"/>
      <c r="I332" s="4" t="n"/>
      <c r="J332" s="4" t="n"/>
      <c r="K332" s="4" t="n"/>
      <c r="L332" s="4" t="n"/>
    </row>
    <row r="333" ht="15.75" customHeight="1" s="189">
      <c r="A333" s="4" t="n"/>
      <c r="B333" s="4" t="n"/>
      <c r="C333" s="4" t="n"/>
      <c r="D333" s="4" t="n"/>
      <c r="E333" s="4" t="n"/>
      <c r="F333" s="4" t="n"/>
      <c r="G333" s="4" t="n"/>
      <c r="H333" s="4" t="n"/>
      <c r="I333" s="4" t="n"/>
      <c r="J333" s="4" t="n"/>
      <c r="K333" s="4" t="n"/>
      <c r="L333" s="4" t="n"/>
    </row>
    <row r="334" ht="15.75" customHeight="1" s="189">
      <c r="A334" s="4" t="n"/>
      <c r="B334" s="4" t="n"/>
      <c r="C334" s="4" t="n"/>
      <c r="D334" s="4" t="n"/>
      <c r="E334" s="4" t="n"/>
      <c r="F334" s="4" t="n"/>
      <c r="G334" s="4" t="n"/>
      <c r="H334" s="4" t="n"/>
      <c r="I334" s="4" t="n"/>
      <c r="J334" s="4" t="n"/>
      <c r="K334" s="4" t="n"/>
      <c r="L334" s="4" t="n"/>
    </row>
    <row r="335" ht="15.75" customHeight="1" s="189">
      <c r="A335" s="4" t="n"/>
      <c r="B335" s="4" t="n"/>
      <c r="C335" s="4" t="n"/>
      <c r="D335" s="4" t="n"/>
      <c r="E335" s="4" t="n"/>
      <c r="F335" s="4" t="n"/>
      <c r="G335" s="4" t="n"/>
      <c r="H335" s="4" t="n"/>
      <c r="I335" s="4" t="n"/>
      <c r="J335" s="4" t="n"/>
      <c r="K335" s="4" t="n"/>
      <c r="L335" s="4" t="n"/>
    </row>
    <row r="336" ht="15.75" customHeight="1" s="189">
      <c r="A336" s="4" t="n"/>
      <c r="B336" s="4" t="n"/>
      <c r="C336" s="4" t="n"/>
      <c r="D336" s="4" t="n"/>
      <c r="E336" s="4" t="n"/>
      <c r="F336" s="4" t="n"/>
      <c r="G336" s="4" t="n"/>
      <c r="H336" s="4" t="n"/>
      <c r="I336" s="4" t="n"/>
      <c r="J336" s="4" t="n"/>
      <c r="K336" s="4" t="n"/>
      <c r="L336" s="4" t="n"/>
    </row>
    <row r="337" ht="15.75" customHeight="1" s="189">
      <c r="A337" s="4" t="n"/>
      <c r="B337" s="4" t="n"/>
      <c r="C337" s="4" t="n"/>
      <c r="D337" s="4" t="n"/>
      <c r="E337" s="4" t="n"/>
      <c r="F337" s="4" t="n"/>
      <c r="G337" s="4" t="n"/>
      <c r="H337" s="4" t="n"/>
      <c r="I337" s="4" t="n"/>
      <c r="J337" s="4" t="n"/>
      <c r="K337" s="4" t="n"/>
      <c r="L337" s="4" t="n"/>
    </row>
    <row r="338" ht="15.75" customHeight="1" s="189">
      <c r="A338" s="4" t="n"/>
      <c r="B338" s="4" t="n"/>
      <c r="C338" s="4" t="n"/>
      <c r="D338" s="4" t="n"/>
      <c r="E338" s="4" t="n"/>
      <c r="F338" s="4" t="n"/>
      <c r="G338" s="4" t="n"/>
      <c r="H338" s="4" t="n"/>
      <c r="I338" s="4" t="n"/>
      <c r="J338" s="4" t="n"/>
      <c r="K338" s="4" t="n"/>
      <c r="L338" s="4" t="n"/>
    </row>
    <row r="339" ht="15.75" customHeight="1" s="189">
      <c r="A339" s="4" t="n"/>
      <c r="B339" s="4" t="n"/>
      <c r="C339" s="4" t="n"/>
      <c r="D339" s="4" t="n"/>
      <c r="E339" s="4" t="n"/>
      <c r="F339" s="4" t="n"/>
      <c r="G339" s="4" t="n"/>
      <c r="H339" s="4" t="n"/>
      <c r="I339" s="4" t="n"/>
      <c r="J339" s="4" t="n"/>
      <c r="K339" s="4" t="n"/>
      <c r="L339" s="4" t="n"/>
    </row>
    <row r="340" ht="15.75" customHeight="1" s="189">
      <c r="A340" s="4" t="n"/>
      <c r="B340" s="4" t="n"/>
      <c r="C340" s="4" t="n"/>
      <c r="D340" s="4" t="n"/>
      <c r="E340" s="4" t="n"/>
      <c r="F340" s="4" t="n"/>
      <c r="G340" s="4" t="n"/>
      <c r="H340" s="4" t="n"/>
      <c r="I340" s="4" t="n"/>
      <c r="J340" s="4" t="n"/>
      <c r="K340" s="4" t="n"/>
      <c r="L340" s="4" t="n"/>
    </row>
    <row r="341" ht="15.75" customHeight="1" s="189">
      <c r="A341" s="4" t="n"/>
      <c r="B341" s="4" t="n"/>
      <c r="C341" s="4" t="n"/>
      <c r="D341" s="4" t="n"/>
      <c r="E341" s="4" t="n"/>
      <c r="F341" s="4" t="n"/>
      <c r="G341" s="4" t="n"/>
      <c r="H341" s="4" t="n"/>
      <c r="I341" s="4" t="n"/>
      <c r="J341" s="4" t="n"/>
      <c r="K341" s="4" t="n"/>
      <c r="L341" s="4" t="n"/>
    </row>
    <row r="342" ht="15.75" customHeight="1" s="189">
      <c r="A342" s="4" t="n"/>
      <c r="B342" s="4" t="n"/>
      <c r="C342" s="4" t="n"/>
      <c r="D342" s="4" t="n"/>
      <c r="E342" s="4" t="n"/>
      <c r="F342" s="4" t="n"/>
      <c r="G342" s="4" t="n"/>
      <c r="H342" s="4" t="n"/>
      <c r="I342" s="4" t="n"/>
      <c r="J342" s="4" t="n"/>
      <c r="K342" s="4" t="n"/>
      <c r="L342" s="4" t="n"/>
    </row>
    <row r="343" ht="15.75" customHeight="1" s="189">
      <c r="A343" s="4" t="n"/>
      <c r="B343" s="4" t="n"/>
      <c r="C343" s="4" t="n"/>
      <c r="D343" s="4" t="n"/>
      <c r="E343" s="4" t="n"/>
      <c r="F343" s="4" t="n"/>
      <c r="G343" s="4" t="n"/>
      <c r="H343" s="4" t="n"/>
      <c r="I343" s="4" t="n"/>
      <c r="J343" s="4" t="n"/>
      <c r="K343" s="4" t="n"/>
      <c r="L343" s="4" t="n"/>
    </row>
    <row r="344" ht="15.75" customHeight="1" s="189">
      <c r="A344" s="4" t="n"/>
      <c r="B344" s="4" t="n"/>
      <c r="C344" s="4" t="n"/>
      <c r="D344" s="4" t="n"/>
      <c r="E344" s="4" t="n"/>
      <c r="F344" s="4" t="n"/>
      <c r="G344" s="4" t="n"/>
      <c r="H344" s="4" t="n"/>
      <c r="I344" s="4" t="n"/>
      <c r="J344" s="4" t="n"/>
      <c r="K344" s="4" t="n"/>
      <c r="L344" s="4" t="n"/>
    </row>
    <row r="345" ht="15.75" customHeight="1" s="189">
      <c r="A345" s="4" t="n"/>
      <c r="B345" s="4" t="n"/>
      <c r="C345" s="4" t="n"/>
      <c r="D345" s="4" t="n"/>
      <c r="E345" s="4" t="n"/>
      <c r="F345" s="4" t="n"/>
      <c r="G345" s="4" t="n"/>
      <c r="H345" s="4" t="n"/>
      <c r="I345" s="4" t="n"/>
      <c r="J345" s="4" t="n"/>
      <c r="K345" s="4" t="n"/>
      <c r="L345" s="4" t="n"/>
    </row>
    <row r="346" ht="15.75" customHeight="1" s="189">
      <c r="A346" s="4" t="n"/>
      <c r="B346" s="4" t="n"/>
      <c r="C346" s="4" t="n"/>
      <c r="D346" s="4" t="n"/>
      <c r="E346" s="4" t="n"/>
      <c r="F346" s="4" t="n"/>
      <c r="G346" s="4" t="n"/>
      <c r="H346" s="4" t="n"/>
      <c r="I346" s="4" t="n"/>
      <c r="J346" s="4" t="n"/>
      <c r="K346" s="4" t="n"/>
      <c r="L346" s="4" t="n"/>
    </row>
    <row r="347" ht="15.75" customHeight="1" s="189">
      <c r="A347" s="4" t="n"/>
      <c r="B347" s="4" t="n"/>
      <c r="C347" s="4" t="n"/>
      <c r="D347" s="4" t="n"/>
      <c r="E347" s="4" t="n"/>
      <c r="F347" s="4" t="n"/>
      <c r="G347" s="4" t="n"/>
      <c r="H347" s="4" t="n"/>
      <c r="I347" s="4" t="n"/>
      <c r="J347" s="4" t="n"/>
      <c r="K347" s="4" t="n"/>
      <c r="L347" s="4" t="n"/>
    </row>
    <row r="348" ht="15.75" customHeight="1" s="189">
      <c r="A348" s="4" t="n"/>
      <c r="B348" s="4" t="n"/>
      <c r="C348" s="4" t="n"/>
      <c r="D348" s="4" t="n"/>
      <c r="E348" s="4" t="n"/>
      <c r="F348" s="4" t="n"/>
      <c r="G348" s="4" t="n"/>
      <c r="H348" s="4" t="n"/>
      <c r="I348" s="4" t="n"/>
      <c r="J348" s="4" t="n"/>
      <c r="K348" s="4" t="n"/>
      <c r="L348" s="4" t="n"/>
    </row>
    <row r="349" ht="15.75" customHeight="1" s="189">
      <c r="A349" s="4" t="n"/>
      <c r="B349" s="4" t="n"/>
      <c r="C349" s="4" t="n"/>
      <c r="D349" s="4" t="n"/>
      <c r="E349" s="4" t="n"/>
      <c r="F349" s="4" t="n"/>
      <c r="G349" s="4" t="n"/>
      <c r="H349" s="4" t="n"/>
      <c r="I349" s="4" t="n"/>
      <c r="J349" s="4" t="n"/>
      <c r="K349" s="4" t="n"/>
      <c r="L349" s="4" t="n"/>
    </row>
    <row r="350" ht="15.75" customHeight="1" s="189">
      <c r="A350" s="4" t="n"/>
      <c r="B350" s="4" t="n"/>
      <c r="C350" s="4" t="n"/>
      <c r="D350" s="4" t="n"/>
      <c r="E350" s="4" t="n"/>
      <c r="F350" s="4" t="n"/>
      <c r="G350" s="4" t="n"/>
      <c r="H350" s="4" t="n"/>
      <c r="I350" s="4" t="n"/>
      <c r="J350" s="4" t="n"/>
      <c r="K350" s="4" t="n"/>
      <c r="L350" s="4" t="n"/>
    </row>
    <row r="351" ht="15.75" customHeight="1" s="189">
      <c r="A351" s="4" t="n"/>
      <c r="B351" s="4" t="n"/>
      <c r="C351" s="4" t="n"/>
      <c r="D351" s="4" t="n"/>
      <c r="E351" s="4" t="n"/>
      <c r="F351" s="4" t="n"/>
      <c r="G351" s="4" t="n"/>
      <c r="H351" s="4" t="n"/>
      <c r="I351" s="4" t="n"/>
      <c r="J351" s="4" t="n"/>
      <c r="K351" s="4" t="n"/>
      <c r="L351" s="4" t="n"/>
    </row>
    <row r="352" ht="15.75" customHeight="1" s="189">
      <c r="A352" s="4" t="n"/>
      <c r="B352" s="4" t="n"/>
      <c r="C352" s="4" t="n"/>
      <c r="D352" s="4" t="n"/>
      <c r="E352" s="4" t="n"/>
      <c r="F352" s="4" t="n"/>
      <c r="G352" s="4" t="n"/>
      <c r="H352" s="4" t="n"/>
      <c r="I352" s="4" t="n"/>
      <c r="J352" s="4" t="n"/>
      <c r="K352" s="4" t="n"/>
      <c r="L352" s="4" t="n"/>
    </row>
    <row r="353" ht="15.75" customHeight="1" s="189">
      <c r="A353" s="4" t="n"/>
      <c r="B353" s="4" t="n"/>
      <c r="C353" s="4" t="n"/>
      <c r="D353" s="4" t="n"/>
      <c r="E353" s="4" t="n"/>
      <c r="F353" s="4" t="n"/>
      <c r="G353" s="4" t="n"/>
      <c r="H353" s="4" t="n"/>
      <c r="I353" s="4" t="n"/>
      <c r="J353" s="4" t="n"/>
      <c r="K353" s="4" t="n"/>
      <c r="L353" s="4" t="n"/>
    </row>
    <row r="354" ht="15.75" customHeight="1" s="189">
      <c r="A354" s="4" t="n"/>
      <c r="B354" s="4" t="n"/>
      <c r="C354" s="4" t="n"/>
      <c r="D354" s="4" t="n"/>
      <c r="E354" s="4" t="n"/>
      <c r="F354" s="4" t="n"/>
      <c r="G354" s="4" t="n"/>
      <c r="H354" s="4" t="n"/>
      <c r="I354" s="4" t="n"/>
      <c r="J354" s="4" t="n"/>
      <c r="K354" s="4" t="n"/>
      <c r="L354" s="4" t="n"/>
    </row>
    <row r="355" ht="15.75" customHeight="1" s="189">
      <c r="A355" s="4" t="n"/>
      <c r="B355" s="4" t="n"/>
      <c r="C355" s="4" t="n"/>
      <c r="D355" s="4" t="n"/>
      <c r="E355" s="4" t="n"/>
      <c r="F355" s="4" t="n"/>
      <c r="G355" s="4" t="n"/>
      <c r="H355" s="4" t="n"/>
      <c r="I355" s="4" t="n"/>
      <c r="J355" s="4" t="n"/>
      <c r="K355" s="4" t="n"/>
      <c r="L355" s="4" t="n"/>
    </row>
    <row r="356" ht="15.75" customHeight="1" s="189">
      <c r="A356" s="4" t="n"/>
      <c r="B356" s="4" t="n"/>
      <c r="C356" s="4" t="n"/>
      <c r="D356" s="4" t="n"/>
      <c r="E356" s="4" t="n"/>
      <c r="F356" s="4" t="n"/>
      <c r="G356" s="4" t="n"/>
      <c r="H356" s="4" t="n"/>
      <c r="I356" s="4" t="n"/>
      <c r="J356" s="4" t="n"/>
      <c r="K356" s="4" t="n"/>
      <c r="L356" s="4" t="n"/>
    </row>
    <row r="357" ht="15.75" customHeight="1" s="189">
      <c r="A357" s="4" t="n"/>
      <c r="B357" s="4" t="n"/>
      <c r="C357" s="4" t="n"/>
      <c r="D357" s="4" t="n"/>
      <c r="E357" s="4" t="n"/>
      <c r="F357" s="4" t="n"/>
      <c r="G357" s="4" t="n"/>
      <c r="H357" s="4" t="n"/>
      <c r="I357" s="4" t="n"/>
      <c r="J357" s="4" t="n"/>
      <c r="K357" s="4" t="n"/>
      <c r="L357" s="4" t="n"/>
    </row>
    <row r="358" ht="15.75" customHeight="1" s="189">
      <c r="A358" s="4" t="n"/>
      <c r="B358" s="4" t="n"/>
      <c r="C358" s="4" t="n"/>
      <c r="D358" s="4" t="n"/>
      <c r="E358" s="4" t="n"/>
      <c r="F358" s="4" t="n"/>
      <c r="G358" s="4" t="n"/>
      <c r="H358" s="4" t="n"/>
      <c r="I358" s="4" t="n"/>
      <c r="J358" s="4" t="n"/>
      <c r="K358" s="4" t="n"/>
      <c r="L358" s="4" t="n"/>
    </row>
    <row r="359" ht="15.75" customHeight="1" s="189">
      <c r="A359" s="4" t="n"/>
      <c r="B359" s="4" t="n"/>
      <c r="C359" s="4" t="n"/>
      <c r="D359" s="4" t="n"/>
      <c r="E359" s="4" t="n"/>
      <c r="F359" s="4" t="n"/>
      <c r="G359" s="4" t="n"/>
      <c r="H359" s="4" t="n"/>
      <c r="I359" s="4" t="n"/>
      <c r="J359" s="4" t="n"/>
      <c r="K359" s="4" t="n"/>
      <c r="L359" s="4" t="n"/>
    </row>
    <row r="360" ht="15.75" customHeight="1" s="189">
      <c r="A360" s="4" t="n"/>
      <c r="B360" s="4" t="n"/>
      <c r="C360" s="4" t="n"/>
      <c r="D360" s="4" t="n"/>
      <c r="E360" s="4" t="n"/>
      <c r="F360" s="4" t="n"/>
      <c r="G360" s="4" t="n"/>
      <c r="H360" s="4" t="n"/>
      <c r="I360" s="4" t="n"/>
      <c r="J360" s="4" t="n"/>
      <c r="K360" s="4" t="n"/>
      <c r="L360" s="4" t="n"/>
    </row>
    <row r="361" ht="15.75" customHeight="1" s="189">
      <c r="A361" s="4" t="n"/>
      <c r="B361" s="4" t="n"/>
      <c r="C361" s="4" t="n"/>
      <c r="D361" s="4" t="n"/>
      <c r="E361" s="4" t="n"/>
      <c r="F361" s="4" t="n"/>
      <c r="G361" s="4" t="n"/>
      <c r="H361" s="4" t="n"/>
      <c r="I361" s="4" t="n"/>
      <c r="J361" s="4" t="n"/>
      <c r="K361" s="4" t="n"/>
      <c r="L361" s="4" t="n"/>
    </row>
    <row r="362" ht="15.75" customHeight="1" s="189">
      <c r="A362" s="4" t="n"/>
      <c r="B362" s="4" t="n"/>
      <c r="C362" s="4" t="n"/>
      <c r="D362" s="4" t="n"/>
      <c r="E362" s="4" t="n"/>
      <c r="F362" s="4" t="n"/>
      <c r="G362" s="4" t="n"/>
      <c r="H362" s="4" t="n"/>
      <c r="I362" s="4" t="n"/>
      <c r="J362" s="4" t="n"/>
      <c r="K362" s="4" t="n"/>
      <c r="L362" s="4" t="n"/>
    </row>
    <row r="363" ht="15.75" customHeight="1" s="189">
      <c r="A363" s="4" t="n"/>
      <c r="B363" s="4" t="n"/>
      <c r="C363" s="4" t="n"/>
      <c r="D363" s="4" t="n"/>
      <c r="E363" s="4" t="n"/>
      <c r="F363" s="4" t="n"/>
      <c r="G363" s="4" t="n"/>
      <c r="H363" s="4" t="n"/>
      <c r="I363" s="4" t="n"/>
      <c r="J363" s="4" t="n"/>
      <c r="K363" s="4" t="n"/>
      <c r="L363" s="4" t="n"/>
    </row>
    <row r="364" ht="15.75" customHeight="1" s="189">
      <c r="A364" s="4" t="n"/>
      <c r="B364" s="4" t="n"/>
      <c r="C364" s="4" t="n"/>
      <c r="D364" s="4" t="n"/>
      <c r="E364" s="4" t="n"/>
      <c r="F364" s="4" t="n"/>
      <c r="G364" s="4" t="n"/>
      <c r="H364" s="4" t="n"/>
      <c r="I364" s="4" t="n"/>
      <c r="J364" s="4" t="n"/>
      <c r="K364" s="4" t="n"/>
      <c r="L364" s="4" t="n"/>
    </row>
    <row r="365" ht="15.75" customHeight="1" s="189">
      <c r="A365" s="4" t="n"/>
      <c r="B365" s="4" t="n"/>
      <c r="C365" s="4" t="n"/>
      <c r="D365" s="4" t="n"/>
      <c r="E365" s="4" t="n"/>
      <c r="F365" s="4" t="n"/>
      <c r="G365" s="4" t="n"/>
      <c r="H365" s="4" t="n"/>
      <c r="I365" s="4" t="n"/>
      <c r="J365" s="4" t="n"/>
      <c r="K365" s="4" t="n"/>
      <c r="L365" s="4" t="n"/>
    </row>
    <row r="366" ht="15.75" customHeight="1" s="189">
      <c r="A366" s="4" t="n"/>
      <c r="B366" s="4" t="n"/>
      <c r="C366" s="4" t="n"/>
      <c r="D366" s="4" t="n"/>
      <c r="E366" s="4" t="n"/>
      <c r="F366" s="4" t="n"/>
      <c r="G366" s="4" t="n"/>
      <c r="H366" s="4" t="n"/>
      <c r="I366" s="4" t="n"/>
      <c r="J366" s="4" t="n"/>
      <c r="K366" s="4" t="n"/>
      <c r="L366" s="4" t="n"/>
    </row>
    <row r="367" ht="15.75" customHeight="1" s="189">
      <c r="A367" s="4" t="n"/>
      <c r="B367" s="4" t="n"/>
      <c r="C367" s="4" t="n"/>
      <c r="D367" s="4" t="n"/>
      <c r="E367" s="4" t="n"/>
      <c r="F367" s="4" t="n"/>
      <c r="G367" s="4" t="n"/>
      <c r="H367" s="4" t="n"/>
      <c r="I367" s="4" t="n"/>
      <c r="J367" s="4" t="n"/>
      <c r="K367" s="4" t="n"/>
      <c r="L367" s="4" t="n"/>
    </row>
    <row r="368" ht="15.75" customHeight="1" s="189">
      <c r="A368" s="4" t="n"/>
      <c r="B368" s="4" t="n"/>
      <c r="C368" s="4" t="n"/>
      <c r="D368" s="4" t="n"/>
      <c r="E368" s="4" t="n"/>
      <c r="F368" s="4" t="n"/>
      <c r="G368" s="4" t="n"/>
      <c r="H368" s="4" t="n"/>
      <c r="I368" s="4" t="n"/>
      <c r="J368" s="4" t="n"/>
      <c r="K368" s="4" t="n"/>
      <c r="L368" s="4" t="n"/>
    </row>
    <row r="369" ht="15.75" customHeight="1" s="189">
      <c r="A369" s="4" t="n"/>
      <c r="B369" s="4" t="n"/>
      <c r="C369" s="4" t="n"/>
      <c r="D369" s="4" t="n"/>
      <c r="E369" s="4" t="n"/>
      <c r="F369" s="4" t="n"/>
      <c r="G369" s="4" t="n"/>
      <c r="H369" s="4" t="n"/>
      <c r="I369" s="4" t="n"/>
      <c r="J369" s="4" t="n"/>
      <c r="K369" s="4" t="n"/>
      <c r="L369" s="4" t="n"/>
    </row>
    <row r="370" ht="15.75" customHeight="1" s="189">
      <c r="A370" s="4" t="n"/>
      <c r="B370" s="4" t="n"/>
      <c r="C370" s="4" t="n"/>
      <c r="D370" s="4" t="n"/>
      <c r="E370" s="4" t="n"/>
      <c r="F370" s="4" t="n"/>
      <c r="G370" s="4" t="n"/>
      <c r="H370" s="4" t="n"/>
      <c r="I370" s="4" t="n"/>
      <c r="J370" s="4" t="n"/>
      <c r="K370" s="4" t="n"/>
      <c r="L370" s="4" t="n"/>
    </row>
    <row r="371" ht="15.75" customHeight="1" s="189">
      <c r="A371" s="4" t="n"/>
      <c r="B371" s="4" t="n"/>
      <c r="C371" s="4" t="n"/>
      <c r="D371" s="4" t="n"/>
      <c r="E371" s="4" t="n"/>
      <c r="F371" s="4" t="n"/>
      <c r="G371" s="4" t="n"/>
      <c r="H371" s="4" t="n"/>
      <c r="I371" s="4" t="n"/>
      <c r="J371" s="4" t="n"/>
      <c r="K371" s="4" t="n"/>
      <c r="L371" s="4" t="n"/>
    </row>
    <row r="372" ht="15.75" customHeight="1" s="189">
      <c r="A372" s="4" t="n"/>
      <c r="B372" s="4" t="n"/>
      <c r="C372" s="4" t="n"/>
      <c r="D372" s="4" t="n"/>
      <c r="E372" s="4" t="n"/>
      <c r="F372" s="4" t="n"/>
      <c r="G372" s="4" t="n"/>
      <c r="H372" s="4" t="n"/>
      <c r="I372" s="4" t="n"/>
      <c r="J372" s="4" t="n"/>
      <c r="K372" s="4" t="n"/>
      <c r="L372" s="4" t="n"/>
    </row>
    <row r="373" ht="15.75" customHeight="1" s="189">
      <c r="A373" s="4" t="n"/>
      <c r="B373" s="4" t="n"/>
      <c r="C373" s="4" t="n"/>
      <c r="D373" s="4" t="n"/>
      <c r="E373" s="4" t="n"/>
      <c r="F373" s="4" t="n"/>
      <c r="G373" s="4" t="n"/>
      <c r="H373" s="4" t="n"/>
      <c r="I373" s="4" t="n"/>
      <c r="J373" s="4" t="n"/>
      <c r="K373" s="4" t="n"/>
      <c r="L373" s="4" t="n"/>
    </row>
    <row r="374" ht="15.75" customHeight="1" s="189">
      <c r="A374" s="4" t="n"/>
      <c r="B374" s="4" t="n"/>
      <c r="C374" s="4" t="n"/>
      <c r="D374" s="4" t="n"/>
      <c r="E374" s="4" t="n"/>
      <c r="F374" s="4" t="n"/>
      <c r="G374" s="4" t="n"/>
      <c r="H374" s="4" t="n"/>
      <c r="I374" s="4" t="n"/>
      <c r="J374" s="4" t="n"/>
      <c r="K374" s="4" t="n"/>
      <c r="L374" s="4" t="n"/>
    </row>
    <row r="375" ht="15.75" customHeight="1" s="189">
      <c r="A375" s="4" t="n"/>
      <c r="B375" s="4" t="n"/>
      <c r="C375" s="4" t="n"/>
      <c r="D375" s="4" t="n"/>
      <c r="E375" s="4" t="n"/>
      <c r="F375" s="4" t="n"/>
      <c r="G375" s="4" t="n"/>
      <c r="H375" s="4" t="n"/>
      <c r="I375" s="4" t="n"/>
      <c r="J375" s="4" t="n"/>
      <c r="K375" s="4" t="n"/>
      <c r="L375" s="4" t="n"/>
    </row>
    <row r="376" ht="15.75" customHeight="1" s="189">
      <c r="A376" s="4" t="n"/>
      <c r="B376" s="4" t="n"/>
      <c r="C376" s="4" t="n"/>
      <c r="D376" s="4" t="n"/>
      <c r="E376" s="4" t="n"/>
      <c r="F376" s="4" t="n"/>
      <c r="G376" s="4" t="n"/>
      <c r="H376" s="4" t="n"/>
      <c r="I376" s="4" t="n"/>
      <c r="J376" s="4" t="n"/>
      <c r="K376" s="4" t="n"/>
      <c r="L376" s="4" t="n"/>
    </row>
    <row r="377" ht="15.75" customHeight="1" s="189">
      <c r="A377" s="4" t="n"/>
      <c r="B377" s="4" t="n"/>
      <c r="C377" s="4" t="n"/>
      <c r="D377" s="4" t="n"/>
      <c r="E377" s="4" t="n"/>
      <c r="F377" s="4" t="n"/>
      <c r="G377" s="4" t="n"/>
      <c r="H377" s="4" t="n"/>
      <c r="I377" s="4" t="n"/>
      <c r="J377" s="4" t="n"/>
      <c r="K377" s="4" t="n"/>
      <c r="L377" s="4" t="n"/>
    </row>
    <row r="378" ht="15.75" customHeight="1" s="189">
      <c r="A378" s="4" t="n"/>
      <c r="B378" s="4" t="n"/>
      <c r="C378" s="4" t="n"/>
      <c r="D378" s="4" t="n"/>
      <c r="E378" s="4" t="n"/>
      <c r="F378" s="4" t="n"/>
      <c r="G378" s="4" t="n"/>
      <c r="H378" s="4" t="n"/>
      <c r="I378" s="4" t="n"/>
      <c r="J378" s="4" t="n"/>
      <c r="K378" s="4" t="n"/>
      <c r="L378" s="4" t="n"/>
    </row>
    <row r="379" ht="15.75" customHeight="1" s="189">
      <c r="A379" s="4" t="n"/>
      <c r="B379" s="4" t="n"/>
      <c r="C379" s="4" t="n"/>
      <c r="D379" s="4" t="n"/>
      <c r="E379" s="4" t="n"/>
      <c r="F379" s="4" t="n"/>
      <c r="G379" s="4" t="n"/>
      <c r="H379" s="4" t="n"/>
      <c r="I379" s="4" t="n"/>
      <c r="J379" s="4" t="n"/>
      <c r="K379" s="4" t="n"/>
      <c r="L379" s="4" t="n"/>
    </row>
    <row r="380" ht="15.75" customHeight="1" s="189">
      <c r="A380" s="4" t="n"/>
      <c r="B380" s="4" t="n"/>
      <c r="C380" s="4" t="n"/>
      <c r="D380" s="4" t="n"/>
      <c r="E380" s="4" t="n"/>
      <c r="F380" s="4" t="n"/>
      <c r="G380" s="4" t="n"/>
      <c r="H380" s="4" t="n"/>
      <c r="I380" s="4" t="n"/>
      <c r="J380" s="4" t="n"/>
      <c r="K380" s="4" t="n"/>
      <c r="L380" s="4" t="n"/>
    </row>
    <row r="381" ht="15.75" customHeight="1" s="189">
      <c r="A381" s="4" t="n"/>
      <c r="B381" s="4" t="n"/>
      <c r="C381" s="4" t="n"/>
      <c r="D381" s="4" t="n"/>
      <c r="E381" s="4" t="n"/>
      <c r="F381" s="4" t="n"/>
      <c r="G381" s="4" t="n"/>
      <c r="H381" s="4" t="n"/>
      <c r="I381" s="4" t="n"/>
      <c r="J381" s="4" t="n"/>
      <c r="K381" s="4" t="n"/>
      <c r="L381" s="4" t="n"/>
    </row>
    <row r="382" ht="15.75" customHeight="1" s="189">
      <c r="A382" s="4" t="n"/>
      <c r="B382" s="4" t="n"/>
      <c r="C382" s="4" t="n"/>
      <c r="D382" s="4" t="n"/>
      <c r="E382" s="4" t="n"/>
      <c r="F382" s="4" t="n"/>
      <c r="G382" s="4" t="n"/>
      <c r="H382" s="4" t="n"/>
      <c r="I382" s="4" t="n"/>
      <c r="J382" s="4" t="n"/>
      <c r="K382" s="4" t="n"/>
      <c r="L382" s="4" t="n"/>
    </row>
    <row r="383" ht="15.75" customHeight="1" s="189">
      <c r="A383" s="4" t="n"/>
      <c r="B383" s="4" t="n"/>
      <c r="C383" s="4" t="n"/>
      <c r="D383" s="4" t="n"/>
      <c r="E383" s="4" t="n"/>
      <c r="F383" s="4" t="n"/>
      <c r="G383" s="4" t="n"/>
      <c r="H383" s="4" t="n"/>
      <c r="I383" s="4" t="n"/>
      <c r="J383" s="4" t="n"/>
      <c r="K383" s="4" t="n"/>
      <c r="L383" s="4" t="n"/>
    </row>
    <row r="384" ht="15.75" customHeight="1" s="189">
      <c r="A384" s="4" t="n"/>
      <c r="B384" s="4" t="n"/>
      <c r="C384" s="4" t="n"/>
      <c r="D384" s="4" t="n"/>
      <c r="E384" s="4" t="n"/>
      <c r="F384" s="4" t="n"/>
      <c r="G384" s="4" t="n"/>
      <c r="H384" s="4" t="n"/>
      <c r="I384" s="4" t="n"/>
      <c r="J384" s="4" t="n"/>
      <c r="K384" s="4" t="n"/>
      <c r="L384" s="4" t="n"/>
    </row>
    <row r="385" ht="15.75" customHeight="1" s="189">
      <c r="A385" s="4" t="n"/>
      <c r="B385" s="4" t="n"/>
      <c r="C385" s="4" t="n"/>
      <c r="D385" s="4" t="n"/>
      <c r="E385" s="4" t="n"/>
      <c r="F385" s="4" t="n"/>
      <c r="G385" s="4" t="n"/>
      <c r="H385" s="4" t="n"/>
      <c r="I385" s="4" t="n"/>
      <c r="J385" s="4" t="n"/>
      <c r="K385" s="4" t="n"/>
      <c r="L385" s="4" t="n"/>
    </row>
    <row r="386" ht="15.75" customHeight="1" s="189">
      <c r="A386" s="4" t="n"/>
      <c r="B386" s="4" t="n"/>
      <c r="C386" s="4" t="n"/>
      <c r="D386" s="4" t="n"/>
      <c r="E386" s="4" t="n"/>
      <c r="F386" s="4" t="n"/>
      <c r="G386" s="4" t="n"/>
      <c r="H386" s="4" t="n"/>
      <c r="I386" s="4" t="n"/>
      <c r="J386" s="4" t="n"/>
      <c r="K386" s="4" t="n"/>
      <c r="L386" s="4" t="n"/>
    </row>
    <row r="387" ht="15.75" customHeight="1" s="189">
      <c r="A387" s="4" t="n"/>
      <c r="B387" s="4" t="n"/>
      <c r="C387" s="4" t="n"/>
      <c r="D387" s="4" t="n"/>
      <c r="E387" s="4" t="n"/>
      <c r="F387" s="4" t="n"/>
      <c r="G387" s="4" t="n"/>
      <c r="H387" s="4" t="n"/>
      <c r="I387" s="4" t="n"/>
      <c r="J387" s="4" t="n"/>
      <c r="K387" s="4" t="n"/>
      <c r="L387" s="4" t="n"/>
    </row>
    <row r="388" ht="15.75" customHeight="1" s="189">
      <c r="A388" s="4" t="n"/>
      <c r="B388" s="4" t="n"/>
      <c r="C388" s="4" t="n"/>
      <c r="D388" s="4" t="n"/>
      <c r="E388" s="4" t="n"/>
      <c r="F388" s="4" t="n"/>
      <c r="G388" s="4" t="n"/>
      <c r="H388" s="4" t="n"/>
      <c r="I388" s="4" t="n"/>
      <c r="J388" s="4" t="n"/>
      <c r="K388" s="4" t="n"/>
      <c r="L388" s="4" t="n"/>
    </row>
    <row r="389" ht="15.75" customHeight="1" s="189">
      <c r="A389" s="4" t="n"/>
      <c r="B389" s="4" t="n"/>
      <c r="C389" s="4" t="n"/>
      <c r="D389" s="4" t="n"/>
      <c r="E389" s="4" t="n"/>
      <c r="F389" s="4" t="n"/>
      <c r="G389" s="4" t="n"/>
      <c r="H389" s="4" t="n"/>
      <c r="I389" s="4" t="n"/>
      <c r="J389" s="4" t="n"/>
      <c r="K389" s="4" t="n"/>
      <c r="L389" s="4" t="n"/>
    </row>
    <row r="390" ht="15.75" customHeight="1" s="189">
      <c r="A390" s="4" t="n"/>
      <c r="B390" s="4" t="n"/>
      <c r="C390" s="4" t="n"/>
      <c r="D390" s="4" t="n"/>
      <c r="E390" s="4" t="n"/>
      <c r="F390" s="4" t="n"/>
      <c r="G390" s="4" t="n"/>
      <c r="H390" s="4" t="n"/>
      <c r="I390" s="4" t="n"/>
      <c r="J390" s="4" t="n"/>
      <c r="K390" s="4" t="n"/>
      <c r="L390" s="4" t="n"/>
    </row>
    <row r="391" ht="15.75" customHeight="1" s="189">
      <c r="A391" s="4" t="n"/>
      <c r="B391" s="4" t="n"/>
      <c r="C391" s="4" t="n"/>
      <c r="D391" s="4" t="n"/>
      <c r="E391" s="4" t="n"/>
      <c r="F391" s="4" t="n"/>
      <c r="G391" s="4" t="n"/>
      <c r="H391" s="4" t="n"/>
      <c r="I391" s="4" t="n"/>
      <c r="J391" s="4" t="n"/>
      <c r="K391" s="4" t="n"/>
      <c r="L391" s="4" t="n"/>
    </row>
    <row r="392" ht="15.75" customHeight="1" s="189">
      <c r="A392" s="4" t="n"/>
      <c r="B392" s="4" t="n"/>
      <c r="C392" s="4" t="n"/>
      <c r="D392" s="4" t="n"/>
      <c r="E392" s="4" t="n"/>
      <c r="F392" s="4" t="n"/>
      <c r="G392" s="4" t="n"/>
      <c r="H392" s="4" t="n"/>
      <c r="I392" s="4" t="n"/>
      <c r="J392" s="4" t="n"/>
      <c r="K392" s="4" t="n"/>
      <c r="L392" s="4" t="n"/>
    </row>
    <row r="393" ht="15.75" customHeight="1" s="189">
      <c r="A393" s="4" t="n"/>
      <c r="B393" s="4" t="n"/>
      <c r="C393" s="4" t="n"/>
      <c r="D393" s="4" t="n"/>
      <c r="E393" s="4" t="n"/>
      <c r="F393" s="4" t="n"/>
      <c r="G393" s="4" t="n"/>
      <c r="H393" s="4" t="n"/>
      <c r="I393" s="4" t="n"/>
      <c r="J393" s="4" t="n"/>
      <c r="K393" s="4" t="n"/>
      <c r="L393" s="4" t="n"/>
    </row>
    <row r="394" ht="15.75" customHeight="1" s="189">
      <c r="A394" s="4" t="n"/>
      <c r="B394" s="4" t="n"/>
      <c r="C394" s="4" t="n"/>
      <c r="D394" s="4" t="n"/>
      <c r="E394" s="4" t="n"/>
      <c r="F394" s="4" t="n"/>
      <c r="G394" s="4" t="n"/>
      <c r="H394" s="4" t="n"/>
      <c r="I394" s="4" t="n"/>
      <c r="J394" s="4" t="n"/>
      <c r="K394" s="4" t="n"/>
      <c r="L394" s="4" t="n"/>
    </row>
    <row r="395" ht="15.75" customHeight="1" s="189">
      <c r="A395" s="4" t="n"/>
      <c r="B395" s="4" t="n"/>
      <c r="C395" s="4" t="n"/>
      <c r="D395" s="4" t="n"/>
      <c r="E395" s="4" t="n"/>
      <c r="F395" s="4" t="n"/>
      <c r="G395" s="4" t="n"/>
      <c r="H395" s="4" t="n"/>
      <c r="I395" s="4" t="n"/>
      <c r="J395" s="4" t="n"/>
      <c r="K395" s="4" t="n"/>
      <c r="L395" s="4" t="n"/>
    </row>
    <row r="396" ht="15.75" customHeight="1" s="189">
      <c r="A396" s="4" t="n"/>
      <c r="B396" s="4" t="n"/>
      <c r="C396" s="4" t="n"/>
      <c r="D396" s="4" t="n"/>
      <c r="E396" s="4" t="n"/>
      <c r="F396" s="4" t="n"/>
      <c r="G396" s="4" t="n"/>
      <c r="H396" s="4" t="n"/>
      <c r="I396" s="4" t="n"/>
      <c r="J396" s="4" t="n"/>
      <c r="K396" s="4" t="n"/>
      <c r="L396" s="4" t="n"/>
    </row>
    <row r="397" ht="15.75" customHeight="1" s="189">
      <c r="A397" s="4" t="n"/>
      <c r="B397" s="4" t="n"/>
      <c r="C397" s="4" t="n"/>
      <c r="D397" s="4" t="n"/>
      <c r="E397" s="4" t="n"/>
      <c r="F397" s="4" t="n"/>
      <c r="G397" s="4" t="n"/>
      <c r="H397" s="4" t="n"/>
      <c r="I397" s="4" t="n"/>
      <c r="J397" s="4" t="n"/>
      <c r="K397" s="4" t="n"/>
      <c r="L397" s="4" t="n"/>
    </row>
    <row r="398" ht="15.75" customHeight="1" s="189">
      <c r="A398" s="4" t="n"/>
      <c r="B398" s="4" t="n"/>
      <c r="C398" s="4" t="n"/>
      <c r="D398" s="4" t="n"/>
      <c r="E398" s="4" t="n"/>
      <c r="F398" s="4" t="n"/>
      <c r="G398" s="4" t="n"/>
      <c r="H398" s="4" t="n"/>
      <c r="I398" s="4" t="n"/>
      <c r="J398" s="4" t="n"/>
      <c r="K398" s="4" t="n"/>
      <c r="L398" s="4" t="n"/>
    </row>
    <row r="399" ht="15.75" customHeight="1" s="189">
      <c r="A399" s="4" t="n"/>
      <c r="B399" s="4" t="n"/>
      <c r="C399" s="4" t="n"/>
      <c r="D399" s="4" t="n"/>
      <c r="E399" s="4" t="n"/>
      <c r="F399" s="4" t="n"/>
      <c r="G399" s="4" t="n"/>
      <c r="H399" s="4" t="n"/>
      <c r="I399" s="4" t="n"/>
      <c r="J399" s="4" t="n"/>
      <c r="K399" s="4" t="n"/>
      <c r="L399" s="4" t="n"/>
    </row>
    <row r="400" ht="15.75" customHeight="1" s="189">
      <c r="A400" s="4" t="n"/>
      <c r="B400" s="4" t="n"/>
      <c r="C400" s="4" t="n"/>
      <c r="D400" s="4" t="n"/>
      <c r="E400" s="4" t="n"/>
      <c r="F400" s="4" t="n"/>
      <c r="G400" s="4" t="n"/>
      <c r="H400" s="4" t="n"/>
      <c r="I400" s="4" t="n"/>
      <c r="J400" s="4" t="n"/>
      <c r="K400" s="4" t="n"/>
      <c r="L400" s="4" t="n"/>
    </row>
    <row r="401" ht="15.75" customHeight="1" s="189">
      <c r="A401" s="4" t="n"/>
      <c r="B401" s="4" t="n"/>
      <c r="C401" s="4" t="n"/>
      <c r="D401" s="4" t="n"/>
      <c r="E401" s="4" t="n"/>
      <c r="F401" s="4" t="n"/>
      <c r="G401" s="4" t="n"/>
      <c r="H401" s="4" t="n"/>
      <c r="I401" s="4" t="n"/>
      <c r="J401" s="4" t="n"/>
      <c r="K401" s="4" t="n"/>
      <c r="L401" s="4" t="n"/>
    </row>
    <row r="402" ht="15.75" customHeight="1" s="189">
      <c r="A402" s="4" t="n"/>
      <c r="B402" s="4" t="n"/>
      <c r="C402" s="4" t="n"/>
      <c r="D402" s="4" t="n"/>
      <c r="E402" s="4" t="n"/>
      <c r="F402" s="4" t="n"/>
      <c r="G402" s="4" t="n"/>
      <c r="H402" s="4" t="n"/>
      <c r="I402" s="4" t="n"/>
      <c r="J402" s="4" t="n"/>
      <c r="K402" s="4" t="n"/>
      <c r="L402" s="4" t="n"/>
    </row>
    <row r="403" ht="15.75" customHeight="1" s="189">
      <c r="A403" s="4" t="n"/>
      <c r="B403" s="4" t="n"/>
      <c r="C403" s="4" t="n"/>
      <c r="D403" s="4" t="n"/>
      <c r="E403" s="4" t="n"/>
      <c r="F403" s="4" t="n"/>
      <c r="G403" s="4" t="n"/>
      <c r="H403" s="4" t="n"/>
      <c r="I403" s="4" t="n"/>
      <c r="J403" s="4" t="n"/>
      <c r="K403" s="4" t="n"/>
      <c r="L403" s="4" t="n"/>
    </row>
    <row r="404" ht="15.75" customHeight="1" s="189">
      <c r="A404" s="4" t="n"/>
      <c r="B404" s="4" t="n"/>
      <c r="C404" s="4" t="n"/>
      <c r="D404" s="4" t="n"/>
      <c r="E404" s="4" t="n"/>
      <c r="F404" s="4" t="n"/>
      <c r="G404" s="4" t="n"/>
      <c r="H404" s="4" t="n"/>
      <c r="I404" s="4" t="n"/>
      <c r="J404" s="4" t="n"/>
      <c r="K404" s="4" t="n"/>
      <c r="L404" s="4" t="n"/>
    </row>
    <row r="405" ht="15.75" customHeight="1" s="189">
      <c r="A405" s="4" t="n"/>
      <c r="B405" s="4" t="n"/>
      <c r="C405" s="4" t="n"/>
      <c r="D405" s="4" t="n"/>
      <c r="E405" s="4" t="n"/>
      <c r="F405" s="4" t="n"/>
      <c r="G405" s="4" t="n"/>
      <c r="H405" s="4" t="n"/>
      <c r="I405" s="4" t="n"/>
      <c r="J405" s="4" t="n"/>
      <c r="K405" s="4" t="n"/>
      <c r="L405" s="4" t="n"/>
    </row>
    <row r="406" ht="15.75" customHeight="1" s="189">
      <c r="A406" s="4" t="n"/>
      <c r="B406" s="4" t="n"/>
      <c r="C406" s="4" t="n"/>
      <c r="D406" s="4" t="n"/>
      <c r="E406" s="4" t="n"/>
      <c r="F406" s="4" t="n"/>
      <c r="G406" s="4" t="n"/>
      <c r="H406" s="4" t="n"/>
      <c r="I406" s="4" t="n"/>
      <c r="J406" s="4" t="n"/>
      <c r="K406" s="4" t="n"/>
      <c r="L406" s="4" t="n"/>
    </row>
    <row r="407" ht="15.75" customHeight="1" s="189">
      <c r="A407" s="4" t="n"/>
      <c r="B407" s="4" t="n"/>
      <c r="C407" s="4" t="n"/>
      <c r="D407" s="4" t="n"/>
      <c r="E407" s="4" t="n"/>
      <c r="F407" s="4" t="n"/>
      <c r="G407" s="4" t="n"/>
      <c r="H407" s="4" t="n"/>
      <c r="I407" s="4" t="n"/>
      <c r="J407" s="4" t="n"/>
      <c r="K407" s="4" t="n"/>
      <c r="L407" s="4" t="n"/>
    </row>
    <row r="408" ht="15.75" customHeight="1" s="189">
      <c r="A408" s="4" t="n"/>
      <c r="B408" s="4" t="n"/>
      <c r="C408" s="4" t="n"/>
      <c r="D408" s="4" t="n"/>
      <c r="E408" s="4" t="n"/>
      <c r="F408" s="4" t="n"/>
      <c r="G408" s="4" t="n"/>
      <c r="H408" s="4" t="n"/>
      <c r="I408" s="4" t="n"/>
      <c r="J408" s="4" t="n"/>
      <c r="K408" s="4" t="n"/>
      <c r="L408" s="4" t="n"/>
    </row>
    <row r="409" ht="15.75" customHeight="1" s="189">
      <c r="A409" s="4" t="n"/>
      <c r="B409" s="4" t="n"/>
      <c r="C409" s="4" t="n"/>
      <c r="D409" s="4" t="n"/>
      <c r="E409" s="4" t="n"/>
      <c r="F409" s="4" t="n"/>
      <c r="G409" s="4" t="n"/>
      <c r="H409" s="4" t="n"/>
      <c r="I409" s="4" t="n"/>
      <c r="J409" s="4" t="n"/>
      <c r="K409" s="4" t="n"/>
      <c r="L409" s="4" t="n"/>
    </row>
    <row r="410" ht="15.75" customHeight="1" s="189">
      <c r="A410" s="4" t="n"/>
      <c r="B410" s="4" t="n"/>
      <c r="C410" s="4" t="n"/>
      <c r="D410" s="4" t="n"/>
      <c r="E410" s="4" t="n"/>
      <c r="F410" s="4" t="n"/>
      <c r="G410" s="4" t="n"/>
      <c r="H410" s="4" t="n"/>
      <c r="I410" s="4" t="n"/>
      <c r="J410" s="4" t="n"/>
      <c r="K410" s="4" t="n"/>
      <c r="L410" s="4" t="n"/>
    </row>
    <row r="411" ht="15.75" customHeight="1" s="189">
      <c r="A411" s="4" t="n"/>
      <c r="B411" s="4" t="n"/>
      <c r="C411" s="4" t="n"/>
      <c r="D411" s="4" t="n"/>
      <c r="E411" s="4" t="n"/>
      <c r="F411" s="4" t="n"/>
      <c r="G411" s="4" t="n"/>
      <c r="H411" s="4" t="n"/>
      <c r="I411" s="4" t="n"/>
      <c r="J411" s="4" t="n"/>
      <c r="K411" s="4" t="n"/>
      <c r="L411" s="4" t="n"/>
    </row>
    <row r="412" ht="15.75" customHeight="1" s="189">
      <c r="A412" s="4" t="n"/>
      <c r="B412" s="4" t="n"/>
      <c r="C412" s="4" t="n"/>
      <c r="D412" s="4" t="n"/>
      <c r="E412" s="4" t="n"/>
      <c r="F412" s="4" t="n"/>
      <c r="G412" s="4" t="n"/>
      <c r="H412" s="4" t="n"/>
      <c r="I412" s="4" t="n"/>
      <c r="J412" s="4" t="n"/>
      <c r="K412" s="4" t="n"/>
      <c r="L412" s="4" t="n"/>
    </row>
    <row r="413" ht="15.75" customHeight="1" s="189">
      <c r="A413" s="4" t="n"/>
      <c r="B413" s="4" t="n"/>
      <c r="C413" s="4" t="n"/>
      <c r="D413" s="4" t="n"/>
      <c r="E413" s="4" t="n"/>
      <c r="F413" s="4" t="n"/>
      <c r="G413" s="4" t="n"/>
      <c r="H413" s="4" t="n"/>
      <c r="I413" s="4" t="n"/>
      <c r="J413" s="4" t="n"/>
      <c r="K413" s="4" t="n"/>
      <c r="L413" s="4" t="n"/>
    </row>
    <row r="414" ht="15.75" customHeight="1" s="189">
      <c r="A414" s="4" t="n"/>
      <c r="B414" s="4" t="n"/>
      <c r="C414" s="4" t="n"/>
      <c r="D414" s="4" t="n"/>
      <c r="E414" s="4" t="n"/>
      <c r="F414" s="4" t="n"/>
      <c r="G414" s="4" t="n"/>
      <c r="H414" s="4" t="n"/>
      <c r="I414" s="4" t="n"/>
      <c r="J414" s="4" t="n"/>
      <c r="K414" s="4" t="n"/>
      <c r="L414" s="4" t="n"/>
    </row>
    <row r="415" ht="15.75" customHeight="1" s="189">
      <c r="A415" s="4" t="n"/>
      <c r="B415" s="4" t="n"/>
      <c r="C415" s="4" t="n"/>
      <c r="D415" s="4" t="n"/>
      <c r="E415" s="4" t="n"/>
      <c r="F415" s="4" t="n"/>
      <c r="G415" s="4" t="n"/>
      <c r="H415" s="4" t="n"/>
      <c r="I415" s="4" t="n"/>
      <c r="J415" s="4" t="n"/>
      <c r="K415" s="4" t="n"/>
      <c r="L415" s="4" t="n"/>
    </row>
    <row r="416" ht="15.75" customHeight="1" s="189">
      <c r="A416" s="4" t="n"/>
      <c r="B416" s="4" t="n"/>
      <c r="C416" s="4" t="n"/>
      <c r="D416" s="4" t="n"/>
      <c r="E416" s="4" t="n"/>
      <c r="F416" s="4" t="n"/>
      <c r="G416" s="4" t="n"/>
      <c r="H416" s="4" t="n"/>
      <c r="I416" s="4" t="n"/>
      <c r="J416" s="4" t="n"/>
      <c r="K416" s="4" t="n"/>
      <c r="L416" s="4" t="n"/>
    </row>
    <row r="417" ht="15.75" customHeight="1" s="189">
      <c r="A417" s="4" t="n"/>
      <c r="B417" s="4" t="n"/>
      <c r="C417" s="4" t="n"/>
      <c r="D417" s="4" t="n"/>
      <c r="E417" s="4" t="n"/>
      <c r="F417" s="4" t="n"/>
      <c r="G417" s="4" t="n"/>
      <c r="H417" s="4" t="n"/>
      <c r="I417" s="4" t="n"/>
      <c r="J417" s="4" t="n"/>
      <c r="K417" s="4" t="n"/>
      <c r="L417" s="4" t="n"/>
    </row>
    <row r="418" ht="15.75" customHeight="1" s="189">
      <c r="A418" s="4" t="n"/>
      <c r="B418" s="4" t="n"/>
      <c r="C418" s="4" t="n"/>
      <c r="D418" s="4" t="n"/>
      <c r="E418" s="4" t="n"/>
      <c r="F418" s="4" t="n"/>
      <c r="G418" s="4" t="n"/>
      <c r="H418" s="4" t="n"/>
      <c r="I418" s="4" t="n"/>
      <c r="J418" s="4" t="n"/>
      <c r="K418" s="4" t="n"/>
      <c r="L418" s="4" t="n"/>
    </row>
    <row r="419" ht="15.75" customHeight="1" s="189">
      <c r="A419" s="4" t="n"/>
      <c r="B419" s="4" t="n"/>
      <c r="C419" s="4" t="n"/>
      <c r="D419" s="4" t="n"/>
      <c r="E419" s="4" t="n"/>
      <c r="F419" s="4" t="n"/>
      <c r="G419" s="4" t="n"/>
      <c r="H419" s="4" t="n"/>
      <c r="I419" s="4" t="n"/>
      <c r="J419" s="4" t="n"/>
      <c r="K419" s="4" t="n"/>
      <c r="L419" s="4" t="n"/>
    </row>
    <row r="420" ht="15.75" customHeight="1" s="189">
      <c r="A420" s="4" t="n"/>
      <c r="B420" s="4" t="n"/>
      <c r="C420" s="4" t="n"/>
      <c r="D420" s="4" t="n"/>
      <c r="E420" s="4" t="n"/>
      <c r="F420" s="4" t="n"/>
      <c r="G420" s="4" t="n"/>
      <c r="H420" s="4" t="n"/>
      <c r="I420" s="4" t="n"/>
      <c r="J420" s="4" t="n"/>
      <c r="K420" s="4" t="n"/>
      <c r="L420" s="4" t="n"/>
    </row>
    <row r="421" ht="15.75" customHeight="1" s="189">
      <c r="A421" s="4" t="n"/>
      <c r="B421" s="4" t="n"/>
      <c r="C421" s="4" t="n"/>
      <c r="D421" s="4" t="n"/>
      <c r="E421" s="4" t="n"/>
      <c r="F421" s="4" t="n"/>
      <c r="G421" s="4" t="n"/>
      <c r="H421" s="4" t="n"/>
      <c r="I421" s="4" t="n"/>
      <c r="J421" s="4" t="n"/>
      <c r="K421" s="4" t="n"/>
      <c r="L421" s="4" t="n"/>
    </row>
    <row r="422" ht="15.75" customHeight="1" s="189">
      <c r="A422" s="4" t="n"/>
      <c r="B422" s="4" t="n"/>
      <c r="C422" s="4" t="n"/>
      <c r="D422" s="4" t="n"/>
      <c r="E422" s="4" t="n"/>
      <c r="F422" s="4" t="n"/>
      <c r="G422" s="4" t="n"/>
      <c r="H422" s="4" t="n"/>
      <c r="I422" s="4" t="n"/>
      <c r="J422" s="4" t="n"/>
      <c r="K422" s="4" t="n"/>
      <c r="L422" s="4" t="n"/>
    </row>
    <row r="423" ht="15.75" customHeight="1" s="189">
      <c r="A423" s="4" t="n"/>
      <c r="B423" s="4" t="n"/>
      <c r="C423" s="4" t="n"/>
      <c r="D423" s="4" t="n"/>
      <c r="E423" s="4" t="n"/>
      <c r="F423" s="4" t="n"/>
      <c r="G423" s="4" t="n"/>
      <c r="H423" s="4" t="n"/>
      <c r="I423" s="4" t="n"/>
      <c r="J423" s="4" t="n"/>
      <c r="K423" s="4" t="n"/>
      <c r="L423" s="4" t="n"/>
    </row>
    <row r="424" ht="15.75" customHeight="1" s="189">
      <c r="A424" s="4" t="n"/>
      <c r="B424" s="4" t="n"/>
      <c r="C424" s="4" t="n"/>
      <c r="D424" s="4" t="n"/>
      <c r="E424" s="4" t="n"/>
      <c r="F424" s="4" t="n"/>
      <c r="G424" s="4" t="n"/>
      <c r="H424" s="4" t="n"/>
      <c r="I424" s="4" t="n"/>
      <c r="J424" s="4" t="n"/>
      <c r="K424" s="4" t="n"/>
      <c r="L424" s="4" t="n"/>
    </row>
    <row r="425" ht="15.75" customHeight="1" s="189">
      <c r="A425" s="4" t="n"/>
      <c r="B425" s="4" t="n"/>
      <c r="C425" s="4" t="n"/>
      <c r="D425" s="4" t="n"/>
      <c r="E425" s="4" t="n"/>
      <c r="F425" s="4" t="n"/>
      <c r="G425" s="4" t="n"/>
      <c r="H425" s="4" t="n"/>
      <c r="I425" s="4" t="n"/>
      <c r="J425" s="4" t="n"/>
      <c r="K425" s="4" t="n"/>
      <c r="L425" s="4" t="n"/>
    </row>
    <row r="426" ht="15.75" customHeight="1" s="189">
      <c r="A426" s="4" t="n"/>
      <c r="B426" s="4" t="n"/>
      <c r="C426" s="4" t="n"/>
      <c r="D426" s="4" t="n"/>
      <c r="E426" s="4" t="n"/>
      <c r="F426" s="4" t="n"/>
      <c r="G426" s="4" t="n"/>
      <c r="H426" s="4" t="n"/>
      <c r="I426" s="4" t="n"/>
      <c r="J426" s="4" t="n"/>
      <c r="K426" s="4" t="n"/>
      <c r="L426" s="4" t="n"/>
    </row>
    <row r="427" ht="15.75" customHeight="1" s="189">
      <c r="A427" s="4" t="n"/>
      <c r="B427" s="4" t="n"/>
      <c r="C427" s="4" t="n"/>
      <c r="D427" s="4" t="n"/>
      <c r="E427" s="4" t="n"/>
      <c r="F427" s="4" t="n"/>
      <c r="G427" s="4" t="n"/>
      <c r="H427" s="4" t="n"/>
      <c r="I427" s="4" t="n"/>
      <c r="J427" s="4" t="n"/>
      <c r="K427" s="4" t="n"/>
      <c r="L427" s="4" t="n"/>
    </row>
    <row r="428" ht="15.75" customHeight="1" s="189">
      <c r="A428" s="4" t="n"/>
      <c r="B428" s="4" t="n"/>
      <c r="C428" s="4" t="n"/>
      <c r="D428" s="4" t="n"/>
      <c r="E428" s="4" t="n"/>
      <c r="F428" s="4" t="n"/>
      <c r="G428" s="4" t="n"/>
      <c r="H428" s="4" t="n"/>
      <c r="I428" s="4" t="n"/>
      <c r="J428" s="4" t="n"/>
      <c r="K428" s="4" t="n"/>
      <c r="L428" s="4" t="n"/>
    </row>
    <row r="429" ht="15.75" customHeight="1" s="189">
      <c r="A429" s="4" t="n"/>
      <c r="B429" s="4" t="n"/>
      <c r="C429" s="4" t="n"/>
      <c r="D429" s="4" t="n"/>
      <c r="E429" s="4" t="n"/>
      <c r="F429" s="4" t="n"/>
      <c r="G429" s="4" t="n"/>
      <c r="H429" s="4" t="n"/>
      <c r="I429" s="4" t="n"/>
      <c r="J429" s="4" t="n"/>
      <c r="K429" s="4" t="n"/>
      <c r="L429" s="4" t="n"/>
    </row>
    <row r="430" ht="15.75" customHeight="1" s="189">
      <c r="A430" s="4" t="n"/>
      <c r="B430" s="4" t="n"/>
      <c r="C430" s="4" t="n"/>
      <c r="D430" s="4" t="n"/>
      <c r="E430" s="4" t="n"/>
      <c r="F430" s="4" t="n"/>
      <c r="G430" s="4" t="n"/>
      <c r="H430" s="4" t="n"/>
      <c r="I430" s="4" t="n"/>
      <c r="J430" s="4" t="n"/>
      <c r="K430" s="4" t="n"/>
      <c r="L430" s="4" t="n"/>
    </row>
    <row r="431" ht="15.75" customHeight="1" s="189">
      <c r="A431" s="4" t="n"/>
      <c r="B431" s="4" t="n"/>
      <c r="C431" s="4" t="n"/>
      <c r="D431" s="4" t="n"/>
      <c r="E431" s="4" t="n"/>
      <c r="F431" s="4" t="n"/>
      <c r="G431" s="4" t="n"/>
      <c r="H431" s="4" t="n"/>
      <c r="I431" s="4" t="n"/>
      <c r="J431" s="4" t="n"/>
      <c r="K431" s="4" t="n"/>
      <c r="L431" s="4" t="n"/>
    </row>
    <row r="432" ht="15.75" customHeight="1" s="189">
      <c r="A432" s="4" t="n"/>
      <c r="B432" s="4" t="n"/>
      <c r="C432" s="4" t="n"/>
      <c r="D432" s="4" t="n"/>
      <c r="E432" s="4" t="n"/>
      <c r="F432" s="4" t="n"/>
      <c r="G432" s="4" t="n"/>
      <c r="H432" s="4" t="n"/>
      <c r="I432" s="4" t="n"/>
      <c r="J432" s="4" t="n"/>
      <c r="K432" s="4" t="n"/>
      <c r="L432" s="4" t="n"/>
    </row>
    <row r="433" ht="15.75" customHeight="1" s="189">
      <c r="A433" s="4" t="n"/>
      <c r="B433" s="4" t="n"/>
      <c r="C433" s="4" t="n"/>
      <c r="D433" s="4" t="n"/>
      <c r="E433" s="4" t="n"/>
      <c r="F433" s="4" t="n"/>
      <c r="G433" s="4" t="n"/>
      <c r="H433" s="4" t="n"/>
      <c r="I433" s="4" t="n"/>
      <c r="J433" s="4" t="n"/>
      <c r="K433" s="4" t="n"/>
      <c r="L433" s="4" t="n"/>
    </row>
    <row r="434" ht="15.75" customHeight="1" s="189">
      <c r="A434" s="4" t="n"/>
      <c r="B434" s="4" t="n"/>
      <c r="C434" s="4" t="n"/>
      <c r="D434" s="4" t="n"/>
      <c r="E434" s="4" t="n"/>
      <c r="F434" s="4" t="n"/>
      <c r="G434" s="4" t="n"/>
      <c r="H434" s="4" t="n"/>
      <c r="I434" s="4" t="n"/>
      <c r="J434" s="4" t="n"/>
      <c r="K434" s="4" t="n"/>
      <c r="L434" s="4" t="n"/>
    </row>
    <row r="435" ht="15.75" customHeight="1" s="189">
      <c r="A435" s="4" t="n"/>
      <c r="B435" s="4" t="n"/>
      <c r="C435" s="4" t="n"/>
      <c r="D435" s="4" t="n"/>
      <c r="E435" s="4" t="n"/>
      <c r="F435" s="4" t="n"/>
      <c r="G435" s="4" t="n"/>
      <c r="H435" s="4" t="n"/>
      <c r="I435" s="4" t="n"/>
      <c r="J435" s="4" t="n"/>
      <c r="K435" s="4" t="n"/>
      <c r="L435" s="4" t="n"/>
    </row>
    <row r="436" ht="15.75" customHeight="1" s="189">
      <c r="A436" s="4" t="n"/>
      <c r="B436" s="4" t="n"/>
      <c r="C436" s="4" t="n"/>
      <c r="D436" s="4" t="n"/>
      <c r="E436" s="4" t="n"/>
      <c r="F436" s="4" t="n"/>
      <c r="G436" s="4" t="n"/>
      <c r="H436" s="4" t="n"/>
      <c r="I436" s="4" t="n"/>
      <c r="J436" s="4" t="n"/>
      <c r="K436" s="4" t="n"/>
      <c r="L436" s="4" t="n"/>
    </row>
    <row r="437" ht="15.75" customHeight="1" s="189">
      <c r="A437" s="4" t="n"/>
      <c r="B437" s="4" t="n"/>
      <c r="C437" s="4" t="n"/>
      <c r="D437" s="4" t="n"/>
      <c r="E437" s="4" t="n"/>
      <c r="F437" s="4" t="n"/>
      <c r="G437" s="4" t="n"/>
      <c r="H437" s="4" t="n"/>
      <c r="I437" s="4" t="n"/>
      <c r="J437" s="4" t="n"/>
      <c r="K437" s="4" t="n"/>
      <c r="L437" s="4" t="n"/>
    </row>
    <row r="438" ht="15.75" customHeight="1" s="189">
      <c r="A438" s="4" t="n"/>
      <c r="B438" s="4" t="n"/>
      <c r="C438" s="4" t="n"/>
      <c r="D438" s="4" t="n"/>
      <c r="E438" s="4" t="n"/>
      <c r="F438" s="4" t="n"/>
      <c r="G438" s="4" t="n"/>
      <c r="H438" s="4" t="n"/>
      <c r="I438" s="4" t="n"/>
      <c r="J438" s="4" t="n"/>
      <c r="K438" s="4" t="n"/>
      <c r="L438" s="4" t="n"/>
    </row>
    <row r="439" ht="15.75" customHeight="1" s="189">
      <c r="A439" s="4" t="n"/>
      <c r="B439" s="4" t="n"/>
      <c r="C439" s="4" t="n"/>
      <c r="D439" s="4" t="n"/>
      <c r="E439" s="4" t="n"/>
      <c r="F439" s="4" t="n"/>
      <c r="G439" s="4" t="n"/>
      <c r="H439" s="4" t="n"/>
      <c r="I439" s="4" t="n"/>
      <c r="J439" s="4" t="n"/>
      <c r="K439" s="4" t="n"/>
      <c r="L439" s="4" t="n"/>
    </row>
    <row r="440" ht="15.75" customHeight="1" s="189">
      <c r="A440" s="4" t="n"/>
      <c r="B440" s="4" t="n"/>
      <c r="C440" s="4" t="n"/>
      <c r="D440" s="4" t="n"/>
      <c r="E440" s="4" t="n"/>
      <c r="F440" s="4" t="n"/>
      <c r="G440" s="4" t="n"/>
      <c r="H440" s="4" t="n"/>
      <c r="I440" s="4" t="n"/>
      <c r="J440" s="4" t="n"/>
      <c r="K440" s="4" t="n"/>
      <c r="L440" s="4" t="n"/>
    </row>
    <row r="441" ht="15.75" customHeight="1" s="189">
      <c r="A441" s="4" t="n"/>
      <c r="B441" s="4" t="n"/>
      <c r="C441" s="4" t="n"/>
      <c r="D441" s="4" t="n"/>
      <c r="E441" s="4" t="n"/>
      <c r="F441" s="4" t="n"/>
      <c r="G441" s="4" t="n"/>
      <c r="H441" s="4" t="n"/>
      <c r="I441" s="4" t="n"/>
      <c r="J441" s="4" t="n"/>
      <c r="K441" s="4" t="n"/>
      <c r="L441" s="4" t="n"/>
    </row>
    <row r="442" ht="15.75" customHeight="1" s="189">
      <c r="A442" s="4" t="n"/>
      <c r="B442" s="4" t="n"/>
      <c r="C442" s="4" t="n"/>
      <c r="D442" s="4" t="n"/>
      <c r="E442" s="4" t="n"/>
      <c r="F442" s="4" t="n"/>
      <c r="G442" s="4" t="n"/>
      <c r="H442" s="4" t="n"/>
      <c r="I442" s="4" t="n"/>
      <c r="J442" s="4" t="n"/>
      <c r="K442" s="4" t="n"/>
      <c r="L442" s="4" t="n"/>
    </row>
    <row r="443" ht="15.75" customHeight="1" s="189">
      <c r="A443" s="4" t="n"/>
      <c r="B443" s="4" t="n"/>
      <c r="C443" s="4" t="n"/>
      <c r="D443" s="4" t="n"/>
      <c r="E443" s="4" t="n"/>
      <c r="F443" s="4" t="n"/>
      <c r="G443" s="4" t="n"/>
      <c r="H443" s="4" t="n"/>
      <c r="I443" s="4" t="n"/>
      <c r="J443" s="4" t="n"/>
      <c r="K443" s="4" t="n"/>
      <c r="L443" s="4" t="n"/>
    </row>
    <row r="444" ht="15.75" customHeight="1" s="189">
      <c r="A444" s="4" t="n"/>
      <c r="B444" s="4" t="n"/>
      <c r="C444" s="4" t="n"/>
      <c r="D444" s="4" t="n"/>
      <c r="E444" s="4" t="n"/>
      <c r="F444" s="4" t="n"/>
      <c r="G444" s="4" t="n"/>
      <c r="H444" s="4" t="n"/>
      <c r="I444" s="4" t="n"/>
      <c r="J444" s="4" t="n"/>
      <c r="K444" s="4" t="n"/>
      <c r="L444" s="4" t="n"/>
    </row>
    <row r="445" ht="15.75" customHeight="1" s="189">
      <c r="A445" s="4" t="n"/>
      <c r="B445" s="4" t="n"/>
      <c r="C445" s="4" t="n"/>
      <c r="D445" s="4" t="n"/>
      <c r="E445" s="4" t="n"/>
      <c r="F445" s="4" t="n"/>
      <c r="G445" s="4" t="n"/>
      <c r="H445" s="4" t="n"/>
      <c r="I445" s="4" t="n"/>
      <c r="J445" s="4" t="n"/>
      <c r="K445" s="4" t="n"/>
      <c r="L445" s="4" t="n"/>
    </row>
    <row r="446" ht="15.75" customHeight="1" s="189">
      <c r="A446" s="4" t="n"/>
      <c r="B446" s="4" t="n"/>
      <c r="C446" s="4" t="n"/>
      <c r="D446" s="4" t="n"/>
      <c r="E446" s="4" t="n"/>
      <c r="F446" s="4" t="n"/>
      <c r="G446" s="4" t="n"/>
      <c r="H446" s="4" t="n"/>
      <c r="I446" s="4" t="n"/>
      <c r="J446" s="4" t="n"/>
      <c r="K446" s="4" t="n"/>
      <c r="L446" s="4" t="n"/>
    </row>
    <row r="447" ht="15.75" customHeight="1" s="189">
      <c r="A447" s="4" t="n"/>
      <c r="B447" s="4" t="n"/>
      <c r="C447" s="4" t="n"/>
      <c r="D447" s="4" t="n"/>
      <c r="E447" s="4" t="n"/>
      <c r="F447" s="4" t="n"/>
      <c r="G447" s="4" t="n"/>
      <c r="H447" s="4" t="n"/>
      <c r="I447" s="4" t="n"/>
      <c r="J447" s="4" t="n"/>
      <c r="K447" s="4" t="n"/>
      <c r="L447" s="4" t="n"/>
    </row>
    <row r="448" ht="15.75" customHeight="1" s="189">
      <c r="A448" s="4" t="n"/>
      <c r="B448" s="4" t="n"/>
      <c r="C448" s="4" t="n"/>
      <c r="D448" s="4" t="n"/>
      <c r="E448" s="4" t="n"/>
      <c r="F448" s="4" t="n"/>
      <c r="G448" s="4" t="n"/>
      <c r="H448" s="4" t="n"/>
      <c r="I448" s="4" t="n"/>
      <c r="J448" s="4" t="n"/>
      <c r="K448" s="4" t="n"/>
      <c r="L448" s="4" t="n"/>
    </row>
    <row r="449" ht="15.75" customHeight="1" s="189">
      <c r="A449" s="4" t="n"/>
      <c r="B449" s="4" t="n"/>
      <c r="C449" s="4" t="n"/>
      <c r="D449" s="4" t="n"/>
      <c r="E449" s="4" t="n"/>
      <c r="F449" s="4" t="n"/>
      <c r="G449" s="4" t="n"/>
      <c r="H449" s="4" t="n"/>
      <c r="I449" s="4" t="n"/>
      <c r="J449" s="4" t="n"/>
      <c r="K449" s="4" t="n"/>
      <c r="L449" s="4" t="n"/>
    </row>
    <row r="450" ht="15.75" customHeight="1" s="189">
      <c r="A450" s="4" t="n"/>
      <c r="B450" s="4" t="n"/>
      <c r="C450" s="4" t="n"/>
      <c r="D450" s="4" t="n"/>
      <c r="E450" s="4" t="n"/>
      <c r="F450" s="4" t="n"/>
      <c r="G450" s="4" t="n"/>
      <c r="H450" s="4" t="n"/>
      <c r="I450" s="4" t="n"/>
      <c r="J450" s="4" t="n"/>
      <c r="K450" s="4" t="n"/>
      <c r="L450" s="4" t="n"/>
    </row>
    <row r="451" ht="15.75" customHeight="1" s="189">
      <c r="A451" s="4" t="n"/>
      <c r="B451" s="4" t="n"/>
      <c r="C451" s="4" t="n"/>
      <c r="D451" s="4" t="n"/>
      <c r="E451" s="4" t="n"/>
      <c r="F451" s="4" t="n"/>
      <c r="G451" s="4" t="n"/>
      <c r="H451" s="4" t="n"/>
      <c r="I451" s="4" t="n"/>
      <c r="J451" s="4" t="n"/>
      <c r="K451" s="4" t="n"/>
      <c r="L451" s="4" t="n"/>
    </row>
    <row r="452" ht="15.75" customHeight="1" s="189">
      <c r="A452" s="4" t="n"/>
      <c r="B452" s="4" t="n"/>
      <c r="C452" s="4" t="n"/>
      <c r="D452" s="4" t="n"/>
      <c r="E452" s="4" t="n"/>
      <c r="F452" s="4" t="n"/>
      <c r="G452" s="4" t="n"/>
      <c r="H452" s="4" t="n"/>
      <c r="I452" s="4" t="n"/>
      <c r="J452" s="4" t="n"/>
      <c r="K452" s="4" t="n"/>
      <c r="L452" s="4" t="n"/>
    </row>
    <row r="453" ht="15.75" customHeight="1" s="189">
      <c r="A453" s="4" t="n"/>
      <c r="B453" s="4" t="n"/>
      <c r="C453" s="4" t="n"/>
      <c r="D453" s="4" t="n"/>
      <c r="E453" s="4" t="n"/>
      <c r="F453" s="4" t="n"/>
      <c r="G453" s="4" t="n"/>
      <c r="H453" s="4" t="n"/>
      <c r="I453" s="4" t="n"/>
      <c r="J453" s="4" t="n"/>
      <c r="K453" s="4" t="n"/>
      <c r="L453" s="4" t="n"/>
    </row>
    <row r="454" ht="15.75" customHeight="1" s="189">
      <c r="A454" s="4" t="n"/>
      <c r="B454" s="4" t="n"/>
      <c r="C454" s="4" t="n"/>
      <c r="D454" s="4" t="n"/>
      <c r="E454" s="4" t="n"/>
      <c r="F454" s="4" t="n"/>
      <c r="G454" s="4" t="n"/>
      <c r="H454" s="4" t="n"/>
      <c r="I454" s="4" t="n"/>
      <c r="J454" s="4" t="n"/>
      <c r="K454" s="4" t="n"/>
      <c r="L454" s="4" t="n"/>
    </row>
    <row r="455" ht="15.75" customHeight="1" s="189">
      <c r="A455" s="4" t="n"/>
      <c r="B455" s="4" t="n"/>
      <c r="C455" s="4" t="n"/>
      <c r="D455" s="4" t="n"/>
      <c r="E455" s="4" t="n"/>
      <c r="F455" s="4" t="n"/>
      <c r="G455" s="4" t="n"/>
      <c r="H455" s="4" t="n"/>
      <c r="I455" s="4" t="n"/>
      <c r="J455" s="4" t="n"/>
      <c r="K455" s="4" t="n"/>
      <c r="L455" s="4" t="n"/>
    </row>
    <row r="456" ht="15.75" customHeight="1" s="189">
      <c r="A456" s="4" t="n"/>
      <c r="B456" s="4" t="n"/>
      <c r="C456" s="4" t="n"/>
      <c r="D456" s="4" t="n"/>
      <c r="E456" s="4" t="n"/>
      <c r="F456" s="4" t="n"/>
      <c r="G456" s="4" t="n"/>
      <c r="H456" s="4" t="n"/>
      <c r="I456" s="4" t="n"/>
      <c r="J456" s="4" t="n"/>
      <c r="K456" s="4" t="n"/>
      <c r="L456" s="4" t="n"/>
    </row>
    <row r="457" ht="15.75" customHeight="1" s="189">
      <c r="A457" s="4" t="n"/>
      <c r="B457" s="4" t="n"/>
      <c r="C457" s="4" t="n"/>
      <c r="D457" s="4" t="n"/>
      <c r="E457" s="4" t="n"/>
      <c r="F457" s="4" t="n"/>
      <c r="G457" s="4" t="n"/>
      <c r="H457" s="4" t="n"/>
      <c r="I457" s="4" t="n"/>
      <c r="J457" s="4" t="n"/>
      <c r="K457" s="4" t="n"/>
      <c r="L457" s="4" t="n"/>
    </row>
    <row r="458" ht="15.75" customHeight="1" s="189">
      <c r="A458" s="4" t="n"/>
      <c r="B458" s="4" t="n"/>
      <c r="C458" s="4" t="n"/>
      <c r="D458" s="4" t="n"/>
      <c r="E458" s="4" t="n"/>
      <c r="F458" s="4" t="n"/>
      <c r="G458" s="4" t="n"/>
      <c r="H458" s="4" t="n"/>
      <c r="I458" s="4" t="n"/>
      <c r="J458" s="4" t="n"/>
      <c r="K458" s="4" t="n"/>
      <c r="L458" s="4" t="n"/>
    </row>
    <row r="459" ht="15.75" customHeight="1" s="189">
      <c r="A459" s="4" t="n"/>
      <c r="B459" s="4" t="n"/>
      <c r="C459" s="4" t="n"/>
      <c r="D459" s="4" t="n"/>
      <c r="E459" s="4" t="n"/>
      <c r="F459" s="4" t="n"/>
      <c r="G459" s="4" t="n"/>
      <c r="H459" s="4" t="n"/>
      <c r="I459" s="4" t="n"/>
      <c r="J459" s="4" t="n"/>
      <c r="K459" s="4" t="n"/>
      <c r="L459" s="4" t="n"/>
    </row>
    <row r="460" ht="15.75" customHeight="1" s="189">
      <c r="A460" s="4" t="n"/>
      <c r="B460" s="4" t="n"/>
      <c r="C460" s="4" t="n"/>
      <c r="D460" s="4" t="n"/>
      <c r="E460" s="4" t="n"/>
      <c r="F460" s="4" t="n"/>
      <c r="G460" s="4" t="n"/>
      <c r="H460" s="4" t="n"/>
      <c r="I460" s="4" t="n"/>
      <c r="J460" s="4" t="n"/>
      <c r="K460" s="4" t="n"/>
      <c r="L460" s="4" t="n"/>
    </row>
    <row r="461" ht="15.75" customHeight="1" s="189">
      <c r="A461" s="4" t="n"/>
      <c r="B461" s="4" t="n"/>
      <c r="C461" s="4" t="n"/>
      <c r="D461" s="4" t="n"/>
      <c r="E461" s="4" t="n"/>
      <c r="F461" s="4" t="n"/>
      <c r="G461" s="4" t="n"/>
      <c r="H461" s="4" t="n"/>
      <c r="I461" s="4" t="n"/>
      <c r="J461" s="4" t="n"/>
      <c r="K461" s="4" t="n"/>
      <c r="L461" s="4" t="n"/>
    </row>
    <row r="462" ht="15.75" customHeight="1" s="189">
      <c r="A462" s="4" t="n"/>
      <c r="B462" s="4" t="n"/>
      <c r="C462" s="4" t="n"/>
      <c r="D462" s="4" t="n"/>
      <c r="E462" s="4" t="n"/>
      <c r="F462" s="4" t="n"/>
      <c r="G462" s="4" t="n"/>
      <c r="H462" s="4" t="n"/>
      <c r="I462" s="4" t="n"/>
      <c r="J462" s="4" t="n"/>
      <c r="K462" s="4" t="n"/>
      <c r="L462" s="4" t="n"/>
    </row>
    <row r="463" ht="15.75" customHeight="1" s="189">
      <c r="A463" s="4" t="n"/>
      <c r="B463" s="4" t="n"/>
      <c r="C463" s="4" t="n"/>
      <c r="D463" s="4" t="n"/>
      <c r="E463" s="4" t="n"/>
      <c r="F463" s="4" t="n"/>
      <c r="G463" s="4" t="n"/>
      <c r="H463" s="4" t="n"/>
      <c r="I463" s="4" t="n"/>
      <c r="J463" s="4" t="n"/>
      <c r="K463" s="4" t="n"/>
      <c r="L463" s="4" t="n"/>
    </row>
    <row r="464" ht="15.75" customHeight="1" s="189">
      <c r="A464" s="4" t="n"/>
      <c r="B464" s="4" t="n"/>
      <c r="C464" s="4" t="n"/>
      <c r="D464" s="4" t="n"/>
      <c r="E464" s="4" t="n"/>
      <c r="F464" s="4" t="n"/>
      <c r="G464" s="4" t="n"/>
      <c r="H464" s="4" t="n"/>
      <c r="I464" s="4" t="n"/>
      <c r="J464" s="4" t="n"/>
      <c r="K464" s="4" t="n"/>
      <c r="L464" s="4" t="n"/>
    </row>
    <row r="465" ht="15.75" customHeight="1" s="189">
      <c r="A465" s="4" t="n"/>
      <c r="B465" s="4" t="n"/>
      <c r="C465" s="4" t="n"/>
      <c r="D465" s="4" t="n"/>
      <c r="E465" s="4" t="n"/>
      <c r="F465" s="4" t="n"/>
      <c r="G465" s="4" t="n"/>
      <c r="H465" s="4" t="n"/>
      <c r="I465" s="4" t="n"/>
      <c r="J465" s="4" t="n"/>
      <c r="K465" s="4" t="n"/>
      <c r="L465" s="4" t="n"/>
    </row>
    <row r="466" ht="15.75" customHeight="1" s="189">
      <c r="A466" s="4" t="n"/>
      <c r="B466" s="4" t="n"/>
      <c r="C466" s="4" t="n"/>
      <c r="D466" s="4" t="n"/>
      <c r="E466" s="4" t="n"/>
      <c r="F466" s="4" t="n"/>
      <c r="G466" s="4" t="n"/>
      <c r="H466" s="4" t="n"/>
      <c r="I466" s="4" t="n"/>
      <c r="J466" s="4" t="n"/>
      <c r="K466" s="4" t="n"/>
      <c r="L466" s="4" t="n"/>
    </row>
    <row r="467" ht="15.75" customHeight="1" s="189">
      <c r="A467" s="4" t="n"/>
      <c r="B467" s="4" t="n"/>
      <c r="C467" s="4" t="n"/>
      <c r="D467" s="4" t="n"/>
      <c r="E467" s="4" t="n"/>
      <c r="F467" s="4" t="n"/>
      <c r="G467" s="4" t="n"/>
      <c r="H467" s="4" t="n"/>
      <c r="I467" s="4" t="n"/>
      <c r="J467" s="4" t="n"/>
      <c r="K467" s="4" t="n"/>
      <c r="L467" s="4" t="n"/>
    </row>
    <row r="468" ht="15.75" customHeight="1" s="189">
      <c r="A468" s="4" t="n"/>
      <c r="B468" s="4" t="n"/>
      <c r="C468" s="4" t="n"/>
      <c r="D468" s="4" t="n"/>
      <c r="E468" s="4" t="n"/>
      <c r="F468" s="4" t="n"/>
      <c r="G468" s="4" t="n"/>
      <c r="H468" s="4" t="n"/>
      <c r="I468" s="4" t="n"/>
      <c r="J468" s="4" t="n"/>
      <c r="K468" s="4" t="n"/>
      <c r="L468" s="4" t="n"/>
    </row>
    <row r="469" ht="15.75" customHeight="1" s="189">
      <c r="A469" s="4" t="n"/>
      <c r="B469" s="4" t="n"/>
      <c r="C469" s="4" t="n"/>
      <c r="D469" s="4" t="n"/>
      <c r="E469" s="4" t="n"/>
      <c r="F469" s="4" t="n"/>
      <c r="G469" s="4" t="n"/>
      <c r="H469" s="4" t="n"/>
      <c r="I469" s="4" t="n"/>
      <c r="J469" s="4" t="n"/>
      <c r="K469" s="4" t="n"/>
      <c r="L469" s="4" t="n"/>
    </row>
    <row r="470" ht="15.75" customHeight="1" s="189">
      <c r="A470" s="4" t="n"/>
      <c r="B470" s="4" t="n"/>
      <c r="C470" s="4" t="n"/>
      <c r="D470" s="4" t="n"/>
      <c r="E470" s="4" t="n"/>
      <c r="F470" s="4" t="n"/>
      <c r="G470" s="4" t="n"/>
      <c r="H470" s="4" t="n"/>
      <c r="I470" s="4" t="n"/>
      <c r="J470" s="4" t="n"/>
      <c r="K470" s="4" t="n"/>
      <c r="L470" s="4" t="n"/>
    </row>
    <row r="471" ht="15.75" customHeight="1" s="189">
      <c r="A471" s="4" t="n"/>
      <c r="B471" s="4" t="n"/>
      <c r="C471" s="4" t="n"/>
      <c r="D471" s="4" t="n"/>
      <c r="E471" s="4" t="n"/>
      <c r="F471" s="4" t="n"/>
      <c r="G471" s="4" t="n"/>
      <c r="H471" s="4" t="n"/>
      <c r="I471" s="4" t="n"/>
      <c r="J471" s="4" t="n"/>
      <c r="K471" s="4" t="n"/>
      <c r="L471" s="4" t="n"/>
    </row>
    <row r="472" ht="15.75" customHeight="1" s="189">
      <c r="A472" s="4" t="n"/>
      <c r="B472" s="4" t="n"/>
      <c r="C472" s="4" t="n"/>
      <c r="D472" s="4" t="n"/>
      <c r="E472" s="4" t="n"/>
      <c r="F472" s="4" t="n"/>
      <c r="G472" s="4" t="n"/>
      <c r="H472" s="4" t="n"/>
      <c r="I472" s="4" t="n"/>
      <c r="J472" s="4" t="n"/>
      <c r="K472" s="4" t="n"/>
      <c r="L472" s="4" t="n"/>
    </row>
    <row r="473" ht="15.75" customHeight="1" s="189">
      <c r="A473" s="4" t="n"/>
      <c r="B473" s="4" t="n"/>
      <c r="C473" s="4" t="n"/>
      <c r="D473" s="4" t="n"/>
      <c r="E473" s="4" t="n"/>
      <c r="F473" s="4" t="n"/>
      <c r="G473" s="4" t="n"/>
      <c r="H473" s="4" t="n"/>
      <c r="I473" s="4" t="n"/>
      <c r="J473" s="4" t="n"/>
      <c r="K473" s="4" t="n"/>
      <c r="L473" s="4" t="n"/>
    </row>
    <row r="474" ht="15.75" customHeight="1" s="189">
      <c r="A474" s="4" t="n"/>
      <c r="B474" s="4" t="n"/>
      <c r="C474" s="4" t="n"/>
      <c r="D474" s="4" t="n"/>
      <c r="E474" s="4" t="n"/>
      <c r="F474" s="4" t="n"/>
      <c r="G474" s="4" t="n"/>
      <c r="H474" s="4" t="n"/>
      <c r="I474" s="4" t="n"/>
      <c r="J474" s="4" t="n"/>
      <c r="K474" s="4" t="n"/>
      <c r="L474" s="4" t="n"/>
    </row>
    <row r="475" ht="15.75" customHeight="1" s="189">
      <c r="A475" s="4" t="n"/>
      <c r="B475" s="4" t="n"/>
      <c r="C475" s="4" t="n"/>
      <c r="D475" s="4" t="n"/>
      <c r="E475" s="4" t="n"/>
      <c r="F475" s="4" t="n"/>
      <c r="G475" s="4" t="n"/>
      <c r="H475" s="4" t="n"/>
      <c r="I475" s="4" t="n"/>
      <c r="J475" s="4" t="n"/>
      <c r="K475" s="4" t="n"/>
      <c r="L475" s="4" t="n"/>
    </row>
    <row r="476" ht="15.75" customHeight="1" s="189">
      <c r="A476" s="4" t="n"/>
      <c r="B476" s="4" t="n"/>
      <c r="C476" s="4" t="n"/>
      <c r="D476" s="4" t="n"/>
      <c r="E476" s="4" t="n"/>
      <c r="F476" s="4" t="n"/>
      <c r="G476" s="4" t="n"/>
      <c r="H476" s="4" t="n"/>
      <c r="I476" s="4" t="n"/>
      <c r="J476" s="4" t="n"/>
      <c r="K476" s="4" t="n"/>
      <c r="L476" s="4" t="n"/>
    </row>
    <row r="477" ht="15.75" customHeight="1" s="189">
      <c r="A477" s="4" t="n"/>
      <c r="B477" s="4" t="n"/>
      <c r="C477" s="4" t="n"/>
      <c r="D477" s="4" t="n"/>
      <c r="E477" s="4" t="n"/>
      <c r="F477" s="4" t="n"/>
      <c r="G477" s="4" t="n"/>
      <c r="H477" s="4" t="n"/>
      <c r="I477" s="4" t="n"/>
      <c r="J477" s="4" t="n"/>
      <c r="K477" s="4" t="n"/>
      <c r="L477" s="4" t="n"/>
    </row>
    <row r="478" ht="15.75" customHeight="1" s="189">
      <c r="A478" s="4" t="n"/>
      <c r="B478" s="4" t="n"/>
      <c r="C478" s="4" t="n"/>
      <c r="D478" s="4" t="n"/>
      <c r="E478" s="4" t="n"/>
      <c r="F478" s="4" t="n"/>
      <c r="G478" s="4" t="n"/>
      <c r="H478" s="4" t="n"/>
      <c r="I478" s="4" t="n"/>
      <c r="J478" s="4" t="n"/>
      <c r="K478" s="4" t="n"/>
      <c r="L478" s="4" t="n"/>
    </row>
    <row r="479" ht="15.75" customHeight="1" s="189">
      <c r="A479" s="4" t="n"/>
      <c r="B479" s="4" t="n"/>
      <c r="C479" s="4" t="n"/>
      <c r="D479" s="4" t="n"/>
      <c r="E479" s="4" t="n"/>
      <c r="F479" s="4" t="n"/>
      <c r="G479" s="4" t="n"/>
      <c r="H479" s="4" t="n"/>
      <c r="I479" s="4" t="n"/>
      <c r="J479" s="4" t="n"/>
      <c r="K479" s="4" t="n"/>
      <c r="L479" s="4" t="n"/>
    </row>
    <row r="480" ht="15.75" customHeight="1" s="189">
      <c r="A480" s="4" t="n"/>
      <c r="B480" s="4" t="n"/>
      <c r="C480" s="4" t="n"/>
      <c r="D480" s="4" t="n"/>
      <c r="E480" s="4" t="n"/>
      <c r="F480" s="4" t="n"/>
      <c r="G480" s="4" t="n"/>
      <c r="H480" s="4" t="n"/>
      <c r="I480" s="4" t="n"/>
      <c r="J480" s="4" t="n"/>
      <c r="K480" s="4" t="n"/>
      <c r="L480" s="4" t="n"/>
    </row>
    <row r="481" ht="15.75" customHeight="1" s="189">
      <c r="A481" s="4" t="n"/>
      <c r="B481" s="4" t="n"/>
      <c r="C481" s="4" t="n"/>
      <c r="D481" s="4" t="n"/>
      <c r="E481" s="4" t="n"/>
      <c r="F481" s="4" t="n"/>
      <c r="G481" s="4" t="n"/>
      <c r="H481" s="4" t="n"/>
      <c r="I481" s="4" t="n"/>
      <c r="J481" s="4" t="n"/>
      <c r="K481" s="4" t="n"/>
      <c r="L481" s="4" t="n"/>
    </row>
    <row r="482" ht="15.75" customHeight="1" s="189">
      <c r="A482" s="4" t="n"/>
      <c r="B482" s="4" t="n"/>
      <c r="C482" s="4" t="n"/>
      <c r="D482" s="4" t="n"/>
      <c r="E482" s="4" t="n"/>
      <c r="F482" s="4" t="n"/>
      <c r="G482" s="4" t="n"/>
      <c r="H482" s="4" t="n"/>
      <c r="I482" s="4" t="n"/>
      <c r="J482" s="4" t="n"/>
      <c r="K482" s="4" t="n"/>
      <c r="L482" s="4" t="n"/>
    </row>
    <row r="483" ht="15.75" customHeight="1" s="189">
      <c r="A483" s="4" t="n"/>
      <c r="B483" s="4" t="n"/>
      <c r="C483" s="4" t="n"/>
      <c r="D483" s="4" t="n"/>
      <c r="E483" s="4" t="n"/>
      <c r="F483" s="4" t="n"/>
      <c r="G483" s="4" t="n"/>
      <c r="H483" s="4" t="n"/>
      <c r="I483" s="4" t="n"/>
      <c r="J483" s="4" t="n"/>
      <c r="K483" s="4" t="n"/>
      <c r="L483" s="4" t="n"/>
    </row>
    <row r="484" ht="15.75" customHeight="1" s="189">
      <c r="A484" s="4" t="n"/>
      <c r="B484" s="4" t="n"/>
      <c r="C484" s="4" t="n"/>
      <c r="D484" s="4" t="n"/>
      <c r="E484" s="4" t="n"/>
      <c r="F484" s="4" t="n"/>
      <c r="G484" s="4" t="n"/>
      <c r="H484" s="4" t="n"/>
      <c r="I484" s="4" t="n"/>
      <c r="J484" s="4" t="n"/>
      <c r="K484" s="4" t="n"/>
      <c r="L484" s="4" t="n"/>
    </row>
    <row r="485" ht="15.75" customHeight="1" s="189">
      <c r="A485" s="4" t="n"/>
      <c r="B485" s="4" t="n"/>
      <c r="C485" s="4" t="n"/>
      <c r="D485" s="4" t="n"/>
      <c r="E485" s="4" t="n"/>
      <c r="F485" s="4" t="n"/>
      <c r="G485" s="4" t="n"/>
      <c r="H485" s="4" t="n"/>
      <c r="I485" s="4" t="n"/>
      <c r="J485" s="4" t="n"/>
      <c r="K485" s="4" t="n"/>
      <c r="L485" s="4" t="n"/>
    </row>
    <row r="486" ht="15.75" customHeight="1" s="189">
      <c r="A486" s="4" t="n"/>
      <c r="B486" s="4" t="n"/>
      <c r="C486" s="4" t="n"/>
      <c r="D486" s="4" t="n"/>
      <c r="E486" s="4" t="n"/>
      <c r="F486" s="4" t="n"/>
      <c r="G486" s="4" t="n"/>
      <c r="H486" s="4" t="n"/>
      <c r="I486" s="4" t="n"/>
      <c r="J486" s="4" t="n"/>
      <c r="K486" s="4" t="n"/>
      <c r="L486" s="4" t="n"/>
    </row>
    <row r="487" ht="15.75" customHeight="1" s="189">
      <c r="A487" s="4" t="n"/>
      <c r="B487" s="4" t="n"/>
      <c r="C487" s="4" t="n"/>
      <c r="D487" s="4" t="n"/>
      <c r="E487" s="4" t="n"/>
      <c r="F487" s="4" t="n"/>
      <c r="G487" s="4" t="n"/>
      <c r="H487" s="4" t="n"/>
      <c r="I487" s="4" t="n"/>
      <c r="J487" s="4" t="n"/>
      <c r="K487" s="4" t="n"/>
      <c r="L487" s="4" t="n"/>
    </row>
    <row r="488" ht="15.75" customHeight="1" s="189">
      <c r="A488" s="4" t="n"/>
      <c r="B488" s="4" t="n"/>
      <c r="C488" s="4" t="n"/>
      <c r="D488" s="4" t="n"/>
      <c r="E488" s="4" t="n"/>
      <c r="F488" s="4" t="n"/>
      <c r="G488" s="4" t="n"/>
      <c r="H488" s="4" t="n"/>
      <c r="I488" s="4" t="n"/>
      <c r="J488" s="4" t="n"/>
      <c r="K488" s="4" t="n"/>
      <c r="L488" s="4" t="n"/>
    </row>
    <row r="489" ht="15.75" customHeight="1" s="189">
      <c r="A489" s="4" t="n"/>
      <c r="B489" s="4" t="n"/>
      <c r="C489" s="4" t="n"/>
      <c r="D489" s="4" t="n"/>
      <c r="E489" s="4" t="n"/>
      <c r="F489" s="4" t="n"/>
      <c r="G489" s="4" t="n"/>
      <c r="H489" s="4" t="n"/>
      <c r="I489" s="4" t="n"/>
      <c r="J489" s="4" t="n"/>
      <c r="K489" s="4" t="n"/>
      <c r="L489" s="4" t="n"/>
    </row>
    <row r="490" ht="15.75" customHeight="1" s="189">
      <c r="A490" s="4" t="n"/>
      <c r="B490" s="4" t="n"/>
      <c r="C490" s="4" t="n"/>
      <c r="D490" s="4" t="n"/>
      <c r="E490" s="4" t="n"/>
      <c r="F490" s="4" t="n"/>
      <c r="G490" s="4" t="n"/>
      <c r="H490" s="4" t="n"/>
      <c r="I490" s="4" t="n"/>
      <c r="J490" s="4" t="n"/>
      <c r="K490" s="4" t="n"/>
      <c r="L490" s="4" t="n"/>
    </row>
    <row r="491" ht="15.75" customHeight="1" s="189">
      <c r="A491" s="4" t="n"/>
      <c r="B491" s="4" t="n"/>
      <c r="C491" s="4" t="n"/>
      <c r="D491" s="4" t="n"/>
      <c r="E491" s="4" t="n"/>
      <c r="F491" s="4" t="n"/>
      <c r="G491" s="4" t="n"/>
      <c r="H491" s="4" t="n"/>
      <c r="I491" s="4" t="n"/>
      <c r="J491" s="4" t="n"/>
      <c r="K491" s="4" t="n"/>
      <c r="L491" s="4" t="n"/>
    </row>
    <row r="492" ht="15.75" customHeight="1" s="189">
      <c r="A492" s="4" t="n"/>
      <c r="B492" s="4" t="n"/>
      <c r="C492" s="4" t="n"/>
      <c r="D492" s="4" t="n"/>
      <c r="E492" s="4" t="n"/>
      <c r="F492" s="4" t="n"/>
      <c r="G492" s="4" t="n"/>
      <c r="H492" s="4" t="n"/>
      <c r="I492" s="4" t="n"/>
      <c r="J492" s="4" t="n"/>
      <c r="K492" s="4" t="n"/>
      <c r="L492" s="4" t="n"/>
    </row>
    <row r="493" ht="15.75" customHeight="1" s="189">
      <c r="A493" s="4" t="n"/>
      <c r="B493" s="4" t="n"/>
      <c r="C493" s="4" t="n"/>
      <c r="D493" s="4" t="n"/>
      <c r="E493" s="4" t="n"/>
      <c r="F493" s="4" t="n"/>
      <c r="G493" s="4" t="n"/>
      <c r="H493" s="4" t="n"/>
      <c r="I493" s="4" t="n"/>
      <c r="J493" s="4" t="n"/>
      <c r="K493" s="4" t="n"/>
      <c r="L493" s="4" t="n"/>
    </row>
    <row r="494" ht="15.75" customHeight="1" s="189">
      <c r="A494" s="4" t="n"/>
      <c r="B494" s="4" t="n"/>
      <c r="C494" s="4" t="n"/>
      <c r="D494" s="4" t="n"/>
      <c r="E494" s="4" t="n"/>
      <c r="F494" s="4" t="n"/>
      <c r="G494" s="4" t="n"/>
      <c r="H494" s="4" t="n"/>
      <c r="I494" s="4" t="n"/>
      <c r="J494" s="4" t="n"/>
      <c r="K494" s="4" t="n"/>
      <c r="L494" s="4" t="n"/>
    </row>
    <row r="495" ht="15.75" customHeight="1" s="189">
      <c r="A495" s="4" t="n"/>
      <c r="B495" s="4" t="n"/>
      <c r="C495" s="4" t="n"/>
      <c r="D495" s="4" t="n"/>
      <c r="E495" s="4" t="n"/>
      <c r="F495" s="4" t="n"/>
      <c r="G495" s="4" t="n"/>
      <c r="H495" s="4" t="n"/>
      <c r="I495" s="4" t="n"/>
      <c r="J495" s="4" t="n"/>
      <c r="K495" s="4" t="n"/>
      <c r="L495" s="4" t="n"/>
    </row>
    <row r="496" ht="15.75" customHeight="1" s="189">
      <c r="A496" s="4" t="n"/>
      <c r="B496" s="4" t="n"/>
      <c r="C496" s="4" t="n"/>
      <c r="D496" s="4" t="n"/>
      <c r="E496" s="4" t="n"/>
      <c r="F496" s="4" t="n"/>
      <c r="G496" s="4" t="n"/>
      <c r="H496" s="4" t="n"/>
      <c r="I496" s="4" t="n"/>
      <c r="J496" s="4" t="n"/>
      <c r="K496" s="4" t="n"/>
      <c r="L496" s="4" t="n"/>
    </row>
    <row r="497" ht="15.75" customHeight="1" s="189">
      <c r="A497" s="4" t="n"/>
      <c r="B497" s="4" t="n"/>
      <c r="C497" s="4" t="n"/>
      <c r="D497" s="4" t="n"/>
      <c r="E497" s="4" t="n"/>
      <c r="F497" s="4" t="n"/>
      <c r="G497" s="4" t="n"/>
      <c r="H497" s="4" t="n"/>
      <c r="I497" s="4" t="n"/>
      <c r="J497" s="4" t="n"/>
      <c r="K497" s="4" t="n"/>
      <c r="L497" s="4" t="n"/>
    </row>
    <row r="498" ht="15.75" customHeight="1" s="189">
      <c r="A498" s="4" t="n"/>
      <c r="B498" s="4" t="n"/>
      <c r="C498" s="4" t="n"/>
      <c r="D498" s="4" t="n"/>
      <c r="E498" s="4" t="n"/>
      <c r="F498" s="4" t="n"/>
      <c r="G498" s="4" t="n"/>
      <c r="H498" s="4" t="n"/>
      <c r="I498" s="4" t="n"/>
      <c r="J498" s="4" t="n"/>
      <c r="K498" s="4" t="n"/>
      <c r="L498" s="4" t="n"/>
    </row>
    <row r="499" ht="15.75" customHeight="1" s="189">
      <c r="A499" s="4" t="n"/>
      <c r="B499" s="4" t="n"/>
      <c r="C499" s="4" t="n"/>
      <c r="D499" s="4" t="n"/>
      <c r="E499" s="4" t="n"/>
      <c r="F499" s="4" t="n"/>
      <c r="G499" s="4" t="n"/>
      <c r="H499" s="4" t="n"/>
      <c r="I499" s="4" t="n"/>
      <c r="J499" s="4" t="n"/>
      <c r="K499" s="4" t="n"/>
      <c r="L499" s="4" t="n"/>
    </row>
    <row r="500" ht="15.75" customHeight="1" s="189">
      <c r="A500" s="4" t="n"/>
      <c r="B500" s="4" t="n"/>
      <c r="C500" s="4" t="n"/>
      <c r="D500" s="4" t="n"/>
      <c r="E500" s="4" t="n"/>
      <c r="F500" s="4" t="n"/>
      <c r="G500" s="4" t="n"/>
      <c r="H500" s="4" t="n"/>
      <c r="I500" s="4" t="n"/>
      <c r="J500" s="4" t="n"/>
      <c r="K500" s="4" t="n"/>
      <c r="L500" s="4" t="n"/>
    </row>
    <row r="501" ht="15.75" customHeight="1" s="189">
      <c r="A501" s="4" t="n"/>
      <c r="B501" s="4" t="n"/>
      <c r="C501" s="4" t="n"/>
      <c r="D501" s="4" t="n"/>
      <c r="E501" s="4" t="n"/>
      <c r="F501" s="4" t="n"/>
      <c r="G501" s="4" t="n"/>
      <c r="H501" s="4" t="n"/>
      <c r="I501" s="4" t="n"/>
      <c r="J501" s="4" t="n"/>
      <c r="K501" s="4" t="n"/>
      <c r="L501" s="4" t="n"/>
    </row>
    <row r="502" ht="15.75" customHeight="1" s="189">
      <c r="A502" s="4" t="n"/>
      <c r="B502" s="4" t="n"/>
      <c r="C502" s="4" t="n"/>
      <c r="D502" s="4" t="n"/>
      <c r="E502" s="4" t="n"/>
      <c r="F502" s="4" t="n"/>
      <c r="G502" s="4" t="n"/>
      <c r="H502" s="4" t="n"/>
      <c r="I502" s="4" t="n"/>
      <c r="J502" s="4" t="n"/>
      <c r="K502" s="4" t="n"/>
      <c r="L502" s="4" t="n"/>
    </row>
    <row r="503" ht="15.75" customHeight="1" s="189">
      <c r="A503" s="4" t="n"/>
      <c r="B503" s="4" t="n"/>
      <c r="C503" s="4" t="n"/>
      <c r="D503" s="4" t="n"/>
      <c r="E503" s="4" t="n"/>
      <c r="F503" s="4" t="n"/>
      <c r="G503" s="4" t="n"/>
      <c r="H503" s="4" t="n"/>
      <c r="I503" s="4" t="n"/>
      <c r="J503" s="4" t="n"/>
      <c r="K503" s="4" t="n"/>
      <c r="L503" s="4" t="n"/>
    </row>
    <row r="504" ht="15.75" customHeight="1" s="189">
      <c r="A504" s="4" t="n"/>
      <c r="B504" s="4" t="n"/>
      <c r="C504" s="4" t="n"/>
      <c r="D504" s="4" t="n"/>
      <c r="E504" s="4" t="n"/>
      <c r="F504" s="4" t="n"/>
      <c r="G504" s="4" t="n"/>
      <c r="H504" s="4" t="n"/>
      <c r="I504" s="4" t="n"/>
      <c r="J504" s="4" t="n"/>
      <c r="K504" s="4" t="n"/>
      <c r="L504" s="4" t="n"/>
    </row>
    <row r="505" ht="15.75" customHeight="1" s="189">
      <c r="A505" s="4" t="n"/>
      <c r="B505" s="4" t="n"/>
      <c r="C505" s="4" t="n"/>
      <c r="D505" s="4" t="n"/>
      <c r="E505" s="4" t="n"/>
      <c r="F505" s="4" t="n"/>
      <c r="G505" s="4" t="n"/>
      <c r="H505" s="4" t="n"/>
      <c r="I505" s="4" t="n"/>
      <c r="J505" s="4" t="n"/>
      <c r="K505" s="4" t="n"/>
      <c r="L505" s="4" t="n"/>
    </row>
    <row r="506" ht="15.75" customHeight="1" s="189">
      <c r="A506" s="4" t="n"/>
      <c r="B506" s="4" t="n"/>
      <c r="C506" s="4" t="n"/>
      <c r="D506" s="4" t="n"/>
      <c r="E506" s="4" t="n"/>
      <c r="F506" s="4" t="n"/>
      <c r="G506" s="4" t="n"/>
      <c r="H506" s="4" t="n"/>
      <c r="I506" s="4" t="n"/>
      <c r="J506" s="4" t="n"/>
      <c r="K506" s="4" t="n"/>
      <c r="L506" s="4" t="n"/>
    </row>
    <row r="507" ht="15.75" customHeight="1" s="189">
      <c r="A507" s="4" t="n"/>
      <c r="B507" s="4" t="n"/>
      <c r="C507" s="4" t="n"/>
      <c r="D507" s="4" t="n"/>
      <c r="E507" s="4" t="n"/>
      <c r="F507" s="4" t="n"/>
      <c r="G507" s="4" t="n"/>
      <c r="H507" s="4" t="n"/>
      <c r="I507" s="4" t="n"/>
      <c r="J507" s="4" t="n"/>
      <c r="K507" s="4" t="n"/>
      <c r="L507" s="4" t="n"/>
    </row>
    <row r="508" ht="15.75" customHeight="1" s="189">
      <c r="A508" s="4" t="n"/>
      <c r="B508" s="4" t="n"/>
      <c r="C508" s="4" t="n"/>
      <c r="D508" s="4" t="n"/>
      <c r="E508" s="4" t="n"/>
      <c r="F508" s="4" t="n"/>
      <c r="G508" s="4" t="n"/>
      <c r="H508" s="4" t="n"/>
      <c r="I508" s="4" t="n"/>
      <c r="J508" s="4" t="n"/>
      <c r="K508" s="4" t="n"/>
      <c r="L508" s="4" t="n"/>
    </row>
    <row r="509" ht="15.75" customHeight="1" s="189">
      <c r="A509" s="4" t="n"/>
      <c r="B509" s="4" t="n"/>
      <c r="C509" s="4" t="n"/>
      <c r="D509" s="4" t="n"/>
      <c r="E509" s="4" t="n"/>
      <c r="F509" s="4" t="n"/>
      <c r="G509" s="4" t="n"/>
      <c r="H509" s="4" t="n"/>
      <c r="I509" s="4" t="n"/>
      <c r="J509" s="4" t="n"/>
      <c r="K509" s="4" t="n"/>
      <c r="L509" s="4" t="n"/>
    </row>
    <row r="510" ht="15.75" customHeight="1" s="189">
      <c r="A510" s="4" t="n"/>
      <c r="B510" s="4" t="n"/>
      <c r="C510" s="4" t="n"/>
      <c r="D510" s="4" t="n"/>
      <c r="E510" s="4" t="n"/>
      <c r="F510" s="4" t="n"/>
      <c r="G510" s="4" t="n"/>
      <c r="H510" s="4" t="n"/>
      <c r="I510" s="4" t="n"/>
      <c r="J510" s="4" t="n"/>
      <c r="K510" s="4" t="n"/>
      <c r="L510" s="4" t="n"/>
    </row>
    <row r="511" ht="15.75" customHeight="1" s="189">
      <c r="A511" s="4" t="n"/>
      <c r="B511" s="4" t="n"/>
      <c r="C511" s="4" t="n"/>
      <c r="D511" s="4" t="n"/>
      <c r="E511" s="4" t="n"/>
      <c r="F511" s="4" t="n"/>
      <c r="G511" s="4" t="n"/>
      <c r="H511" s="4" t="n"/>
      <c r="I511" s="4" t="n"/>
      <c r="J511" s="4" t="n"/>
      <c r="K511" s="4" t="n"/>
      <c r="L511" s="4" t="n"/>
    </row>
    <row r="512" ht="15.75" customHeight="1" s="189">
      <c r="A512" s="4" t="n"/>
      <c r="B512" s="4" t="n"/>
      <c r="C512" s="4" t="n"/>
      <c r="D512" s="4" t="n"/>
      <c r="E512" s="4" t="n"/>
      <c r="F512" s="4" t="n"/>
      <c r="G512" s="4" t="n"/>
      <c r="H512" s="4" t="n"/>
      <c r="I512" s="4" t="n"/>
      <c r="J512" s="4" t="n"/>
      <c r="K512" s="4" t="n"/>
      <c r="L512" s="4" t="n"/>
    </row>
    <row r="513" ht="15.75" customHeight="1" s="189">
      <c r="A513" s="4" t="n"/>
      <c r="B513" s="4" t="n"/>
      <c r="C513" s="4" t="n"/>
      <c r="D513" s="4" t="n"/>
      <c r="E513" s="4" t="n"/>
      <c r="F513" s="4" t="n"/>
      <c r="G513" s="4" t="n"/>
      <c r="H513" s="4" t="n"/>
      <c r="I513" s="4" t="n"/>
      <c r="J513" s="4" t="n"/>
      <c r="K513" s="4" t="n"/>
      <c r="L513" s="4" t="n"/>
    </row>
    <row r="514" ht="15.75" customHeight="1" s="189">
      <c r="A514" s="4" t="n"/>
      <c r="B514" s="4" t="n"/>
      <c r="C514" s="4" t="n"/>
      <c r="D514" s="4" t="n"/>
      <c r="E514" s="4" t="n"/>
      <c r="F514" s="4" t="n"/>
      <c r="G514" s="4" t="n"/>
      <c r="H514" s="4" t="n"/>
      <c r="I514" s="4" t="n"/>
      <c r="J514" s="4" t="n"/>
      <c r="K514" s="4" t="n"/>
      <c r="L514" s="4" t="n"/>
    </row>
    <row r="515" ht="15.75" customHeight="1" s="189">
      <c r="A515" s="4" t="n"/>
      <c r="B515" s="4" t="n"/>
      <c r="C515" s="4" t="n"/>
      <c r="D515" s="4" t="n"/>
      <c r="E515" s="4" t="n"/>
      <c r="F515" s="4" t="n"/>
      <c r="G515" s="4" t="n"/>
      <c r="H515" s="4" t="n"/>
      <c r="I515" s="4" t="n"/>
      <c r="J515" s="4" t="n"/>
      <c r="K515" s="4" t="n"/>
      <c r="L515" s="4" t="n"/>
    </row>
    <row r="516" ht="15.75" customHeight="1" s="189">
      <c r="A516" s="4" t="n"/>
      <c r="B516" s="4" t="n"/>
      <c r="C516" s="4" t="n"/>
      <c r="D516" s="4" t="n"/>
      <c r="E516" s="4" t="n"/>
      <c r="F516" s="4" t="n"/>
      <c r="G516" s="4" t="n"/>
      <c r="H516" s="4" t="n"/>
      <c r="I516" s="4" t="n"/>
      <c r="J516" s="4" t="n"/>
      <c r="K516" s="4" t="n"/>
      <c r="L516" s="4" t="n"/>
    </row>
    <row r="517" ht="15.75" customHeight="1" s="189">
      <c r="A517" s="4" t="n"/>
      <c r="B517" s="4" t="n"/>
      <c r="C517" s="4" t="n"/>
      <c r="D517" s="4" t="n"/>
      <c r="E517" s="4" t="n"/>
      <c r="F517" s="4" t="n"/>
      <c r="G517" s="4" t="n"/>
      <c r="H517" s="4" t="n"/>
      <c r="I517" s="4" t="n"/>
      <c r="J517" s="4" t="n"/>
      <c r="K517" s="4" t="n"/>
      <c r="L517" s="4" t="n"/>
    </row>
    <row r="518" ht="15.75" customHeight="1" s="189">
      <c r="A518" s="4" t="n"/>
      <c r="B518" s="4" t="n"/>
      <c r="C518" s="4" t="n"/>
      <c r="D518" s="4" t="n"/>
      <c r="E518" s="4" t="n"/>
      <c r="F518" s="4" t="n"/>
      <c r="G518" s="4" t="n"/>
      <c r="H518" s="4" t="n"/>
      <c r="I518" s="4" t="n"/>
      <c r="J518" s="4" t="n"/>
      <c r="K518" s="4" t="n"/>
      <c r="L518" s="4" t="n"/>
    </row>
    <row r="519" ht="15.75" customHeight="1" s="189">
      <c r="A519" s="4" t="n"/>
      <c r="B519" s="4" t="n"/>
      <c r="C519" s="4" t="n"/>
      <c r="D519" s="4" t="n"/>
      <c r="E519" s="4" t="n"/>
      <c r="F519" s="4" t="n"/>
      <c r="G519" s="4" t="n"/>
      <c r="H519" s="4" t="n"/>
      <c r="I519" s="4" t="n"/>
      <c r="J519" s="4" t="n"/>
      <c r="K519" s="4" t="n"/>
      <c r="L519" s="4" t="n"/>
    </row>
    <row r="520" ht="15.75" customHeight="1" s="189">
      <c r="A520" s="4" t="n"/>
      <c r="B520" s="4" t="n"/>
      <c r="C520" s="4" t="n"/>
      <c r="D520" s="4" t="n"/>
      <c r="E520" s="4" t="n"/>
      <c r="F520" s="4" t="n"/>
      <c r="G520" s="4" t="n"/>
      <c r="H520" s="4" t="n"/>
      <c r="I520" s="4" t="n"/>
      <c r="J520" s="4" t="n"/>
      <c r="K520" s="4" t="n"/>
      <c r="L520" s="4" t="n"/>
    </row>
    <row r="521" ht="15.75" customHeight="1" s="189">
      <c r="A521" s="4" t="n"/>
      <c r="B521" s="4" t="n"/>
      <c r="C521" s="4" t="n"/>
      <c r="D521" s="4" t="n"/>
      <c r="E521" s="4" t="n"/>
      <c r="F521" s="4" t="n"/>
      <c r="G521" s="4" t="n"/>
      <c r="H521" s="4" t="n"/>
      <c r="I521" s="4" t="n"/>
      <c r="J521" s="4" t="n"/>
      <c r="K521" s="4" t="n"/>
      <c r="L521" s="4" t="n"/>
    </row>
    <row r="522" ht="15.75" customHeight="1" s="189">
      <c r="A522" s="4" t="n"/>
      <c r="B522" s="4" t="n"/>
      <c r="C522" s="4" t="n"/>
      <c r="D522" s="4" t="n"/>
      <c r="E522" s="4" t="n"/>
      <c r="F522" s="4" t="n"/>
      <c r="G522" s="4" t="n"/>
      <c r="H522" s="4" t="n"/>
      <c r="I522" s="4" t="n"/>
      <c r="J522" s="4" t="n"/>
      <c r="K522" s="4" t="n"/>
      <c r="L522" s="4" t="n"/>
    </row>
    <row r="523" ht="15.75" customHeight="1" s="189">
      <c r="A523" s="4" t="n"/>
      <c r="B523" s="4" t="n"/>
      <c r="C523" s="4" t="n"/>
      <c r="D523" s="4" t="n"/>
      <c r="E523" s="4" t="n"/>
      <c r="F523" s="4" t="n"/>
      <c r="G523" s="4" t="n"/>
      <c r="H523" s="4" t="n"/>
      <c r="I523" s="4" t="n"/>
      <c r="J523" s="4" t="n"/>
      <c r="K523" s="4" t="n"/>
      <c r="L523" s="4" t="n"/>
    </row>
    <row r="524" ht="15.75" customHeight="1" s="189">
      <c r="A524" s="4" t="n"/>
      <c r="B524" s="4" t="n"/>
      <c r="C524" s="4" t="n"/>
      <c r="D524" s="4" t="n"/>
      <c r="E524" s="4" t="n"/>
      <c r="F524" s="4" t="n"/>
      <c r="G524" s="4" t="n"/>
      <c r="H524" s="4" t="n"/>
      <c r="I524" s="4" t="n"/>
      <c r="J524" s="4" t="n"/>
      <c r="K524" s="4" t="n"/>
      <c r="L524" s="4" t="n"/>
    </row>
    <row r="525" ht="15.75" customHeight="1" s="189">
      <c r="A525" s="4" t="n"/>
      <c r="B525" s="4" t="n"/>
      <c r="C525" s="4" t="n"/>
      <c r="D525" s="4" t="n"/>
      <c r="E525" s="4" t="n"/>
      <c r="F525" s="4" t="n"/>
      <c r="G525" s="4" t="n"/>
      <c r="H525" s="4" t="n"/>
      <c r="I525" s="4" t="n"/>
      <c r="J525" s="4" t="n"/>
      <c r="K525" s="4" t="n"/>
      <c r="L525" s="4" t="n"/>
    </row>
    <row r="526" ht="15.75" customHeight="1" s="189">
      <c r="A526" s="4" t="n"/>
      <c r="B526" s="4" t="n"/>
      <c r="C526" s="4" t="n"/>
      <c r="D526" s="4" t="n"/>
      <c r="E526" s="4" t="n"/>
      <c r="F526" s="4" t="n"/>
      <c r="G526" s="4" t="n"/>
      <c r="H526" s="4" t="n"/>
      <c r="I526" s="4" t="n"/>
      <c r="J526" s="4" t="n"/>
      <c r="K526" s="4" t="n"/>
      <c r="L526" s="4" t="n"/>
    </row>
    <row r="527" ht="15.75" customHeight="1" s="189">
      <c r="A527" s="4" t="n"/>
      <c r="B527" s="4" t="n"/>
      <c r="C527" s="4" t="n"/>
      <c r="D527" s="4" t="n"/>
      <c r="E527" s="4" t="n"/>
      <c r="F527" s="4" t="n"/>
      <c r="G527" s="4" t="n"/>
      <c r="H527" s="4" t="n"/>
      <c r="I527" s="4" t="n"/>
      <c r="J527" s="4" t="n"/>
      <c r="K527" s="4" t="n"/>
      <c r="L527" s="4" t="n"/>
    </row>
    <row r="528" ht="15.75" customHeight="1" s="189">
      <c r="A528" s="4" t="n"/>
      <c r="B528" s="4" t="n"/>
      <c r="C528" s="4" t="n"/>
      <c r="D528" s="4" t="n"/>
      <c r="E528" s="4" t="n"/>
      <c r="F528" s="4" t="n"/>
      <c r="G528" s="4" t="n"/>
      <c r="H528" s="4" t="n"/>
      <c r="I528" s="4" t="n"/>
      <c r="J528" s="4" t="n"/>
      <c r="K528" s="4" t="n"/>
      <c r="L528" s="4" t="n"/>
    </row>
    <row r="529" ht="15.75" customHeight="1" s="189">
      <c r="A529" s="4" t="n"/>
      <c r="B529" s="4" t="n"/>
      <c r="C529" s="4" t="n"/>
      <c r="D529" s="4" t="n"/>
      <c r="E529" s="4" t="n"/>
      <c r="F529" s="4" t="n"/>
      <c r="G529" s="4" t="n"/>
      <c r="H529" s="4" t="n"/>
      <c r="I529" s="4" t="n"/>
      <c r="J529" s="4" t="n"/>
      <c r="K529" s="4" t="n"/>
      <c r="L529" s="4" t="n"/>
    </row>
    <row r="530" ht="15.75" customHeight="1" s="189">
      <c r="A530" s="4" t="n"/>
      <c r="B530" s="4" t="n"/>
      <c r="C530" s="4" t="n"/>
      <c r="D530" s="4" t="n"/>
      <c r="E530" s="4" t="n"/>
      <c r="F530" s="4" t="n"/>
      <c r="G530" s="4" t="n"/>
      <c r="H530" s="4" t="n"/>
      <c r="I530" s="4" t="n"/>
      <c r="J530" s="4" t="n"/>
      <c r="K530" s="4" t="n"/>
      <c r="L530" s="4" t="n"/>
    </row>
    <row r="531" ht="15.75" customHeight="1" s="189">
      <c r="A531" s="4" t="n"/>
      <c r="B531" s="4" t="n"/>
      <c r="C531" s="4" t="n"/>
      <c r="D531" s="4" t="n"/>
      <c r="E531" s="4" t="n"/>
      <c r="F531" s="4" t="n"/>
      <c r="G531" s="4" t="n"/>
      <c r="H531" s="4" t="n"/>
      <c r="I531" s="4" t="n"/>
      <c r="J531" s="4" t="n"/>
      <c r="K531" s="4" t="n"/>
      <c r="L531" s="4" t="n"/>
    </row>
    <row r="532" ht="15.75" customHeight="1" s="189">
      <c r="A532" s="4" t="n"/>
      <c r="B532" s="4" t="n"/>
      <c r="C532" s="4" t="n"/>
      <c r="D532" s="4" t="n"/>
      <c r="E532" s="4" t="n"/>
      <c r="F532" s="4" t="n"/>
      <c r="G532" s="4" t="n"/>
      <c r="H532" s="4" t="n"/>
      <c r="I532" s="4" t="n"/>
      <c r="J532" s="4" t="n"/>
      <c r="K532" s="4" t="n"/>
      <c r="L532" s="4" t="n"/>
    </row>
    <row r="533" ht="15.75" customHeight="1" s="189">
      <c r="A533" s="4" t="n"/>
      <c r="B533" s="4" t="n"/>
      <c r="C533" s="4" t="n"/>
      <c r="D533" s="4" t="n"/>
      <c r="E533" s="4" t="n"/>
      <c r="F533" s="4" t="n"/>
      <c r="G533" s="4" t="n"/>
      <c r="H533" s="4" t="n"/>
      <c r="I533" s="4" t="n"/>
      <c r="J533" s="4" t="n"/>
      <c r="K533" s="4" t="n"/>
      <c r="L533" s="4" t="n"/>
    </row>
    <row r="534" ht="15.75" customHeight="1" s="189">
      <c r="A534" s="4" t="n"/>
      <c r="B534" s="4" t="n"/>
      <c r="C534" s="4" t="n"/>
      <c r="D534" s="4" t="n"/>
      <c r="E534" s="4" t="n"/>
      <c r="F534" s="4" t="n"/>
      <c r="G534" s="4" t="n"/>
      <c r="H534" s="4" t="n"/>
      <c r="I534" s="4" t="n"/>
      <c r="J534" s="4" t="n"/>
      <c r="K534" s="4" t="n"/>
      <c r="L534" s="4" t="n"/>
    </row>
    <row r="535" ht="15.75" customHeight="1" s="189">
      <c r="A535" s="4" t="n"/>
      <c r="B535" s="4" t="n"/>
      <c r="C535" s="4" t="n"/>
      <c r="D535" s="4" t="n"/>
      <c r="E535" s="4" t="n"/>
      <c r="F535" s="4" t="n"/>
      <c r="G535" s="4" t="n"/>
      <c r="H535" s="4" t="n"/>
      <c r="I535" s="4" t="n"/>
      <c r="J535" s="4" t="n"/>
      <c r="K535" s="4" t="n"/>
      <c r="L535" s="4" t="n"/>
    </row>
    <row r="536" ht="15.75" customHeight="1" s="189">
      <c r="A536" s="4" t="n"/>
      <c r="B536" s="4" t="n"/>
      <c r="C536" s="4" t="n"/>
      <c r="D536" s="4" t="n"/>
      <c r="E536" s="4" t="n"/>
      <c r="F536" s="4" t="n"/>
      <c r="G536" s="4" t="n"/>
      <c r="H536" s="4" t="n"/>
      <c r="I536" s="4" t="n"/>
      <c r="J536" s="4" t="n"/>
      <c r="K536" s="4" t="n"/>
      <c r="L536" s="4" t="n"/>
    </row>
    <row r="537" ht="15.75" customHeight="1" s="189">
      <c r="A537" s="4" t="n"/>
      <c r="B537" s="4" t="n"/>
      <c r="C537" s="4" t="n"/>
      <c r="D537" s="4" t="n"/>
      <c r="E537" s="4" t="n"/>
      <c r="F537" s="4" t="n"/>
      <c r="G537" s="4" t="n"/>
      <c r="H537" s="4" t="n"/>
      <c r="I537" s="4" t="n"/>
      <c r="J537" s="4" t="n"/>
      <c r="K537" s="4" t="n"/>
      <c r="L537" s="4" t="n"/>
    </row>
    <row r="538" ht="15.75" customHeight="1" s="189">
      <c r="A538" s="4" t="n"/>
      <c r="B538" s="4" t="n"/>
      <c r="C538" s="4" t="n"/>
      <c r="D538" s="4" t="n"/>
      <c r="E538" s="4" t="n"/>
      <c r="F538" s="4" t="n"/>
      <c r="G538" s="4" t="n"/>
      <c r="H538" s="4" t="n"/>
      <c r="I538" s="4" t="n"/>
      <c r="J538" s="4" t="n"/>
      <c r="K538" s="4" t="n"/>
      <c r="L538" s="4" t="n"/>
    </row>
    <row r="539" ht="15.75" customHeight="1" s="189">
      <c r="A539" s="4" t="n"/>
      <c r="B539" s="4" t="n"/>
      <c r="C539" s="4" t="n"/>
      <c r="D539" s="4" t="n"/>
      <c r="E539" s="4" t="n"/>
      <c r="F539" s="4" t="n"/>
      <c r="G539" s="4" t="n"/>
      <c r="H539" s="4" t="n"/>
      <c r="I539" s="4" t="n"/>
      <c r="J539" s="4" t="n"/>
      <c r="K539" s="4" t="n"/>
      <c r="L539" s="4" t="n"/>
    </row>
    <row r="540" ht="15.75" customHeight="1" s="189">
      <c r="A540" s="4" t="n"/>
      <c r="B540" s="4" t="n"/>
      <c r="C540" s="4" t="n"/>
      <c r="D540" s="4" t="n"/>
      <c r="E540" s="4" t="n"/>
      <c r="F540" s="4" t="n"/>
      <c r="G540" s="4" t="n"/>
      <c r="H540" s="4" t="n"/>
      <c r="I540" s="4" t="n"/>
      <c r="J540" s="4" t="n"/>
      <c r="K540" s="4" t="n"/>
      <c r="L540" s="4" t="n"/>
    </row>
    <row r="541" ht="15.75" customHeight="1" s="189">
      <c r="A541" s="4" t="n"/>
      <c r="B541" s="4" t="n"/>
      <c r="C541" s="4" t="n"/>
      <c r="D541" s="4" t="n"/>
      <c r="E541" s="4" t="n"/>
      <c r="F541" s="4" t="n"/>
      <c r="G541" s="4" t="n"/>
      <c r="H541" s="4" t="n"/>
      <c r="I541" s="4" t="n"/>
      <c r="J541" s="4" t="n"/>
      <c r="K541" s="4" t="n"/>
      <c r="L541" s="4" t="n"/>
    </row>
    <row r="542" ht="15.75" customHeight="1" s="189">
      <c r="A542" s="4" t="n"/>
      <c r="B542" s="4" t="n"/>
      <c r="C542" s="4" t="n"/>
      <c r="D542" s="4" t="n"/>
      <c r="E542" s="4" t="n"/>
      <c r="F542" s="4" t="n"/>
      <c r="G542" s="4" t="n"/>
      <c r="H542" s="4" t="n"/>
      <c r="I542" s="4" t="n"/>
      <c r="J542" s="4" t="n"/>
      <c r="K542" s="4" t="n"/>
      <c r="L542" s="4" t="n"/>
    </row>
    <row r="543" ht="15.75" customHeight="1" s="189">
      <c r="A543" s="4" t="n"/>
      <c r="B543" s="4" t="n"/>
      <c r="C543" s="4" t="n"/>
      <c r="D543" s="4" t="n"/>
      <c r="E543" s="4" t="n"/>
      <c r="F543" s="4" t="n"/>
      <c r="G543" s="4" t="n"/>
      <c r="H543" s="4" t="n"/>
      <c r="I543" s="4" t="n"/>
      <c r="J543" s="4" t="n"/>
      <c r="K543" s="4" t="n"/>
      <c r="L543" s="4" t="n"/>
    </row>
    <row r="544" ht="15.75" customHeight="1" s="189">
      <c r="A544" s="4" t="n"/>
      <c r="B544" s="4" t="n"/>
      <c r="C544" s="4" t="n"/>
      <c r="D544" s="4" t="n"/>
      <c r="E544" s="4" t="n"/>
      <c r="F544" s="4" t="n"/>
      <c r="G544" s="4" t="n"/>
      <c r="H544" s="4" t="n"/>
      <c r="I544" s="4" t="n"/>
      <c r="J544" s="4" t="n"/>
      <c r="K544" s="4" t="n"/>
      <c r="L544" s="4" t="n"/>
    </row>
    <row r="545" ht="15.75" customHeight="1" s="189">
      <c r="A545" s="4" t="n"/>
      <c r="B545" s="4" t="n"/>
      <c r="C545" s="4" t="n"/>
      <c r="D545" s="4" t="n"/>
      <c r="E545" s="4" t="n"/>
      <c r="F545" s="4" t="n"/>
      <c r="G545" s="4" t="n"/>
      <c r="H545" s="4" t="n"/>
      <c r="I545" s="4" t="n"/>
      <c r="J545" s="4" t="n"/>
      <c r="K545" s="4" t="n"/>
      <c r="L545" s="4" t="n"/>
    </row>
    <row r="546" ht="15.75" customHeight="1" s="189">
      <c r="A546" s="4" t="n"/>
      <c r="B546" s="4" t="n"/>
      <c r="C546" s="4" t="n"/>
      <c r="D546" s="4" t="n"/>
      <c r="E546" s="4" t="n"/>
      <c r="F546" s="4" t="n"/>
      <c r="G546" s="4" t="n"/>
      <c r="H546" s="4" t="n"/>
      <c r="I546" s="4" t="n"/>
      <c r="J546" s="4" t="n"/>
      <c r="K546" s="4" t="n"/>
      <c r="L546" s="4" t="n"/>
    </row>
    <row r="547" ht="15.75" customHeight="1" s="189">
      <c r="A547" s="4" t="n"/>
      <c r="B547" s="4" t="n"/>
      <c r="C547" s="4" t="n"/>
      <c r="D547" s="4" t="n"/>
      <c r="E547" s="4" t="n"/>
      <c r="F547" s="4" t="n"/>
      <c r="G547" s="4" t="n"/>
      <c r="H547" s="4" t="n"/>
      <c r="I547" s="4" t="n"/>
      <c r="J547" s="4" t="n"/>
      <c r="K547" s="4" t="n"/>
      <c r="L547" s="4" t="n"/>
    </row>
    <row r="548" ht="15.75" customHeight="1" s="189">
      <c r="A548" s="4" t="n"/>
      <c r="B548" s="4" t="n"/>
      <c r="C548" s="4" t="n"/>
      <c r="D548" s="4" t="n"/>
      <c r="E548" s="4" t="n"/>
      <c r="F548" s="4" t="n"/>
      <c r="G548" s="4" t="n"/>
      <c r="H548" s="4" t="n"/>
      <c r="I548" s="4" t="n"/>
      <c r="J548" s="4" t="n"/>
      <c r="K548" s="4" t="n"/>
      <c r="L548" s="4" t="n"/>
    </row>
    <row r="549" ht="15.75" customHeight="1" s="189">
      <c r="A549" s="4" t="n"/>
      <c r="B549" s="4" t="n"/>
      <c r="C549" s="4" t="n"/>
      <c r="D549" s="4" t="n"/>
      <c r="E549" s="4" t="n"/>
      <c r="F549" s="4" t="n"/>
      <c r="G549" s="4" t="n"/>
      <c r="H549" s="4" t="n"/>
      <c r="I549" s="4" t="n"/>
      <c r="J549" s="4" t="n"/>
      <c r="K549" s="4" t="n"/>
      <c r="L549" s="4" t="n"/>
    </row>
    <row r="550" ht="15.75" customHeight="1" s="189">
      <c r="A550" s="4" t="n"/>
      <c r="B550" s="4" t="n"/>
      <c r="C550" s="4" t="n"/>
      <c r="D550" s="4" t="n"/>
      <c r="E550" s="4" t="n"/>
      <c r="F550" s="4" t="n"/>
      <c r="G550" s="4" t="n"/>
      <c r="H550" s="4" t="n"/>
      <c r="I550" s="4" t="n"/>
      <c r="J550" s="4" t="n"/>
      <c r="K550" s="4" t="n"/>
      <c r="L550" s="4" t="n"/>
    </row>
    <row r="551" ht="15.75" customHeight="1" s="189">
      <c r="A551" s="4" t="n"/>
      <c r="B551" s="4" t="n"/>
      <c r="C551" s="4" t="n"/>
      <c r="D551" s="4" t="n"/>
      <c r="E551" s="4" t="n"/>
      <c r="F551" s="4" t="n"/>
      <c r="G551" s="4" t="n"/>
      <c r="H551" s="4" t="n"/>
      <c r="I551" s="4" t="n"/>
      <c r="J551" s="4" t="n"/>
      <c r="K551" s="4" t="n"/>
      <c r="L551" s="4" t="n"/>
    </row>
    <row r="552" ht="15.75" customHeight="1" s="189">
      <c r="A552" s="4" t="n"/>
      <c r="B552" s="4" t="n"/>
      <c r="C552" s="4" t="n"/>
      <c r="D552" s="4" t="n"/>
      <c r="E552" s="4" t="n"/>
      <c r="F552" s="4" t="n"/>
      <c r="G552" s="4" t="n"/>
      <c r="H552" s="4" t="n"/>
      <c r="I552" s="4" t="n"/>
      <c r="J552" s="4" t="n"/>
      <c r="K552" s="4" t="n"/>
      <c r="L552" s="4" t="n"/>
    </row>
    <row r="553" ht="15.75" customHeight="1" s="189">
      <c r="A553" s="4" t="n"/>
      <c r="B553" s="4" t="n"/>
      <c r="C553" s="4" t="n"/>
      <c r="D553" s="4" t="n"/>
      <c r="E553" s="4" t="n"/>
      <c r="F553" s="4" t="n"/>
      <c r="G553" s="4" t="n"/>
      <c r="H553" s="4" t="n"/>
      <c r="I553" s="4" t="n"/>
      <c r="J553" s="4" t="n"/>
      <c r="K553" s="4" t="n"/>
      <c r="L553" s="4" t="n"/>
    </row>
    <row r="554" ht="15.75" customHeight="1" s="189">
      <c r="A554" s="4" t="n"/>
      <c r="B554" s="4" t="n"/>
      <c r="C554" s="4" t="n"/>
      <c r="D554" s="4" t="n"/>
      <c r="E554" s="4" t="n"/>
      <c r="F554" s="4" t="n"/>
      <c r="G554" s="4" t="n"/>
      <c r="H554" s="4" t="n"/>
      <c r="I554" s="4" t="n"/>
      <c r="J554" s="4" t="n"/>
      <c r="K554" s="4" t="n"/>
      <c r="L554" s="4" t="n"/>
    </row>
    <row r="555" ht="15.75" customHeight="1" s="189">
      <c r="A555" s="4" t="n"/>
      <c r="B555" s="4" t="n"/>
      <c r="C555" s="4" t="n"/>
      <c r="D555" s="4" t="n"/>
      <c r="E555" s="4" t="n"/>
      <c r="F555" s="4" t="n"/>
      <c r="G555" s="4" t="n"/>
      <c r="H555" s="4" t="n"/>
      <c r="I555" s="4" t="n"/>
      <c r="J555" s="4" t="n"/>
      <c r="K555" s="4" t="n"/>
      <c r="L555" s="4" t="n"/>
    </row>
    <row r="556" ht="15.75" customHeight="1" s="189">
      <c r="A556" s="4" t="n"/>
      <c r="B556" s="4" t="n"/>
      <c r="C556" s="4" t="n"/>
      <c r="D556" s="4" t="n"/>
      <c r="E556" s="4" t="n"/>
      <c r="F556" s="4" t="n"/>
      <c r="G556" s="4" t="n"/>
      <c r="H556" s="4" t="n"/>
      <c r="I556" s="4" t="n"/>
      <c r="J556" s="4" t="n"/>
      <c r="K556" s="4" t="n"/>
      <c r="L556" s="4" t="n"/>
    </row>
    <row r="557" ht="15.75" customHeight="1" s="189">
      <c r="A557" s="4" t="n"/>
      <c r="B557" s="4" t="n"/>
      <c r="C557" s="4" t="n"/>
      <c r="D557" s="4" t="n"/>
      <c r="E557" s="4" t="n"/>
      <c r="F557" s="4" t="n"/>
      <c r="G557" s="4" t="n"/>
      <c r="H557" s="4" t="n"/>
      <c r="I557" s="4" t="n"/>
      <c r="J557" s="4" t="n"/>
      <c r="K557" s="4" t="n"/>
      <c r="L557" s="4" t="n"/>
    </row>
    <row r="558" ht="15.75" customHeight="1" s="189">
      <c r="A558" s="4" t="n"/>
      <c r="B558" s="4" t="n"/>
      <c r="C558" s="4" t="n"/>
      <c r="D558" s="4" t="n"/>
      <c r="E558" s="4" t="n"/>
      <c r="F558" s="4" t="n"/>
      <c r="G558" s="4" t="n"/>
      <c r="H558" s="4" t="n"/>
      <c r="I558" s="4" t="n"/>
      <c r="J558" s="4" t="n"/>
      <c r="K558" s="4" t="n"/>
      <c r="L558" s="4" t="n"/>
    </row>
    <row r="559" ht="15.75" customHeight="1" s="189">
      <c r="A559" s="4" t="n"/>
      <c r="B559" s="4" t="n"/>
      <c r="C559" s="4" t="n"/>
      <c r="D559" s="4" t="n"/>
      <c r="E559" s="4" t="n"/>
      <c r="F559" s="4" t="n"/>
      <c r="G559" s="4" t="n"/>
      <c r="H559" s="4" t="n"/>
      <c r="I559" s="4" t="n"/>
      <c r="J559" s="4" t="n"/>
      <c r="K559" s="4" t="n"/>
      <c r="L559" s="4" t="n"/>
    </row>
    <row r="560" ht="15.75" customHeight="1" s="189">
      <c r="A560" s="4" t="n"/>
      <c r="B560" s="4" t="n"/>
      <c r="C560" s="4" t="n"/>
      <c r="D560" s="4" t="n"/>
      <c r="E560" s="4" t="n"/>
      <c r="F560" s="4" t="n"/>
      <c r="G560" s="4" t="n"/>
      <c r="H560" s="4" t="n"/>
      <c r="I560" s="4" t="n"/>
      <c r="J560" s="4" t="n"/>
      <c r="K560" s="4" t="n"/>
      <c r="L560" s="4" t="n"/>
    </row>
    <row r="561" ht="15.75" customHeight="1" s="189">
      <c r="A561" s="4" t="n"/>
      <c r="B561" s="4" t="n"/>
      <c r="C561" s="4" t="n"/>
      <c r="D561" s="4" t="n"/>
      <c r="E561" s="4" t="n"/>
      <c r="F561" s="4" t="n"/>
      <c r="G561" s="4" t="n"/>
      <c r="H561" s="4" t="n"/>
      <c r="I561" s="4" t="n"/>
      <c r="J561" s="4" t="n"/>
      <c r="K561" s="4" t="n"/>
      <c r="L561" s="4" t="n"/>
    </row>
    <row r="562" ht="15.75" customHeight="1" s="189">
      <c r="A562" s="4" t="n"/>
      <c r="B562" s="4" t="n"/>
      <c r="C562" s="4" t="n"/>
      <c r="D562" s="4" t="n"/>
      <c r="E562" s="4" t="n"/>
      <c r="F562" s="4" t="n"/>
      <c r="G562" s="4" t="n"/>
      <c r="H562" s="4" t="n"/>
      <c r="I562" s="4" t="n"/>
      <c r="J562" s="4" t="n"/>
      <c r="K562" s="4" t="n"/>
      <c r="L562" s="4" t="n"/>
    </row>
    <row r="563" ht="15.75" customHeight="1" s="189">
      <c r="A563" s="4" t="n"/>
      <c r="B563" s="4" t="n"/>
      <c r="C563" s="4" t="n"/>
      <c r="D563" s="4" t="n"/>
      <c r="E563" s="4" t="n"/>
      <c r="F563" s="4" t="n"/>
      <c r="G563" s="4" t="n"/>
      <c r="H563" s="4" t="n"/>
      <c r="I563" s="4" t="n"/>
      <c r="J563" s="4" t="n"/>
      <c r="K563" s="4" t="n"/>
      <c r="L563" s="4" t="n"/>
    </row>
    <row r="564" ht="15.75" customHeight="1" s="189">
      <c r="A564" s="4" t="n"/>
      <c r="B564" s="4" t="n"/>
      <c r="C564" s="4" t="n"/>
      <c r="D564" s="4" t="n"/>
      <c r="E564" s="4" t="n"/>
      <c r="F564" s="4" t="n"/>
      <c r="G564" s="4" t="n"/>
      <c r="H564" s="4" t="n"/>
      <c r="I564" s="4" t="n"/>
      <c r="J564" s="4" t="n"/>
      <c r="K564" s="4" t="n"/>
      <c r="L564" s="4" t="n"/>
    </row>
    <row r="565" ht="15.75" customHeight="1" s="189">
      <c r="A565" s="4" t="n"/>
      <c r="B565" s="4" t="n"/>
      <c r="C565" s="4" t="n"/>
      <c r="D565" s="4" t="n"/>
      <c r="E565" s="4" t="n"/>
      <c r="F565" s="4" t="n"/>
      <c r="G565" s="4" t="n"/>
      <c r="H565" s="4" t="n"/>
      <c r="I565" s="4" t="n"/>
      <c r="J565" s="4" t="n"/>
      <c r="K565" s="4" t="n"/>
      <c r="L565" s="4" t="n"/>
    </row>
    <row r="566" ht="15.75" customHeight="1" s="189">
      <c r="A566" s="4" t="n"/>
      <c r="B566" s="4" t="n"/>
      <c r="C566" s="4" t="n"/>
      <c r="D566" s="4" t="n"/>
      <c r="E566" s="4" t="n"/>
      <c r="F566" s="4" t="n"/>
      <c r="G566" s="4" t="n"/>
      <c r="H566" s="4" t="n"/>
      <c r="I566" s="4" t="n"/>
      <c r="J566" s="4" t="n"/>
      <c r="K566" s="4" t="n"/>
      <c r="L566" s="4" t="n"/>
    </row>
    <row r="567" ht="15.75" customHeight="1" s="189">
      <c r="A567" s="4" t="n"/>
      <c r="B567" s="4" t="n"/>
      <c r="C567" s="4" t="n"/>
      <c r="D567" s="4" t="n"/>
      <c r="E567" s="4" t="n"/>
      <c r="F567" s="4" t="n"/>
      <c r="G567" s="4" t="n"/>
      <c r="H567" s="4" t="n"/>
      <c r="I567" s="4" t="n"/>
      <c r="J567" s="4" t="n"/>
      <c r="K567" s="4" t="n"/>
      <c r="L567" s="4" t="n"/>
    </row>
    <row r="568" ht="15.75" customHeight="1" s="189">
      <c r="A568" s="4" t="n"/>
      <c r="B568" s="4" t="n"/>
      <c r="C568" s="4" t="n"/>
      <c r="D568" s="4" t="n"/>
      <c r="E568" s="4" t="n"/>
      <c r="F568" s="4" t="n"/>
      <c r="G568" s="4" t="n"/>
      <c r="H568" s="4" t="n"/>
      <c r="I568" s="4" t="n"/>
      <c r="J568" s="4" t="n"/>
      <c r="K568" s="4" t="n"/>
      <c r="L568" s="4" t="n"/>
    </row>
    <row r="569" ht="15.75" customHeight="1" s="189">
      <c r="A569" s="4" t="n"/>
      <c r="B569" s="4" t="n"/>
      <c r="C569" s="4" t="n"/>
      <c r="D569" s="4" t="n"/>
      <c r="E569" s="4" t="n"/>
      <c r="F569" s="4" t="n"/>
      <c r="G569" s="4" t="n"/>
      <c r="H569" s="4" t="n"/>
      <c r="I569" s="4" t="n"/>
      <c r="J569" s="4" t="n"/>
      <c r="K569" s="4" t="n"/>
      <c r="L569" s="4" t="n"/>
    </row>
    <row r="570" ht="15.75" customHeight="1" s="189">
      <c r="A570" s="4" t="n"/>
      <c r="B570" s="4" t="n"/>
      <c r="C570" s="4" t="n"/>
      <c r="D570" s="4" t="n"/>
      <c r="E570" s="4" t="n"/>
      <c r="F570" s="4" t="n"/>
      <c r="G570" s="4" t="n"/>
      <c r="H570" s="4" t="n"/>
      <c r="I570" s="4" t="n"/>
      <c r="J570" s="4" t="n"/>
      <c r="K570" s="4" t="n"/>
      <c r="L570" s="4" t="n"/>
    </row>
    <row r="571" ht="15.75" customHeight="1" s="189">
      <c r="A571" s="4" t="n"/>
      <c r="B571" s="4" t="n"/>
      <c r="C571" s="4" t="n"/>
      <c r="D571" s="4" t="n"/>
      <c r="E571" s="4" t="n"/>
      <c r="F571" s="4" t="n"/>
      <c r="G571" s="4" t="n"/>
      <c r="H571" s="4" t="n"/>
      <c r="I571" s="4" t="n"/>
      <c r="J571" s="4" t="n"/>
      <c r="K571" s="4" t="n"/>
      <c r="L571" s="4" t="n"/>
    </row>
    <row r="572" ht="15.75" customHeight="1" s="189">
      <c r="A572" s="4" t="n"/>
      <c r="B572" s="4" t="n"/>
      <c r="C572" s="4" t="n"/>
      <c r="D572" s="4" t="n"/>
      <c r="E572" s="4" t="n"/>
      <c r="F572" s="4" t="n"/>
      <c r="G572" s="4" t="n"/>
      <c r="H572" s="4" t="n"/>
      <c r="I572" s="4" t="n"/>
      <c r="J572" s="4" t="n"/>
      <c r="K572" s="4" t="n"/>
      <c r="L572" s="4" t="n"/>
    </row>
    <row r="573" ht="15.75" customHeight="1" s="189">
      <c r="A573" s="4" t="n"/>
      <c r="B573" s="4" t="n"/>
      <c r="C573" s="4" t="n"/>
      <c r="D573" s="4" t="n"/>
      <c r="E573" s="4" t="n"/>
      <c r="F573" s="4" t="n"/>
      <c r="G573" s="4" t="n"/>
      <c r="H573" s="4" t="n"/>
      <c r="I573" s="4" t="n"/>
      <c r="J573" s="4" t="n"/>
      <c r="K573" s="4" t="n"/>
      <c r="L573" s="4" t="n"/>
    </row>
    <row r="574" ht="15.75" customHeight="1" s="189">
      <c r="A574" s="4" t="n"/>
      <c r="B574" s="4" t="n"/>
      <c r="C574" s="4" t="n"/>
      <c r="D574" s="4" t="n"/>
      <c r="E574" s="4" t="n"/>
      <c r="F574" s="4" t="n"/>
      <c r="G574" s="4" t="n"/>
      <c r="H574" s="4" t="n"/>
      <c r="I574" s="4" t="n"/>
      <c r="J574" s="4" t="n"/>
      <c r="K574" s="4" t="n"/>
      <c r="L574" s="4" t="n"/>
    </row>
    <row r="575" ht="15.75" customHeight="1" s="189">
      <c r="A575" s="4" t="n"/>
      <c r="B575" s="4" t="n"/>
      <c r="C575" s="4" t="n"/>
      <c r="D575" s="4" t="n"/>
      <c r="E575" s="4" t="n"/>
      <c r="F575" s="4" t="n"/>
      <c r="G575" s="4" t="n"/>
      <c r="H575" s="4" t="n"/>
      <c r="I575" s="4" t="n"/>
      <c r="J575" s="4" t="n"/>
      <c r="K575" s="4" t="n"/>
      <c r="L575" s="4" t="n"/>
    </row>
    <row r="576" ht="15.75" customHeight="1" s="189">
      <c r="A576" s="4" t="n"/>
      <c r="B576" s="4" t="n"/>
      <c r="C576" s="4" t="n"/>
      <c r="D576" s="4" t="n"/>
      <c r="E576" s="4" t="n"/>
      <c r="F576" s="4" t="n"/>
      <c r="G576" s="4" t="n"/>
      <c r="H576" s="4" t="n"/>
      <c r="I576" s="4" t="n"/>
      <c r="J576" s="4" t="n"/>
      <c r="K576" s="4" t="n"/>
      <c r="L576" s="4" t="n"/>
    </row>
    <row r="577" ht="15.75" customHeight="1" s="189">
      <c r="A577" s="4" t="n"/>
      <c r="B577" s="4" t="n"/>
      <c r="C577" s="4" t="n"/>
      <c r="D577" s="4" t="n"/>
      <c r="E577" s="4" t="n"/>
      <c r="F577" s="4" t="n"/>
      <c r="G577" s="4" t="n"/>
      <c r="H577" s="4" t="n"/>
      <c r="I577" s="4" t="n"/>
      <c r="J577" s="4" t="n"/>
      <c r="K577" s="4" t="n"/>
      <c r="L577" s="4" t="n"/>
    </row>
    <row r="578" ht="15.75" customHeight="1" s="189">
      <c r="A578" s="4" t="n"/>
      <c r="B578" s="4" t="n"/>
      <c r="C578" s="4" t="n"/>
      <c r="D578" s="4" t="n"/>
      <c r="E578" s="4" t="n"/>
      <c r="F578" s="4" t="n"/>
      <c r="G578" s="4" t="n"/>
      <c r="H578" s="4" t="n"/>
      <c r="I578" s="4" t="n"/>
      <c r="J578" s="4" t="n"/>
      <c r="K578" s="4" t="n"/>
      <c r="L578" s="4" t="n"/>
    </row>
    <row r="579" ht="15.75" customHeight="1" s="189">
      <c r="A579" s="4" t="n"/>
      <c r="B579" s="4" t="n"/>
      <c r="C579" s="4" t="n"/>
      <c r="D579" s="4" t="n"/>
      <c r="E579" s="4" t="n"/>
      <c r="F579" s="4" t="n"/>
      <c r="G579" s="4" t="n"/>
      <c r="H579" s="4" t="n"/>
      <c r="I579" s="4" t="n"/>
      <c r="J579" s="4" t="n"/>
      <c r="K579" s="4" t="n"/>
      <c r="L579" s="4" t="n"/>
    </row>
    <row r="580" ht="15.75" customHeight="1" s="189">
      <c r="A580" s="4" t="n"/>
      <c r="B580" s="4" t="n"/>
      <c r="C580" s="4" t="n"/>
      <c r="D580" s="4" t="n"/>
      <c r="E580" s="4" t="n"/>
      <c r="F580" s="4" t="n"/>
      <c r="G580" s="4" t="n"/>
      <c r="H580" s="4" t="n"/>
      <c r="I580" s="4" t="n"/>
      <c r="J580" s="4" t="n"/>
      <c r="K580" s="4" t="n"/>
      <c r="L580" s="4" t="n"/>
    </row>
    <row r="581" ht="15.75" customHeight="1" s="189">
      <c r="A581" s="4" t="n"/>
      <c r="B581" s="4" t="n"/>
      <c r="C581" s="4" t="n"/>
      <c r="D581" s="4" t="n"/>
      <c r="E581" s="4" t="n"/>
      <c r="F581" s="4" t="n"/>
      <c r="G581" s="4" t="n"/>
      <c r="H581" s="4" t="n"/>
      <c r="I581" s="4" t="n"/>
      <c r="J581" s="4" t="n"/>
      <c r="K581" s="4" t="n"/>
      <c r="L581" s="4" t="n"/>
    </row>
    <row r="582" ht="15.75" customHeight="1" s="189">
      <c r="A582" s="4" t="n"/>
      <c r="B582" s="4" t="n"/>
      <c r="C582" s="4" t="n"/>
      <c r="D582" s="4" t="n"/>
      <c r="E582" s="4" t="n"/>
      <c r="F582" s="4" t="n"/>
      <c r="G582" s="4" t="n"/>
      <c r="H582" s="4" t="n"/>
      <c r="I582" s="4" t="n"/>
      <c r="J582" s="4" t="n"/>
      <c r="K582" s="4" t="n"/>
      <c r="L582" s="4" t="n"/>
    </row>
    <row r="583" ht="15.75" customHeight="1" s="189">
      <c r="A583" s="4" t="n"/>
      <c r="B583" s="4" t="n"/>
      <c r="C583" s="4" t="n"/>
      <c r="D583" s="4" t="n"/>
      <c r="E583" s="4" t="n"/>
      <c r="F583" s="4" t="n"/>
      <c r="G583" s="4" t="n"/>
      <c r="H583" s="4" t="n"/>
      <c r="I583" s="4" t="n"/>
      <c r="J583" s="4" t="n"/>
      <c r="K583" s="4" t="n"/>
      <c r="L583" s="4" t="n"/>
    </row>
    <row r="584" ht="15.75" customHeight="1" s="189">
      <c r="A584" s="4" t="n"/>
      <c r="B584" s="4" t="n"/>
      <c r="C584" s="4" t="n"/>
      <c r="D584" s="4" t="n"/>
      <c r="E584" s="4" t="n"/>
      <c r="F584" s="4" t="n"/>
      <c r="G584" s="4" t="n"/>
      <c r="H584" s="4" t="n"/>
      <c r="I584" s="4" t="n"/>
      <c r="J584" s="4" t="n"/>
      <c r="K584" s="4" t="n"/>
      <c r="L584" s="4" t="n"/>
    </row>
    <row r="585" ht="15.75" customHeight="1" s="189">
      <c r="A585" s="4" t="n"/>
      <c r="B585" s="4" t="n"/>
      <c r="C585" s="4" t="n"/>
      <c r="D585" s="4" t="n"/>
      <c r="E585" s="4" t="n"/>
      <c r="F585" s="4" t="n"/>
      <c r="G585" s="4" t="n"/>
      <c r="H585" s="4" t="n"/>
      <c r="I585" s="4" t="n"/>
      <c r="J585" s="4" t="n"/>
      <c r="K585" s="4" t="n"/>
      <c r="L585" s="4" t="n"/>
    </row>
    <row r="586" ht="15.75" customHeight="1" s="189">
      <c r="A586" s="4" t="n"/>
      <c r="B586" s="4" t="n"/>
      <c r="C586" s="4" t="n"/>
      <c r="D586" s="4" t="n"/>
      <c r="E586" s="4" t="n"/>
      <c r="F586" s="4" t="n"/>
      <c r="G586" s="4" t="n"/>
      <c r="H586" s="4" t="n"/>
      <c r="I586" s="4" t="n"/>
      <c r="J586" s="4" t="n"/>
      <c r="K586" s="4" t="n"/>
      <c r="L586" s="4" t="n"/>
    </row>
    <row r="587" ht="15.75" customHeight="1" s="189">
      <c r="A587" s="4" t="n"/>
      <c r="B587" s="4" t="n"/>
      <c r="C587" s="4" t="n"/>
      <c r="D587" s="4" t="n"/>
      <c r="E587" s="4" t="n"/>
      <c r="F587" s="4" t="n"/>
      <c r="G587" s="4" t="n"/>
      <c r="H587" s="4" t="n"/>
      <c r="I587" s="4" t="n"/>
      <c r="J587" s="4" t="n"/>
      <c r="K587" s="4" t="n"/>
      <c r="L587" s="4" t="n"/>
    </row>
    <row r="588" ht="15.75" customHeight="1" s="189">
      <c r="A588" s="4" t="n"/>
      <c r="B588" s="4" t="n"/>
      <c r="C588" s="4" t="n"/>
      <c r="D588" s="4" t="n"/>
      <c r="E588" s="4" t="n"/>
      <c r="F588" s="4" t="n"/>
      <c r="G588" s="4" t="n"/>
      <c r="H588" s="4" t="n"/>
      <c r="I588" s="4" t="n"/>
      <c r="J588" s="4" t="n"/>
      <c r="K588" s="4" t="n"/>
      <c r="L588" s="4" t="n"/>
    </row>
    <row r="589" ht="15.75" customHeight="1" s="189">
      <c r="A589" s="4" t="n"/>
      <c r="B589" s="4" t="n"/>
      <c r="C589" s="4" t="n"/>
      <c r="D589" s="4" t="n"/>
      <c r="E589" s="4" t="n"/>
      <c r="F589" s="4" t="n"/>
      <c r="G589" s="4" t="n"/>
      <c r="H589" s="4" t="n"/>
      <c r="I589" s="4" t="n"/>
      <c r="J589" s="4" t="n"/>
      <c r="K589" s="4" t="n"/>
      <c r="L589" s="4" t="n"/>
    </row>
    <row r="590" ht="15.75" customHeight="1" s="189">
      <c r="A590" s="4" t="n"/>
      <c r="B590" s="4" t="n"/>
      <c r="C590" s="4" t="n"/>
      <c r="D590" s="4" t="n"/>
      <c r="E590" s="4" t="n"/>
      <c r="F590" s="4" t="n"/>
      <c r="G590" s="4" t="n"/>
      <c r="H590" s="4" t="n"/>
      <c r="I590" s="4" t="n"/>
      <c r="J590" s="4" t="n"/>
      <c r="K590" s="4" t="n"/>
      <c r="L590" s="4" t="n"/>
    </row>
    <row r="591" ht="15.75" customHeight="1" s="189">
      <c r="A591" s="4" t="n"/>
      <c r="B591" s="4" t="n"/>
      <c r="C591" s="4" t="n"/>
      <c r="D591" s="4" t="n"/>
      <c r="E591" s="4" t="n"/>
      <c r="F591" s="4" t="n"/>
      <c r="G591" s="4" t="n"/>
      <c r="H591" s="4" t="n"/>
      <c r="I591" s="4" t="n"/>
      <c r="J591" s="4" t="n"/>
      <c r="K591" s="4" t="n"/>
      <c r="L591" s="4" t="n"/>
    </row>
    <row r="592" ht="15.75" customHeight="1" s="189">
      <c r="A592" s="4" t="n"/>
      <c r="B592" s="4" t="n"/>
      <c r="C592" s="4" t="n"/>
      <c r="D592" s="4" t="n"/>
      <c r="E592" s="4" t="n"/>
      <c r="F592" s="4" t="n"/>
      <c r="G592" s="4" t="n"/>
      <c r="H592" s="4" t="n"/>
      <c r="I592" s="4" t="n"/>
      <c r="J592" s="4" t="n"/>
      <c r="K592" s="4" t="n"/>
      <c r="L592" s="4" t="n"/>
    </row>
    <row r="593" ht="15.75" customHeight="1" s="189">
      <c r="A593" s="4" t="n"/>
      <c r="B593" s="4" t="n"/>
      <c r="C593" s="4" t="n"/>
      <c r="D593" s="4" t="n"/>
      <c r="E593" s="4" t="n"/>
      <c r="F593" s="4" t="n"/>
      <c r="G593" s="4" t="n"/>
      <c r="H593" s="4" t="n"/>
      <c r="I593" s="4" t="n"/>
      <c r="J593" s="4" t="n"/>
      <c r="K593" s="4" t="n"/>
      <c r="L593" s="4" t="n"/>
    </row>
    <row r="594" ht="15.75" customHeight="1" s="189">
      <c r="A594" s="4" t="n"/>
      <c r="B594" s="4" t="n"/>
      <c r="C594" s="4" t="n"/>
      <c r="D594" s="4" t="n"/>
      <c r="E594" s="4" t="n"/>
      <c r="F594" s="4" t="n"/>
      <c r="G594" s="4" t="n"/>
      <c r="H594" s="4" t="n"/>
      <c r="I594" s="4" t="n"/>
      <c r="J594" s="4" t="n"/>
      <c r="K594" s="4" t="n"/>
      <c r="L594" s="4" t="n"/>
    </row>
    <row r="595" ht="15.75" customHeight="1" s="189">
      <c r="A595" s="4" t="n"/>
      <c r="B595" s="4" t="n"/>
      <c r="C595" s="4" t="n"/>
      <c r="D595" s="4" t="n"/>
      <c r="E595" s="4" t="n"/>
      <c r="F595" s="4" t="n"/>
      <c r="G595" s="4" t="n"/>
      <c r="H595" s="4" t="n"/>
      <c r="I595" s="4" t="n"/>
      <c r="J595" s="4" t="n"/>
      <c r="K595" s="4" t="n"/>
      <c r="L595" s="4" t="n"/>
    </row>
    <row r="596" ht="15.75" customHeight="1" s="189">
      <c r="A596" s="4" t="n"/>
      <c r="B596" s="4" t="n"/>
      <c r="C596" s="4" t="n"/>
      <c r="D596" s="4" t="n"/>
      <c r="E596" s="4" t="n"/>
      <c r="F596" s="4" t="n"/>
      <c r="G596" s="4" t="n"/>
      <c r="H596" s="4" t="n"/>
      <c r="I596" s="4" t="n"/>
      <c r="J596" s="4" t="n"/>
      <c r="K596" s="4" t="n"/>
      <c r="L596" s="4" t="n"/>
    </row>
    <row r="597" ht="15.75" customHeight="1" s="189">
      <c r="A597" s="4" t="n"/>
      <c r="B597" s="4" t="n"/>
      <c r="C597" s="4" t="n"/>
      <c r="D597" s="4" t="n"/>
      <c r="E597" s="4" t="n"/>
      <c r="F597" s="4" t="n"/>
      <c r="G597" s="4" t="n"/>
      <c r="H597" s="4" t="n"/>
      <c r="I597" s="4" t="n"/>
      <c r="J597" s="4" t="n"/>
      <c r="K597" s="4" t="n"/>
      <c r="L597" s="4" t="n"/>
    </row>
    <row r="598" ht="15.75" customHeight="1" s="189">
      <c r="A598" s="4" t="n"/>
      <c r="B598" s="4" t="n"/>
      <c r="C598" s="4" t="n"/>
      <c r="D598" s="4" t="n"/>
      <c r="E598" s="4" t="n"/>
      <c r="F598" s="4" t="n"/>
      <c r="G598" s="4" t="n"/>
      <c r="H598" s="4" t="n"/>
      <c r="I598" s="4" t="n"/>
      <c r="J598" s="4" t="n"/>
      <c r="K598" s="4" t="n"/>
      <c r="L598" s="4" t="n"/>
    </row>
    <row r="599" ht="15.75" customHeight="1" s="189">
      <c r="A599" s="4" t="n"/>
      <c r="B599" s="4" t="n"/>
      <c r="C599" s="4" t="n"/>
      <c r="D599" s="4" t="n"/>
      <c r="E599" s="4" t="n"/>
      <c r="F599" s="4" t="n"/>
      <c r="G599" s="4" t="n"/>
      <c r="H599" s="4" t="n"/>
      <c r="I599" s="4" t="n"/>
      <c r="J599" s="4" t="n"/>
      <c r="K599" s="4" t="n"/>
      <c r="L599" s="4" t="n"/>
    </row>
    <row r="600" ht="15.75" customHeight="1" s="189">
      <c r="A600" s="4" t="n"/>
      <c r="B600" s="4" t="n"/>
      <c r="C600" s="4" t="n"/>
      <c r="D600" s="4" t="n"/>
      <c r="E600" s="4" t="n"/>
      <c r="F600" s="4" t="n"/>
      <c r="G600" s="4" t="n"/>
      <c r="H600" s="4" t="n"/>
      <c r="I600" s="4" t="n"/>
      <c r="J600" s="4" t="n"/>
      <c r="K600" s="4" t="n"/>
      <c r="L600" s="4" t="n"/>
    </row>
    <row r="601" ht="15.75" customHeight="1" s="189">
      <c r="A601" s="4" t="n"/>
      <c r="B601" s="4" t="n"/>
      <c r="C601" s="4" t="n"/>
      <c r="D601" s="4" t="n"/>
      <c r="E601" s="4" t="n"/>
      <c r="F601" s="4" t="n"/>
      <c r="G601" s="4" t="n"/>
      <c r="H601" s="4" t="n"/>
      <c r="I601" s="4" t="n"/>
      <c r="J601" s="4" t="n"/>
      <c r="K601" s="4" t="n"/>
      <c r="L601" s="4" t="n"/>
    </row>
    <row r="602" ht="15.75" customHeight="1" s="189">
      <c r="A602" s="4" t="n"/>
      <c r="B602" s="4" t="n"/>
      <c r="C602" s="4" t="n"/>
      <c r="D602" s="4" t="n"/>
      <c r="E602" s="4" t="n"/>
      <c r="F602" s="4" t="n"/>
      <c r="G602" s="4" t="n"/>
      <c r="H602" s="4" t="n"/>
      <c r="I602" s="4" t="n"/>
      <c r="J602" s="4" t="n"/>
      <c r="K602" s="4" t="n"/>
      <c r="L602" s="4" t="n"/>
    </row>
    <row r="603" ht="15.75" customHeight="1" s="189">
      <c r="A603" s="4" t="n"/>
      <c r="B603" s="4" t="n"/>
      <c r="C603" s="4" t="n"/>
      <c r="D603" s="4" t="n"/>
      <c r="E603" s="4" t="n"/>
      <c r="F603" s="4" t="n"/>
      <c r="G603" s="4" t="n"/>
      <c r="H603" s="4" t="n"/>
      <c r="I603" s="4" t="n"/>
      <c r="J603" s="4" t="n"/>
      <c r="K603" s="4" t="n"/>
      <c r="L603" s="4" t="n"/>
    </row>
    <row r="604" ht="15.75" customHeight="1" s="189">
      <c r="A604" s="4" t="n"/>
      <c r="B604" s="4" t="n"/>
      <c r="C604" s="4" t="n"/>
      <c r="D604" s="4" t="n"/>
      <c r="E604" s="4" t="n"/>
      <c r="F604" s="4" t="n"/>
      <c r="G604" s="4" t="n"/>
      <c r="H604" s="4" t="n"/>
      <c r="I604" s="4" t="n"/>
      <c r="J604" s="4" t="n"/>
      <c r="K604" s="4" t="n"/>
      <c r="L604" s="4" t="n"/>
    </row>
    <row r="605" ht="15.75" customHeight="1" s="189">
      <c r="A605" s="4" t="n"/>
      <c r="B605" s="4" t="n"/>
      <c r="C605" s="4" t="n"/>
      <c r="D605" s="4" t="n"/>
      <c r="E605" s="4" t="n"/>
      <c r="F605" s="4" t="n"/>
      <c r="G605" s="4" t="n"/>
      <c r="H605" s="4" t="n"/>
      <c r="I605" s="4" t="n"/>
      <c r="J605" s="4" t="n"/>
      <c r="K605" s="4" t="n"/>
      <c r="L605" s="4" t="n"/>
    </row>
    <row r="606" ht="15.75" customHeight="1" s="189">
      <c r="A606" s="4" t="n"/>
      <c r="B606" s="4" t="n"/>
      <c r="C606" s="4" t="n"/>
      <c r="D606" s="4" t="n"/>
      <c r="E606" s="4" t="n"/>
      <c r="F606" s="4" t="n"/>
      <c r="G606" s="4" t="n"/>
      <c r="H606" s="4" t="n"/>
      <c r="I606" s="4" t="n"/>
      <c r="J606" s="4" t="n"/>
      <c r="K606" s="4" t="n"/>
      <c r="L606" s="4" t="n"/>
    </row>
    <row r="607" ht="15.75" customHeight="1" s="189">
      <c r="A607" s="4" t="n"/>
      <c r="B607" s="4" t="n"/>
      <c r="C607" s="4" t="n"/>
      <c r="D607" s="4" t="n"/>
      <c r="E607" s="4" t="n"/>
      <c r="F607" s="4" t="n"/>
      <c r="G607" s="4" t="n"/>
      <c r="H607" s="4" t="n"/>
      <c r="I607" s="4" t="n"/>
      <c r="J607" s="4" t="n"/>
      <c r="K607" s="4" t="n"/>
      <c r="L607" s="4" t="n"/>
    </row>
    <row r="608" ht="15.75" customHeight="1" s="189">
      <c r="A608" s="4" t="n"/>
      <c r="B608" s="4" t="n"/>
      <c r="C608" s="4" t="n"/>
      <c r="D608" s="4" t="n"/>
      <c r="E608" s="4" t="n"/>
      <c r="F608" s="4" t="n"/>
      <c r="G608" s="4" t="n"/>
      <c r="H608" s="4" t="n"/>
      <c r="I608" s="4" t="n"/>
      <c r="J608" s="4" t="n"/>
      <c r="K608" s="4" t="n"/>
      <c r="L608" s="4" t="n"/>
    </row>
    <row r="609" ht="15.75" customHeight="1" s="189">
      <c r="A609" s="4" t="n"/>
      <c r="B609" s="4" t="n"/>
      <c r="C609" s="4" t="n"/>
      <c r="D609" s="4" t="n"/>
      <c r="E609" s="4" t="n"/>
      <c r="F609" s="4" t="n"/>
      <c r="G609" s="4" t="n"/>
      <c r="H609" s="4" t="n"/>
      <c r="I609" s="4" t="n"/>
      <c r="J609" s="4" t="n"/>
      <c r="K609" s="4" t="n"/>
      <c r="L609" s="4" t="n"/>
    </row>
    <row r="610" ht="15.75" customHeight="1" s="189">
      <c r="A610" s="4" t="n"/>
      <c r="B610" s="4" t="n"/>
      <c r="C610" s="4" t="n"/>
      <c r="D610" s="4" t="n"/>
      <c r="E610" s="4" t="n"/>
      <c r="F610" s="4" t="n"/>
      <c r="G610" s="4" t="n"/>
      <c r="H610" s="4" t="n"/>
      <c r="I610" s="4" t="n"/>
      <c r="J610" s="4" t="n"/>
      <c r="K610" s="4" t="n"/>
      <c r="L610" s="4" t="n"/>
    </row>
    <row r="611" ht="15.75" customHeight="1" s="189">
      <c r="A611" s="4" t="n"/>
      <c r="B611" s="4" t="n"/>
      <c r="C611" s="4" t="n"/>
      <c r="D611" s="4" t="n"/>
      <c r="E611" s="4" t="n"/>
      <c r="F611" s="4" t="n"/>
      <c r="G611" s="4" t="n"/>
      <c r="H611" s="4" t="n"/>
      <c r="I611" s="4" t="n"/>
      <c r="J611" s="4" t="n"/>
      <c r="K611" s="4" t="n"/>
      <c r="L611" s="4" t="n"/>
    </row>
    <row r="612" ht="15.75" customHeight="1" s="189">
      <c r="A612" s="4" t="n"/>
      <c r="B612" s="4" t="n"/>
      <c r="C612" s="4" t="n"/>
      <c r="D612" s="4" t="n"/>
      <c r="E612" s="4" t="n"/>
      <c r="F612" s="4" t="n"/>
      <c r="G612" s="4" t="n"/>
      <c r="H612" s="4" t="n"/>
      <c r="I612" s="4" t="n"/>
      <c r="J612" s="4" t="n"/>
      <c r="K612" s="4" t="n"/>
      <c r="L612" s="4" t="n"/>
    </row>
    <row r="613" ht="15.75" customHeight="1" s="189">
      <c r="A613" s="4" t="n"/>
      <c r="B613" s="4" t="n"/>
      <c r="C613" s="4" t="n"/>
      <c r="D613" s="4" t="n"/>
      <c r="E613" s="4" t="n"/>
      <c r="F613" s="4" t="n"/>
      <c r="G613" s="4" t="n"/>
      <c r="H613" s="4" t="n"/>
      <c r="I613" s="4" t="n"/>
      <c r="J613" s="4" t="n"/>
      <c r="K613" s="4" t="n"/>
      <c r="L613" s="4" t="n"/>
    </row>
    <row r="614" ht="15.75" customHeight="1" s="189">
      <c r="A614" s="4" t="n"/>
      <c r="B614" s="4" t="n"/>
      <c r="C614" s="4" t="n"/>
      <c r="D614" s="4" t="n"/>
      <c r="E614" s="4" t="n"/>
      <c r="F614" s="4" t="n"/>
      <c r="G614" s="4" t="n"/>
      <c r="H614" s="4" t="n"/>
      <c r="I614" s="4" t="n"/>
      <c r="J614" s="4" t="n"/>
      <c r="K614" s="4" t="n"/>
      <c r="L614" s="4" t="n"/>
    </row>
    <row r="615" ht="15.75" customHeight="1" s="189">
      <c r="A615" s="4" t="n"/>
      <c r="B615" s="4" t="n"/>
      <c r="C615" s="4" t="n"/>
      <c r="D615" s="4" t="n"/>
      <c r="E615" s="4" t="n"/>
      <c r="F615" s="4" t="n"/>
      <c r="G615" s="4" t="n"/>
      <c r="H615" s="4" t="n"/>
      <c r="I615" s="4" t="n"/>
      <c r="J615" s="4" t="n"/>
      <c r="K615" s="4" t="n"/>
      <c r="L615" s="4" t="n"/>
    </row>
    <row r="616" ht="15.75" customHeight="1" s="189">
      <c r="A616" s="4" t="n"/>
      <c r="B616" s="4" t="n"/>
      <c r="C616" s="4" t="n"/>
      <c r="D616" s="4" t="n"/>
      <c r="E616" s="4" t="n"/>
      <c r="F616" s="4" t="n"/>
      <c r="G616" s="4" t="n"/>
      <c r="H616" s="4" t="n"/>
      <c r="I616" s="4" t="n"/>
      <c r="J616" s="4" t="n"/>
      <c r="K616" s="4" t="n"/>
      <c r="L616" s="4" t="n"/>
    </row>
    <row r="617" ht="15.75" customHeight="1" s="189">
      <c r="A617" s="4" t="n"/>
      <c r="B617" s="4" t="n"/>
      <c r="C617" s="4" t="n"/>
      <c r="D617" s="4" t="n"/>
      <c r="E617" s="4" t="n"/>
      <c r="F617" s="4" t="n"/>
      <c r="G617" s="4" t="n"/>
      <c r="H617" s="4" t="n"/>
      <c r="I617" s="4" t="n"/>
      <c r="J617" s="4" t="n"/>
      <c r="K617" s="4" t="n"/>
      <c r="L617" s="4" t="n"/>
    </row>
    <row r="618" ht="15.75" customHeight="1" s="189">
      <c r="A618" s="4" t="n"/>
      <c r="B618" s="4" t="n"/>
      <c r="C618" s="4" t="n"/>
      <c r="D618" s="4" t="n"/>
      <c r="E618" s="4" t="n"/>
      <c r="F618" s="4" t="n"/>
      <c r="G618" s="4" t="n"/>
      <c r="H618" s="4" t="n"/>
      <c r="I618" s="4" t="n"/>
      <c r="J618" s="4" t="n"/>
      <c r="K618" s="4" t="n"/>
      <c r="L618" s="4" t="n"/>
    </row>
    <row r="619" ht="15.75" customHeight="1" s="189">
      <c r="A619" s="4" t="n"/>
      <c r="B619" s="4" t="n"/>
      <c r="C619" s="4" t="n"/>
      <c r="D619" s="4" t="n"/>
      <c r="E619" s="4" t="n"/>
      <c r="F619" s="4" t="n"/>
      <c r="G619" s="4" t="n"/>
      <c r="H619" s="4" t="n"/>
      <c r="I619" s="4" t="n"/>
      <c r="J619" s="4" t="n"/>
      <c r="K619" s="4" t="n"/>
      <c r="L619" s="4" t="n"/>
    </row>
    <row r="620" ht="15.75" customHeight="1" s="189">
      <c r="A620" s="4" t="n"/>
      <c r="B620" s="4" t="n"/>
      <c r="C620" s="4" t="n"/>
      <c r="D620" s="4" t="n"/>
      <c r="E620" s="4" t="n"/>
      <c r="F620" s="4" t="n"/>
      <c r="G620" s="4" t="n"/>
      <c r="H620" s="4" t="n"/>
      <c r="I620" s="4" t="n"/>
      <c r="J620" s="4" t="n"/>
      <c r="K620" s="4" t="n"/>
      <c r="L620" s="4" t="n"/>
    </row>
    <row r="621" ht="15.75" customHeight="1" s="189">
      <c r="A621" s="4" t="n"/>
      <c r="B621" s="4" t="n"/>
      <c r="C621" s="4" t="n"/>
      <c r="D621" s="4" t="n"/>
      <c r="E621" s="4" t="n"/>
      <c r="F621" s="4" t="n"/>
      <c r="G621" s="4" t="n"/>
      <c r="H621" s="4" t="n"/>
      <c r="I621" s="4" t="n"/>
      <c r="J621" s="4" t="n"/>
      <c r="K621" s="4" t="n"/>
      <c r="L621" s="4" t="n"/>
    </row>
    <row r="622" ht="15.75" customHeight="1" s="189">
      <c r="A622" s="4" t="n"/>
      <c r="B622" s="4" t="n"/>
      <c r="C622" s="4" t="n"/>
      <c r="D622" s="4" t="n"/>
      <c r="E622" s="4" t="n"/>
      <c r="F622" s="4" t="n"/>
      <c r="G622" s="4" t="n"/>
      <c r="H622" s="4" t="n"/>
      <c r="I622" s="4" t="n"/>
      <c r="J622" s="4" t="n"/>
      <c r="K622" s="4" t="n"/>
      <c r="L622" s="4" t="n"/>
    </row>
    <row r="623" ht="15.75" customHeight="1" s="189">
      <c r="A623" s="4" t="n"/>
      <c r="B623" s="4" t="n"/>
      <c r="C623" s="4" t="n"/>
      <c r="D623" s="4" t="n"/>
      <c r="E623" s="4" t="n"/>
      <c r="F623" s="4" t="n"/>
      <c r="G623" s="4" t="n"/>
      <c r="H623" s="4" t="n"/>
      <c r="I623" s="4" t="n"/>
      <c r="J623" s="4" t="n"/>
      <c r="K623" s="4" t="n"/>
      <c r="L623" s="4" t="n"/>
    </row>
    <row r="624" ht="15.75" customHeight="1" s="189">
      <c r="A624" s="4" t="n"/>
      <c r="B624" s="4" t="n"/>
      <c r="C624" s="4" t="n"/>
      <c r="D624" s="4" t="n"/>
      <c r="E624" s="4" t="n"/>
      <c r="F624" s="4" t="n"/>
      <c r="G624" s="4" t="n"/>
      <c r="H624" s="4" t="n"/>
      <c r="I624" s="4" t="n"/>
      <c r="J624" s="4" t="n"/>
      <c r="K624" s="4" t="n"/>
      <c r="L624" s="4" t="n"/>
    </row>
    <row r="625" ht="15.75" customHeight="1" s="189">
      <c r="A625" s="4" t="n"/>
      <c r="B625" s="4" t="n"/>
      <c r="C625" s="4" t="n"/>
      <c r="D625" s="4" t="n"/>
      <c r="E625" s="4" t="n"/>
      <c r="F625" s="4" t="n"/>
      <c r="G625" s="4" t="n"/>
      <c r="H625" s="4" t="n"/>
      <c r="I625" s="4" t="n"/>
      <c r="J625" s="4" t="n"/>
      <c r="K625" s="4" t="n"/>
      <c r="L625" s="4" t="n"/>
    </row>
    <row r="626" ht="15.75" customHeight="1" s="189">
      <c r="A626" s="4" t="n"/>
      <c r="B626" s="4" t="n"/>
      <c r="C626" s="4" t="n"/>
      <c r="D626" s="4" t="n"/>
      <c r="E626" s="4" t="n"/>
      <c r="F626" s="4" t="n"/>
      <c r="G626" s="4" t="n"/>
      <c r="H626" s="4" t="n"/>
      <c r="I626" s="4" t="n"/>
      <c r="J626" s="4" t="n"/>
      <c r="K626" s="4" t="n"/>
      <c r="L626" s="4" t="n"/>
    </row>
    <row r="627" ht="15.75" customHeight="1" s="189">
      <c r="A627" s="4" t="n"/>
      <c r="B627" s="4" t="n"/>
      <c r="C627" s="4" t="n"/>
      <c r="D627" s="4" t="n"/>
      <c r="E627" s="4" t="n"/>
      <c r="F627" s="4" t="n"/>
      <c r="G627" s="4" t="n"/>
      <c r="H627" s="4" t="n"/>
      <c r="I627" s="4" t="n"/>
      <c r="J627" s="4" t="n"/>
      <c r="K627" s="4" t="n"/>
      <c r="L627" s="4" t="n"/>
    </row>
    <row r="628" ht="15.75" customHeight="1" s="189">
      <c r="A628" s="4" t="n"/>
      <c r="B628" s="4" t="n"/>
      <c r="C628" s="4" t="n"/>
      <c r="D628" s="4" t="n"/>
      <c r="E628" s="4" t="n"/>
      <c r="F628" s="4" t="n"/>
      <c r="G628" s="4" t="n"/>
      <c r="H628" s="4" t="n"/>
      <c r="I628" s="4" t="n"/>
      <c r="J628" s="4" t="n"/>
      <c r="K628" s="4" t="n"/>
      <c r="L628" s="4" t="n"/>
    </row>
    <row r="629" ht="15.75" customHeight="1" s="189">
      <c r="A629" s="4" t="n"/>
      <c r="B629" s="4" t="n"/>
      <c r="C629" s="4" t="n"/>
      <c r="D629" s="4" t="n"/>
      <c r="E629" s="4" t="n"/>
      <c r="F629" s="4" t="n"/>
      <c r="G629" s="4" t="n"/>
      <c r="H629" s="4" t="n"/>
      <c r="I629" s="4" t="n"/>
      <c r="J629" s="4" t="n"/>
      <c r="K629" s="4" t="n"/>
      <c r="L629" s="4" t="n"/>
    </row>
    <row r="630" ht="15.75" customHeight="1" s="189">
      <c r="A630" s="4" t="n"/>
      <c r="B630" s="4" t="n"/>
      <c r="C630" s="4" t="n"/>
      <c r="D630" s="4" t="n"/>
      <c r="E630" s="4" t="n"/>
      <c r="F630" s="4" t="n"/>
      <c r="G630" s="4" t="n"/>
      <c r="H630" s="4" t="n"/>
      <c r="I630" s="4" t="n"/>
      <c r="J630" s="4" t="n"/>
      <c r="K630" s="4" t="n"/>
      <c r="L630" s="4" t="n"/>
    </row>
    <row r="631" ht="15.75" customHeight="1" s="189">
      <c r="A631" s="4" t="n"/>
      <c r="B631" s="4" t="n"/>
      <c r="C631" s="4" t="n"/>
      <c r="D631" s="4" t="n"/>
      <c r="E631" s="4" t="n"/>
      <c r="F631" s="4" t="n"/>
      <c r="G631" s="4" t="n"/>
      <c r="H631" s="4" t="n"/>
      <c r="I631" s="4" t="n"/>
      <c r="J631" s="4" t="n"/>
      <c r="K631" s="4" t="n"/>
      <c r="L631" s="4" t="n"/>
    </row>
    <row r="632" ht="15.75" customHeight="1" s="189">
      <c r="A632" s="4" t="n"/>
      <c r="B632" s="4" t="n"/>
      <c r="C632" s="4" t="n"/>
      <c r="D632" s="4" t="n"/>
      <c r="E632" s="4" t="n"/>
      <c r="F632" s="4" t="n"/>
      <c r="G632" s="4" t="n"/>
      <c r="H632" s="4" t="n"/>
      <c r="I632" s="4" t="n"/>
      <c r="J632" s="4" t="n"/>
      <c r="K632" s="4" t="n"/>
      <c r="L632" s="4" t="n"/>
    </row>
    <row r="633" ht="15.75" customHeight="1" s="189">
      <c r="A633" s="4" t="n"/>
      <c r="B633" s="4" t="n"/>
      <c r="C633" s="4" t="n"/>
      <c r="D633" s="4" t="n"/>
      <c r="E633" s="4" t="n"/>
      <c r="F633" s="4" t="n"/>
      <c r="G633" s="4" t="n"/>
      <c r="H633" s="4" t="n"/>
      <c r="I633" s="4" t="n"/>
      <c r="J633" s="4" t="n"/>
      <c r="K633" s="4" t="n"/>
      <c r="L633" s="4" t="n"/>
    </row>
    <row r="634" ht="15.75" customHeight="1" s="189">
      <c r="A634" s="4" t="n"/>
      <c r="B634" s="4" t="n"/>
      <c r="C634" s="4" t="n"/>
      <c r="D634" s="4" t="n"/>
      <c r="E634" s="4" t="n"/>
      <c r="F634" s="4" t="n"/>
      <c r="G634" s="4" t="n"/>
      <c r="H634" s="4" t="n"/>
      <c r="I634" s="4" t="n"/>
      <c r="J634" s="4" t="n"/>
      <c r="K634" s="4" t="n"/>
      <c r="L634" s="4" t="n"/>
    </row>
    <row r="635" ht="15.75" customHeight="1" s="189">
      <c r="A635" s="4" t="n"/>
      <c r="B635" s="4" t="n"/>
      <c r="C635" s="4" t="n"/>
      <c r="D635" s="4" t="n"/>
      <c r="E635" s="4" t="n"/>
      <c r="F635" s="4" t="n"/>
      <c r="G635" s="4" t="n"/>
      <c r="H635" s="4" t="n"/>
      <c r="I635" s="4" t="n"/>
      <c r="J635" s="4" t="n"/>
      <c r="K635" s="4" t="n"/>
      <c r="L635" s="4" t="n"/>
    </row>
    <row r="636" ht="15.75" customHeight="1" s="189">
      <c r="A636" s="4" t="n"/>
      <c r="B636" s="4" t="n"/>
      <c r="C636" s="4" t="n"/>
      <c r="D636" s="4" t="n"/>
      <c r="E636" s="4" t="n"/>
      <c r="F636" s="4" t="n"/>
      <c r="G636" s="4" t="n"/>
      <c r="H636" s="4" t="n"/>
      <c r="I636" s="4" t="n"/>
      <c r="J636" s="4" t="n"/>
      <c r="K636" s="4" t="n"/>
      <c r="L636" s="4" t="n"/>
    </row>
    <row r="637" ht="15.75" customHeight="1" s="189">
      <c r="A637" s="4" t="n"/>
      <c r="B637" s="4" t="n"/>
      <c r="C637" s="4" t="n"/>
      <c r="D637" s="4" t="n"/>
      <c r="E637" s="4" t="n"/>
      <c r="F637" s="4" t="n"/>
      <c r="G637" s="4" t="n"/>
      <c r="H637" s="4" t="n"/>
      <c r="I637" s="4" t="n"/>
      <c r="J637" s="4" t="n"/>
      <c r="K637" s="4" t="n"/>
      <c r="L637" s="4" t="n"/>
    </row>
    <row r="638" ht="15.75" customHeight="1" s="189">
      <c r="A638" s="4" t="n"/>
      <c r="B638" s="4" t="n"/>
      <c r="C638" s="4" t="n"/>
      <c r="D638" s="4" t="n"/>
      <c r="E638" s="4" t="n"/>
      <c r="F638" s="4" t="n"/>
      <c r="G638" s="4" t="n"/>
      <c r="H638" s="4" t="n"/>
      <c r="I638" s="4" t="n"/>
      <c r="J638" s="4" t="n"/>
      <c r="K638" s="4" t="n"/>
      <c r="L638" s="4" t="n"/>
    </row>
    <row r="639" ht="15.75" customHeight="1" s="189">
      <c r="A639" s="4" t="n"/>
      <c r="B639" s="4" t="n"/>
      <c r="C639" s="4" t="n"/>
      <c r="D639" s="4" t="n"/>
      <c r="E639" s="4" t="n"/>
      <c r="F639" s="4" t="n"/>
      <c r="G639" s="4" t="n"/>
      <c r="H639" s="4" t="n"/>
      <c r="I639" s="4" t="n"/>
      <c r="J639" s="4" t="n"/>
      <c r="K639" s="4" t="n"/>
      <c r="L639" s="4" t="n"/>
    </row>
    <row r="640" ht="15.75" customHeight="1" s="189">
      <c r="A640" s="4" t="n"/>
      <c r="B640" s="4" t="n"/>
      <c r="C640" s="4" t="n"/>
      <c r="D640" s="4" t="n"/>
      <c r="E640" s="4" t="n"/>
      <c r="F640" s="4" t="n"/>
      <c r="G640" s="4" t="n"/>
      <c r="H640" s="4" t="n"/>
      <c r="I640" s="4" t="n"/>
      <c r="J640" s="4" t="n"/>
      <c r="K640" s="4" t="n"/>
      <c r="L640" s="4" t="n"/>
    </row>
    <row r="641" ht="15.75" customHeight="1" s="189">
      <c r="A641" s="4" t="n"/>
      <c r="B641" s="4" t="n"/>
      <c r="C641" s="4" t="n"/>
      <c r="D641" s="4" t="n"/>
      <c r="E641" s="4" t="n"/>
      <c r="F641" s="4" t="n"/>
      <c r="G641" s="4" t="n"/>
      <c r="H641" s="4" t="n"/>
      <c r="I641" s="4" t="n"/>
      <c r="J641" s="4" t="n"/>
      <c r="K641" s="4" t="n"/>
      <c r="L641" s="4" t="n"/>
    </row>
    <row r="642" ht="15.75" customHeight="1" s="189">
      <c r="A642" s="4" t="n"/>
      <c r="B642" s="4" t="n"/>
      <c r="C642" s="4" t="n"/>
      <c r="D642" s="4" t="n"/>
      <c r="E642" s="4" t="n"/>
      <c r="F642" s="4" t="n"/>
      <c r="G642" s="4" t="n"/>
      <c r="H642" s="4" t="n"/>
      <c r="I642" s="4" t="n"/>
      <c r="J642" s="4" t="n"/>
      <c r="K642" s="4" t="n"/>
      <c r="L642" s="4" t="n"/>
    </row>
    <row r="643" ht="15.75" customHeight="1" s="189">
      <c r="A643" s="4" t="n"/>
      <c r="B643" s="4" t="n"/>
      <c r="C643" s="4" t="n"/>
      <c r="D643" s="4" t="n"/>
      <c r="E643" s="4" t="n"/>
      <c r="F643" s="4" t="n"/>
      <c r="G643" s="4" t="n"/>
      <c r="H643" s="4" t="n"/>
      <c r="I643" s="4" t="n"/>
      <c r="J643" s="4" t="n"/>
      <c r="K643" s="4" t="n"/>
      <c r="L643" s="4" t="n"/>
    </row>
    <row r="644" ht="15.75" customHeight="1" s="189">
      <c r="A644" s="4" t="n"/>
      <c r="B644" s="4" t="n"/>
      <c r="C644" s="4" t="n"/>
      <c r="D644" s="4" t="n"/>
      <c r="E644" s="4" t="n"/>
      <c r="F644" s="4" t="n"/>
      <c r="G644" s="4" t="n"/>
      <c r="H644" s="4" t="n"/>
      <c r="I644" s="4" t="n"/>
      <c r="J644" s="4" t="n"/>
      <c r="K644" s="4" t="n"/>
      <c r="L644" s="4" t="n"/>
    </row>
    <row r="645" ht="15.75" customHeight="1" s="189">
      <c r="A645" s="4" t="n"/>
      <c r="B645" s="4" t="n"/>
      <c r="C645" s="4" t="n"/>
      <c r="D645" s="4" t="n"/>
      <c r="E645" s="4" t="n"/>
      <c r="F645" s="4" t="n"/>
      <c r="G645" s="4" t="n"/>
      <c r="H645" s="4" t="n"/>
      <c r="I645" s="4" t="n"/>
      <c r="J645" s="4" t="n"/>
      <c r="K645" s="4" t="n"/>
      <c r="L645" s="4" t="n"/>
    </row>
    <row r="646" ht="15.75" customHeight="1" s="189">
      <c r="A646" s="4" t="n"/>
      <c r="B646" s="4" t="n"/>
      <c r="C646" s="4" t="n"/>
      <c r="D646" s="4" t="n"/>
      <c r="E646" s="4" t="n"/>
      <c r="F646" s="4" t="n"/>
      <c r="G646" s="4" t="n"/>
      <c r="H646" s="4" t="n"/>
      <c r="I646" s="4" t="n"/>
      <c r="J646" s="4" t="n"/>
      <c r="K646" s="4" t="n"/>
      <c r="L646" s="4" t="n"/>
    </row>
    <row r="647" ht="15.75" customHeight="1" s="189">
      <c r="A647" s="4" t="n"/>
      <c r="B647" s="4" t="n"/>
      <c r="C647" s="4" t="n"/>
      <c r="D647" s="4" t="n"/>
      <c r="E647" s="4" t="n"/>
      <c r="F647" s="4" t="n"/>
      <c r="G647" s="4" t="n"/>
      <c r="H647" s="4" t="n"/>
      <c r="I647" s="4" t="n"/>
      <c r="J647" s="4" t="n"/>
      <c r="K647" s="4" t="n"/>
      <c r="L647" s="4" t="n"/>
    </row>
    <row r="648" ht="15.75" customHeight="1" s="189">
      <c r="A648" s="4" t="n"/>
      <c r="B648" s="4" t="n"/>
      <c r="C648" s="4" t="n"/>
      <c r="D648" s="4" t="n"/>
      <c r="E648" s="4" t="n"/>
      <c r="F648" s="4" t="n"/>
      <c r="G648" s="4" t="n"/>
      <c r="H648" s="4" t="n"/>
      <c r="I648" s="4" t="n"/>
      <c r="J648" s="4" t="n"/>
      <c r="K648" s="4" t="n"/>
      <c r="L648" s="4" t="n"/>
    </row>
    <row r="649" ht="15.75" customHeight="1" s="189">
      <c r="A649" s="4" t="n"/>
      <c r="B649" s="4" t="n"/>
      <c r="C649" s="4" t="n"/>
      <c r="D649" s="4" t="n"/>
      <c r="E649" s="4" t="n"/>
      <c r="F649" s="4" t="n"/>
      <c r="G649" s="4" t="n"/>
      <c r="H649" s="4" t="n"/>
      <c r="I649" s="4" t="n"/>
      <c r="J649" s="4" t="n"/>
      <c r="K649" s="4" t="n"/>
      <c r="L649" s="4" t="n"/>
    </row>
    <row r="650" ht="15.75" customHeight="1" s="189">
      <c r="A650" s="4" t="n"/>
      <c r="B650" s="4" t="n"/>
      <c r="C650" s="4" t="n"/>
      <c r="D650" s="4" t="n"/>
      <c r="E650" s="4" t="n"/>
      <c r="F650" s="4" t="n"/>
      <c r="G650" s="4" t="n"/>
      <c r="H650" s="4" t="n"/>
      <c r="I650" s="4" t="n"/>
      <c r="J650" s="4" t="n"/>
      <c r="K650" s="4" t="n"/>
      <c r="L650" s="4" t="n"/>
    </row>
    <row r="651" ht="15.75" customHeight="1" s="189">
      <c r="A651" s="4" t="n"/>
      <c r="B651" s="4" t="n"/>
      <c r="C651" s="4" t="n"/>
      <c r="D651" s="4" t="n"/>
      <c r="E651" s="4" t="n"/>
      <c r="F651" s="4" t="n"/>
      <c r="G651" s="4" t="n"/>
      <c r="H651" s="4" t="n"/>
      <c r="I651" s="4" t="n"/>
      <c r="J651" s="4" t="n"/>
      <c r="K651" s="4" t="n"/>
      <c r="L651" s="4" t="n"/>
    </row>
    <row r="652" ht="15.75" customHeight="1" s="189">
      <c r="A652" s="4" t="n"/>
      <c r="B652" s="4" t="n"/>
      <c r="C652" s="4" t="n"/>
      <c r="D652" s="4" t="n"/>
      <c r="E652" s="4" t="n"/>
      <c r="F652" s="4" t="n"/>
      <c r="G652" s="4" t="n"/>
      <c r="H652" s="4" t="n"/>
      <c r="I652" s="4" t="n"/>
      <c r="J652" s="4" t="n"/>
      <c r="K652" s="4" t="n"/>
      <c r="L652" s="4" t="n"/>
    </row>
    <row r="653" ht="15.75" customHeight="1" s="189">
      <c r="A653" s="4" t="n"/>
      <c r="B653" s="4" t="n"/>
      <c r="C653" s="4" t="n"/>
      <c r="D653" s="4" t="n"/>
      <c r="E653" s="4" t="n"/>
      <c r="F653" s="4" t="n"/>
      <c r="G653" s="4" t="n"/>
      <c r="H653" s="4" t="n"/>
      <c r="I653" s="4" t="n"/>
      <c r="J653" s="4" t="n"/>
      <c r="K653" s="4" t="n"/>
      <c r="L653" s="4" t="n"/>
    </row>
    <row r="654" ht="15.75" customHeight="1" s="189">
      <c r="A654" s="4" t="n"/>
      <c r="B654" s="4" t="n"/>
      <c r="C654" s="4" t="n"/>
      <c r="D654" s="4" t="n"/>
      <c r="E654" s="4" t="n"/>
      <c r="F654" s="4" t="n"/>
      <c r="G654" s="4" t="n"/>
      <c r="H654" s="4" t="n"/>
      <c r="I654" s="4" t="n"/>
      <c r="J654" s="4" t="n"/>
      <c r="K654" s="4" t="n"/>
      <c r="L654" s="4" t="n"/>
    </row>
    <row r="655" ht="15.75" customHeight="1" s="189">
      <c r="A655" s="4" t="n"/>
      <c r="B655" s="4" t="n"/>
      <c r="C655" s="4" t="n"/>
      <c r="D655" s="4" t="n"/>
      <c r="E655" s="4" t="n"/>
      <c r="F655" s="4" t="n"/>
      <c r="G655" s="4" t="n"/>
      <c r="H655" s="4" t="n"/>
      <c r="I655" s="4" t="n"/>
      <c r="J655" s="4" t="n"/>
      <c r="K655" s="4" t="n"/>
      <c r="L655" s="4" t="n"/>
    </row>
    <row r="656" ht="15.75" customHeight="1" s="189">
      <c r="A656" s="4" t="n"/>
      <c r="B656" s="4" t="n"/>
      <c r="C656" s="4" t="n"/>
      <c r="D656" s="4" t="n"/>
      <c r="E656" s="4" t="n"/>
      <c r="F656" s="4" t="n"/>
      <c r="G656" s="4" t="n"/>
      <c r="H656" s="4" t="n"/>
      <c r="I656" s="4" t="n"/>
      <c r="J656" s="4" t="n"/>
      <c r="K656" s="4" t="n"/>
      <c r="L656" s="4" t="n"/>
    </row>
    <row r="657" ht="15.75" customHeight="1" s="189">
      <c r="A657" s="4" t="n"/>
      <c r="B657" s="4" t="n"/>
      <c r="C657" s="4" t="n"/>
      <c r="D657" s="4" t="n"/>
      <c r="E657" s="4" t="n"/>
      <c r="F657" s="4" t="n"/>
      <c r="G657" s="4" t="n"/>
      <c r="H657" s="4" t="n"/>
      <c r="I657" s="4" t="n"/>
      <c r="J657" s="4" t="n"/>
      <c r="K657" s="4" t="n"/>
      <c r="L657" s="4" t="n"/>
    </row>
    <row r="658" ht="15.75" customHeight="1" s="189">
      <c r="A658" s="4" t="n"/>
      <c r="B658" s="4" t="n"/>
      <c r="C658" s="4" t="n"/>
      <c r="D658" s="4" t="n"/>
      <c r="E658" s="4" t="n"/>
      <c r="F658" s="4" t="n"/>
      <c r="G658" s="4" t="n"/>
      <c r="H658" s="4" t="n"/>
      <c r="I658" s="4" t="n"/>
      <c r="J658" s="4" t="n"/>
      <c r="K658" s="4" t="n"/>
      <c r="L658" s="4" t="n"/>
    </row>
    <row r="659" ht="15.75" customHeight="1" s="189">
      <c r="A659" s="4" t="n"/>
      <c r="B659" s="4" t="n"/>
      <c r="C659" s="4" t="n"/>
      <c r="D659" s="4" t="n"/>
      <c r="E659" s="4" t="n"/>
      <c r="F659" s="4" t="n"/>
      <c r="G659" s="4" t="n"/>
      <c r="H659" s="4" t="n"/>
      <c r="I659" s="4" t="n"/>
      <c r="J659" s="4" t="n"/>
      <c r="K659" s="4" t="n"/>
      <c r="L659" s="4" t="n"/>
    </row>
    <row r="660" ht="15.75" customHeight="1" s="189">
      <c r="A660" s="4" t="n"/>
      <c r="B660" s="4" t="n"/>
      <c r="C660" s="4" t="n"/>
      <c r="D660" s="4" t="n"/>
      <c r="E660" s="4" t="n"/>
      <c r="F660" s="4" t="n"/>
      <c r="G660" s="4" t="n"/>
      <c r="H660" s="4" t="n"/>
      <c r="I660" s="4" t="n"/>
      <c r="J660" s="4" t="n"/>
      <c r="K660" s="4" t="n"/>
      <c r="L660" s="4" t="n"/>
    </row>
    <row r="661" ht="15.75" customHeight="1" s="189">
      <c r="A661" s="4" t="n"/>
      <c r="B661" s="4" t="n"/>
      <c r="C661" s="4" t="n"/>
      <c r="D661" s="4" t="n"/>
      <c r="E661" s="4" t="n"/>
      <c r="F661" s="4" t="n"/>
      <c r="G661" s="4" t="n"/>
      <c r="H661" s="4" t="n"/>
      <c r="I661" s="4" t="n"/>
      <c r="J661" s="4" t="n"/>
      <c r="K661" s="4" t="n"/>
      <c r="L661" s="4" t="n"/>
    </row>
    <row r="662" ht="15.75" customHeight="1" s="189">
      <c r="A662" s="4" t="n"/>
      <c r="B662" s="4" t="n"/>
      <c r="C662" s="4" t="n"/>
      <c r="D662" s="4" t="n"/>
      <c r="E662" s="4" t="n"/>
      <c r="F662" s="4" t="n"/>
      <c r="G662" s="4" t="n"/>
      <c r="H662" s="4" t="n"/>
      <c r="I662" s="4" t="n"/>
      <c r="J662" s="4" t="n"/>
      <c r="K662" s="4" t="n"/>
      <c r="L662" s="4" t="n"/>
    </row>
    <row r="663" ht="15.75" customHeight="1" s="189">
      <c r="A663" s="4" t="n"/>
      <c r="B663" s="4" t="n"/>
      <c r="C663" s="4" t="n"/>
      <c r="D663" s="4" t="n"/>
      <c r="E663" s="4" t="n"/>
      <c r="F663" s="4" t="n"/>
      <c r="G663" s="4" t="n"/>
      <c r="H663" s="4" t="n"/>
      <c r="I663" s="4" t="n"/>
      <c r="J663" s="4" t="n"/>
      <c r="K663" s="4" t="n"/>
      <c r="L663" s="4" t="n"/>
    </row>
    <row r="664" ht="15.75" customHeight="1" s="189">
      <c r="A664" s="4" t="n"/>
      <c r="B664" s="4" t="n"/>
      <c r="C664" s="4" t="n"/>
      <c r="D664" s="4" t="n"/>
      <c r="E664" s="4" t="n"/>
      <c r="F664" s="4" t="n"/>
      <c r="G664" s="4" t="n"/>
      <c r="H664" s="4" t="n"/>
      <c r="I664" s="4" t="n"/>
      <c r="J664" s="4" t="n"/>
      <c r="K664" s="4" t="n"/>
      <c r="L664" s="4" t="n"/>
    </row>
    <row r="665" ht="15.75" customHeight="1" s="189">
      <c r="A665" s="4" t="n"/>
      <c r="B665" s="4" t="n"/>
      <c r="C665" s="4" t="n"/>
      <c r="D665" s="4" t="n"/>
      <c r="E665" s="4" t="n"/>
      <c r="F665" s="4" t="n"/>
      <c r="G665" s="4" t="n"/>
      <c r="H665" s="4" t="n"/>
      <c r="I665" s="4" t="n"/>
      <c r="J665" s="4" t="n"/>
      <c r="K665" s="4" t="n"/>
      <c r="L665" s="4" t="n"/>
    </row>
    <row r="666" ht="15.75" customHeight="1" s="189">
      <c r="A666" s="4" t="n"/>
      <c r="B666" s="4" t="n"/>
      <c r="C666" s="4" t="n"/>
      <c r="D666" s="4" t="n"/>
      <c r="E666" s="4" t="n"/>
      <c r="F666" s="4" t="n"/>
      <c r="G666" s="4" t="n"/>
      <c r="H666" s="4" t="n"/>
      <c r="I666" s="4" t="n"/>
      <c r="J666" s="4" t="n"/>
      <c r="K666" s="4" t="n"/>
      <c r="L666" s="4" t="n"/>
    </row>
    <row r="667" ht="15.75" customHeight="1" s="189">
      <c r="A667" s="4" t="n"/>
      <c r="B667" s="4" t="n"/>
      <c r="C667" s="4" t="n"/>
      <c r="D667" s="4" t="n"/>
      <c r="E667" s="4" t="n"/>
      <c r="F667" s="4" t="n"/>
      <c r="G667" s="4" t="n"/>
      <c r="H667" s="4" t="n"/>
      <c r="I667" s="4" t="n"/>
      <c r="J667" s="4" t="n"/>
      <c r="K667" s="4" t="n"/>
      <c r="L667" s="4" t="n"/>
    </row>
    <row r="668" ht="15.75" customHeight="1" s="189">
      <c r="A668" s="4" t="n"/>
      <c r="B668" s="4" t="n"/>
      <c r="C668" s="4" t="n"/>
      <c r="D668" s="4" t="n"/>
      <c r="E668" s="4" t="n"/>
      <c r="F668" s="4" t="n"/>
      <c r="G668" s="4" t="n"/>
      <c r="H668" s="4" t="n"/>
      <c r="I668" s="4" t="n"/>
      <c r="J668" s="4" t="n"/>
      <c r="K668" s="4" t="n"/>
      <c r="L668" s="4" t="n"/>
    </row>
    <row r="669" ht="15.75" customHeight="1" s="189">
      <c r="A669" s="4" t="n"/>
      <c r="B669" s="4" t="n"/>
      <c r="C669" s="4" t="n"/>
      <c r="D669" s="4" t="n"/>
      <c r="E669" s="4" t="n"/>
      <c r="F669" s="4" t="n"/>
      <c r="G669" s="4" t="n"/>
      <c r="H669" s="4" t="n"/>
      <c r="I669" s="4" t="n"/>
      <c r="J669" s="4" t="n"/>
      <c r="K669" s="4" t="n"/>
      <c r="L669" s="4" t="n"/>
    </row>
    <row r="670" ht="15.75" customHeight="1" s="189">
      <c r="A670" s="4" t="n"/>
      <c r="B670" s="4" t="n"/>
      <c r="C670" s="4" t="n"/>
      <c r="D670" s="4" t="n"/>
      <c r="E670" s="4" t="n"/>
      <c r="F670" s="4" t="n"/>
      <c r="G670" s="4" t="n"/>
      <c r="H670" s="4" t="n"/>
      <c r="I670" s="4" t="n"/>
      <c r="J670" s="4" t="n"/>
      <c r="K670" s="4" t="n"/>
      <c r="L670" s="4" t="n"/>
    </row>
    <row r="671" ht="15.75" customHeight="1" s="189">
      <c r="A671" s="4" t="n"/>
      <c r="B671" s="4" t="n"/>
      <c r="C671" s="4" t="n"/>
      <c r="D671" s="4" t="n"/>
      <c r="E671" s="4" t="n"/>
      <c r="F671" s="4" t="n"/>
      <c r="G671" s="4" t="n"/>
      <c r="H671" s="4" t="n"/>
      <c r="I671" s="4" t="n"/>
      <c r="J671" s="4" t="n"/>
      <c r="K671" s="4" t="n"/>
      <c r="L671" s="4" t="n"/>
    </row>
    <row r="672" ht="15.75" customHeight="1" s="189">
      <c r="A672" s="4" t="n"/>
      <c r="B672" s="4" t="n"/>
      <c r="C672" s="4" t="n"/>
      <c r="D672" s="4" t="n"/>
      <c r="E672" s="4" t="n"/>
      <c r="F672" s="4" t="n"/>
      <c r="G672" s="4" t="n"/>
      <c r="H672" s="4" t="n"/>
      <c r="I672" s="4" t="n"/>
      <c r="J672" s="4" t="n"/>
      <c r="K672" s="4" t="n"/>
      <c r="L672" s="4" t="n"/>
    </row>
    <row r="673" ht="15.75" customHeight="1" s="189">
      <c r="A673" s="4" t="n"/>
      <c r="B673" s="4" t="n"/>
      <c r="C673" s="4" t="n"/>
      <c r="D673" s="4" t="n"/>
      <c r="E673" s="4" t="n"/>
      <c r="F673" s="4" t="n"/>
      <c r="G673" s="4" t="n"/>
      <c r="H673" s="4" t="n"/>
      <c r="I673" s="4" t="n"/>
      <c r="J673" s="4" t="n"/>
      <c r="K673" s="4" t="n"/>
      <c r="L673" s="4" t="n"/>
    </row>
    <row r="674" ht="15.75" customHeight="1" s="189">
      <c r="A674" s="4" t="n"/>
      <c r="B674" s="4" t="n"/>
      <c r="C674" s="4" t="n"/>
      <c r="D674" s="4" t="n"/>
      <c r="E674" s="4" t="n"/>
      <c r="F674" s="4" t="n"/>
      <c r="G674" s="4" t="n"/>
      <c r="H674" s="4" t="n"/>
      <c r="I674" s="4" t="n"/>
      <c r="J674" s="4" t="n"/>
      <c r="K674" s="4" t="n"/>
      <c r="L674" s="4" t="n"/>
    </row>
    <row r="675" ht="15.75" customHeight="1" s="189">
      <c r="A675" s="4" t="n"/>
      <c r="B675" s="4" t="n"/>
      <c r="C675" s="4" t="n"/>
      <c r="D675" s="4" t="n"/>
      <c r="E675" s="4" t="n"/>
      <c r="F675" s="4" t="n"/>
      <c r="G675" s="4" t="n"/>
      <c r="H675" s="4" t="n"/>
      <c r="I675" s="4" t="n"/>
      <c r="J675" s="4" t="n"/>
      <c r="K675" s="4" t="n"/>
      <c r="L675" s="4" t="n"/>
    </row>
    <row r="676" ht="15.75" customHeight="1" s="189">
      <c r="A676" s="4" t="n"/>
      <c r="B676" s="4" t="n"/>
      <c r="C676" s="4" t="n"/>
      <c r="D676" s="4" t="n"/>
      <c r="E676" s="4" t="n"/>
      <c r="F676" s="4" t="n"/>
      <c r="G676" s="4" t="n"/>
      <c r="H676" s="4" t="n"/>
      <c r="I676" s="4" t="n"/>
      <c r="J676" s="4" t="n"/>
      <c r="K676" s="4" t="n"/>
      <c r="L676" s="4" t="n"/>
    </row>
    <row r="677" ht="15.75" customHeight="1" s="189">
      <c r="A677" s="4" t="n"/>
      <c r="B677" s="4" t="n"/>
      <c r="C677" s="4" t="n"/>
      <c r="D677" s="4" t="n"/>
      <c r="E677" s="4" t="n"/>
      <c r="F677" s="4" t="n"/>
      <c r="G677" s="4" t="n"/>
      <c r="H677" s="4" t="n"/>
      <c r="I677" s="4" t="n"/>
      <c r="J677" s="4" t="n"/>
      <c r="K677" s="4" t="n"/>
      <c r="L677" s="4" t="n"/>
    </row>
    <row r="678" ht="15.75" customHeight="1" s="189">
      <c r="A678" s="4" t="n"/>
      <c r="B678" s="4" t="n"/>
      <c r="C678" s="4" t="n"/>
      <c r="D678" s="4" t="n"/>
      <c r="E678" s="4" t="n"/>
      <c r="F678" s="4" t="n"/>
      <c r="G678" s="4" t="n"/>
      <c r="H678" s="4" t="n"/>
      <c r="I678" s="4" t="n"/>
      <c r="J678" s="4" t="n"/>
      <c r="K678" s="4" t="n"/>
      <c r="L678" s="4" t="n"/>
    </row>
    <row r="679" ht="15.75" customHeight="1" s="189">
      <c r="A679" s="4" t="n"/>
      <c r="B679" s="4" t="n"/>
      <c r="C679" s="4" t="n"/>
      <c r="D679" s="4" t="n"/>
      <c r="E679" s="4" t="n"/>
      <c r="F679" s="4" t="n"/>
      <c r="G679" s="4" t="n"/>
      <c r="H679" s="4" t="n"/>
      <c r="I679" s="4" t="n"/>
      <c r="J679" s="4" t="n"/>
      <c r="K679" s="4" t="n"/>
      <c r="L679" s="4" t="n"/>
    </row>
    <row r="680" ht="15.75" customHeight="1" s="189">
      <c r="A680" s="4" t="n"/>
      <c r="B680" s="4" t="n"/>
      <c r="C680" s="4" t="n"/>
      <c r="D680" s="4" t="n"/>
      <c r="E680" s="4" t="n"/>
      <c r="F680" s="4" t="n"/>
      <c r="G680" s="4" t="n"/>
      <c r="H680" s="4" t="n"/>
      <c r="I680" s="4" t="n"/>
      <c r="J680" s="4" t="n"/>
      <c r="K680" s="4" t="n"/>
      <c r="L680" s="4" t="n"/>
    </row>
    <row r="681" ht="15.75" customHeight="1" s="189">
      <c r="A681" s="4" t="n"/>
      <c r="B681" s="4" t="n"/>
      <c r="C681" s="4" t="n"/>
      <c r="D681" s="4" t="n"/>
      <c r="E681" s="4" t="n"/>
      <c r="F681" s="4" t="n"/>
      <c r="G681" s="4" t="n"/>
      <c r="H681" s="4" t="n"/>
      <c r="I681" s="4" t="n"/>
      <c r="J681" s="4" t="n"/>
      <c r="K681" s="4" t="n"/>
      <c r="L681" s="4" t="n"/>
    </row>
    <row r="682" ht="15.75" customHeight="1" s="189">
      <c r="A682" s="4" t="n"/>
      <c r="B682" s="4" t="n"/>
      <c r="C682" s="4" t="n"/>
      <c r="D682" s="4" t="n"/>
      <c r="E682" s="4" t="n"/>
      <c r="F682" s="4" t="n"/>
      <c r="G682" s="4" t="n"/>
      <c r="H682" s="4" t="n"/>
      <c r="I682" s="4" t="n"/>
      <c r="J682" s="4" t="n"/>
      <c r="K682" s="4" t="n"/>
      <c r="L682" s="4" t="n"/>
    </row>
    <row r="683" ht="15.75" customHeight="1" s="189">
      <c r="A683" s="4" t="n"/>
      <c r="B683" s="4" t="n"/>
      <c r="C683" s="4" t="n"/>
      <c r="D683" s="4" t="n"/>
      <c r="E683" s="4" t="n"/>
      <c r="F683" s="4" t="n"/>
      <c r="G683" s="4" t="n"/>
      <c r="H683" s="4" t="n"/>
      <c r="I683" s="4" t="n"/>
      <c r="J683" s="4" t="n"/>
      <c r="K683" s="4" t="n"/>
      <c r="L683" s="4" t="n"/>
    </row>
    <row r="684" ht="15.75" customHeight="1" s="189">
      <c r="A684" s="4" t="n"/>
      <c r="B684" s="4" t="n"/>
      <c r="C684" s="4" t="n"/>
      <c r="D684" s="4" t="n"/>
      <c r="E684" s="4" t="n"/>
      <c r="F684" s="4" t="n"/>
      <c r="G684" s="4" t="n"/>
      <c r="H684" s="4" t="n"/>
      <c r="I684" s="4" t="n"/>
      <c r="J684" s="4" t="n"/>
      <c r="K684" s="4" t="n"/>
      <c r="L684" s="4" t="n"/>
    </row>
    <row r="685" ht="15.75" customHeight="1" s="189">
      <c r="A685" s="4" t="n"/>
      <c r="B685" s="4" t="n"/>
      <c r="C685" s="4" t="n"/>
      <c r="D685" s="4" t="n"/>
      <c r="E685" s="4" t="n"/>
      <c r="F685" s="4" t="n"/>
      <c r="G685" s="4" t="n"/>
      <c r="H685" s="4" t="n"/>
      <c r="I685" s="4" t="n"/>
      <c r="J685" s="4" t="n"/>
      <c r="K685" s="4" t="n"/>
      <c r="L685" s="4" t="n"/>
    </row>
    <row r="686" ht="15.75" customHeight="1" s="189">
      <c r="A686" s="4" t="n"/>
      <c r="B686" s="4" t="n"/>
      <c r="C686" s="4" t="n"/>
      <c r="D686" s="4" t="n"/>
      <c r="E686" s="4" t="n"/>
      <c r="F686" s="4" t="n"/>
      <c r="G686" s="4" t="n"/>
      <c r="H686" s="4" t="n"/>
      <c r="I686" s="4" t="n"/>
      <c r="J686" s="4" t="n"/>
      <c r="K686" s="4" t="n"/>
      <c r="L686" s="4" t="n"/>
    </row>
    <row r="687" ht="15.75" customHeight="1" s="189">
      <c r="A687" s="4" t="n"/>
      <c r="B687" s="4" t="n"/>
      <c r="C687" s="4" t="n"/>
      <c r="D687" s="4" t="n"/>
      <c r="E687" s="4" t="n"/>
      <c r="F687" s="4" t="n"/>
      <c r="G687" s="4" t="n"/>
      <c r="H687" s="4" t="n"/>
      <c r="I687" s="4" t="n"/>
      <c r="J687" s="4" t="n"/>
      <c r="K687" s="4" t="n"/>
      <c r="L687" s="4" t="n"/>
    </row>
    <row r="688" ht="15.75" customHeight="1" s="189">
      <c r="A688" s="4" t="n"/>
      <c r="B688" s="4" t="n"/>
      <c r="C688" s="4" t="n"/>
      <c r="D688" s="4" t="n"/>
      <c r="E688" s="4" t="n"/>
      <c r="F688" s="4" t="n"/>
      <c r="G688" s="4" t="n"/>
      <c r="H688" s="4" t="n"/>
      <c r="I688" s="4" t="n"/>
      <c r="J688" s="4" t="n"/>
      <c r="K688" s="4" t="n"/>
      <c r="L688" s="4" t="n"/>
    </row>
    <row r="689" ht="15.75" customHeight="1" s="189">
      <c r="A689" s="4" t="n"/>
      <c r="B689" s="4" t="n"/>
      <c r="C689" s="4" t="n"/>
      <c r="D689" s="4" t="n"/>
      <c r="E689" s="4" t="n"/>
      <c r="F689" s="4" t="n"/>
      <c r="G689" s="4" t="n"/>
      <c r="H689" s="4" t="n"/>
      <c r="I689" s="4" t="n"/>
      <c r="J689" s="4" t="n"/>
      <c r="K689" s="4" t="n"/>
      <c r="L689" s="4" t="n"/>
    </row>
    <row r="690" ht="15.75" customHeight="1" s="189">
      <c r="A690" s="4" t="n"/>
      <c r="B690" s="4" t="n"/>
      <c r="C690" s="4" t="n"/>
      <c r="D690" s="4" t="n"/>
      <c r="E690" s="4" t="n"/>
      <c r="F690" s="4" t="n"/>
      <c r="G690" s="4" t="n"/>
      <c r="H690" s="4" t="n"/>
      <c r="I690" s="4" t="n"/>
      <c r="J690" s="4" t="n"/>
      <c r="K690" s="4" t="n"/>
      <c r="L690" s="4" t="n"/>
    </row>
    <row r="691" ht="15.75" customHeight="1" s="189">
      <c r="A691" s="4" t="n"/>
      <c r="B691" s="4" t="n"/>
      <c r="C691" s="4" t="n"/>
      <c r="D691" s="4" t="n"/>
      <c r="E691" s="4" t="n"/>
      <c r="F691" s="4" t="n"/>
      <c r="G691" s="4" t="n"/>
      <c r="H691" s="4" t="n"/>
      <c r="I691" s="4" t="n"/>
      <c r="J691" s="4" t="n"/>
      <c r="K691" s="4" t="n"/>
      <c r="L691" s="4" t="n"/>
    </row>
    <row r="692" ht="15.75" customHeight="1" s="189">
      <c r="A692" s="4" t="n"/>
      <c r="B692" s="4" t="n"/>
      <c r="C692" s="4" t="n"/>
      <c r="D692" s="4" t="n"/>
      <c r="E692" s="4" t="n"/>
      <c r="F692" s="4" t="n"/>
      <c r="G692" s="4" t="n"/>
      <c r="H692" s="4" t="n"/>
      <c r="I692" s="4" t="n"/>
      <c r="J692" s="4" t="n"/>
      <c r="K692" s="4" t="n"/>
      <c r="L692" s="4" t="n"/>
    </row>
    <row r="693" ht="15.75" customHeight="1" s="189">
      <c r="A693" s="4" t="n"/>
      <c r="B693" s="4" t="n"/>
      <c r="C693" s="4" t="n"/>
      <c r="D693" s="4" t="n"/>
      <c r="E693" s="4" t="n"/>
      <c r="F693" s="4" t="n"/>
      <c r="G693" s="4" t="n"/>
      <c r="H693" s="4" t="n"/>
      <c r="I693" s="4" t="n"/>
      <c r="J693" s="4" t="n"/>
      <c r="K693" s="4" t="n"/>
      <c r="L693" s="4" t="n"/>
    </row>
    <row r="694" ht="15.75" customHeight="1" s="189">
      <c r="A694" s="4" t="n"/>
      <c r="B694" s="4" t="n"/>
      <c r="C694" s="4" t="n"/>
      <c r="D694" s="4" t="n"/>
      <c r="E694" s="4" t="n"/>
      <c r="F694" s="4" t="n"/>
      <c r="G694" s="4" t="n"/>
      <c r="H694" s="4" t="n"/>
      <c r="I694" s="4" t="n"/>
      <c r="J694" s="4" t="n"/>
      <c r="K694" s="4" t="n"/>
      <c r="L694" s="4" t="n"/>
    </row>
    <row r="695" ht="15.75" customHeight="1" s="189">
      <c r="A695" s="4" t="n"/>
      <c r="B695" s="4" t="n"/>
      <c r="C695" s="4" t="n"/>
      <c r="D695" s="4" t="n"/>
      <c r="E695" s="4" t="n"/>
      <c r="F695" s="4" t="n"/>
      <c r="G695" s="4" t="n"/>
      <c r="H695" s="4" t="n"/>
      <c r="I695" s="4" t="n"/>
      <c r="J695" s="4" t="n"/>
      <c r="K695" s="4" t="n"/>
      <c r="L695" s="4" t="n"/>
    </row>
    <row r="696" ht="15.75" customHeight="1" s="189">
      <c r="A696" s="4" t="n"/>
      <c r="B696" s="4" t="n"/>
      <c r="C696" s="4" t="n"/>
      <c r="D696" s="4" t="n"/>
      <c r="E696" s="4" t="n"/>
      <c r="F696" s="4" t="n"/>
      <c r="G696" s="4" t="n"/>
      <c r="H696" s="4" t="n"/>
      <c r="I696" s="4" t="n"/>
      <c r="J696" s="4" t="n"/>
      <c r="K696" s="4" t="n"/>
      <c r="L696" s="4" t="n"/>
    </row>
    <row r="697" ht="15.75" customHeight="1" s="189">
      <c r="A697" s="4" t="n"/>
      <c r="B697" s="4" t="n"/>
      <c r="C697" s="4" t="n"/>
      <c r="D697" s="4" t="n"/>
      <c r="E697" s="4" t="n"/>
      <c r="F697" s="4" t="n"/>
      <c r="G697" s="4" t="n"/>
      <c r="H697" s="4" t="n"/>
      <c r="I697" s="4" t="n"/>
      <c r="J697" s="4" t="n"/>
      <c r="K697" s="4" t="n"/>
      <c r="L697" s="4" t="n"/>
    </row>
    <row r="698" ht="15.75" customHeight="1" s="189">
      <c r="A698" s="4" t="n"/>
      <c r="B698" s="4" t="n"/>
      <c r="C698" s="4" t="n"/>
      <c r="D698" s="4" t="n"/>
      <c r="E698" s="4" t="n"/>
      <c r="F698" s="4" t="n"/>
      <c r="G698" s="4" t="n"/>
      <c r="H698" s="4" t="n"/>
      <c r="I698" s="4" t="n"/>
      <c r="J698" s="4" t="n"/>
      <c r="K698" s="4" t="n"/>
      <c r="L698" s="4" t="n"/>
    </row>
    <row r="699" ht="15.75" customHeight="1" s="189">
      <c r="A699" s="4" t="n"/>
      <c r="B699" s="4" t="n"/>
      <c r="C699" s="4" t="n"/>
      <c r="D699" s="4" t="n"/>
      <c r="E699" s="4" t="n"/>
      <c r="F699" s="4" t="n"/>
      <c r="G699" s="4" t="n"/>
      <c r="H699" s="4" t="n"/>
      <c r="I699" s="4" t="n"/>
      <c r="J699" s="4" t="n"/>
      <c r="K699" s="4" t="n"/>
      <c r="L699" s="4" t="n"/>
    </row>
    <row r="700" ht="15.75" customHeight="1" s="189">
      <c r="A700" s="4" t="n"/>
      <c r="B700" s="4" t="n"/>
      <c r="C700" s="4" t="n"/>
      <c r="D700" s="4" t="n"/>
      <c r="E700" s="4" t="n"/>
      <c r="F700" s="4" t="n"/>
      <c r="G700" s="4" t="n"/>
      <c r="H700" s="4" t="n"/>
      <c r="I700" s="4" t="n"/>
      <c r="J700" s="4" t="n"/>
      <c r="K700" s="4" t="n"/>
      <c r="L700" s="4" t="n"/>
    </row>
    <row r="701" ht="15.75" customHeight="1" s="189">
      <c r="A701" s="4" t="n"/>
      <c r="B701" s="4" t="n"/>
      <c r="C701" s="4" t="n"/>
      <c r="D701" s="4" t="n"/>
      <c r="E701" s="4" t="n"/>
      <c r="F701" s="4" t="n"/>
      <c r="G701" s="4" t="n"/>
      <c r="H701" s="4" t="n"/>
      <c r="I701" s="4" t="n"/>
      <c r="J701" s="4" t="n"/>
      <c r="K701" s="4" t="n"/>
      <c r="L701" s="4" t="n"/>
    </row>
    <row r="702" ht="15.75" customHeight="1" s="189">
      <c r="A702" s="4" t="n"/>
      <c r="B702" s="4" t="n"/>
      <c r="C702" s="4" t="n"/>
      <c r="D702" s="4" t="n"/>
      <c r="E702" s="4" t="n"/>
      <c r="F702" s="4" t="n"/>
      <c r="G702" s="4" t="n"/>
      <c r="H702" s="4" t="n"/>
      <c r="I702" s="4" t="n"/>
      <c r="J702" s="4" t="n"/>
      <c r="K702" s="4" t="n"/>
      <c r="L702" s="4" t="n"/>
    </row>
    <row r="703" ht="15.75" customHeight="1" s="189">
      <c r="A703" s="4" t="n"/>
      <c r="B703" s="4" t="n"/>
      <c r="C703" s="4" t="n"/>
      <c r="D703" s="4" t="n"/>
      <c r="E703" s="4" t="n"/>
      <c r="F703" s="4" t="n"/>
      <c r="G703" s="4" t="n"/>
      <c r="H703" s="4" t="n"/>
      <c r="I703" s="4" t="n"/>
      <c r="J703" s="4" t="n"/>
      <c r="K703" s="4" t="n"/>
      <c r="L703" s="4" t="n"/>
    </row>
    <row r="704" ht="15.75" customHeight="1" s="189">
      <c r="A704" s="4" t="n"/>
      <c r="B704" s="4" t="n"/>
      <c r="C704" s="4" t="n"/>
      <c r="D704" s="4" t="n"/>
      <c r="E704" s="4" t="n"/>
      <c r="F704" s="4" t="n"/>
      <c r="G704" s="4" t="n"/>
      <c r="H704" s="4" t="n"/>
      <c r="I704" s="4" t="n"/>
      <c r="J704" s="4" t="n"/>
      <c r="K704" s="4" t="n"/>
      <c r="L704" s="4" t="n"/>
    </row>
    <row r="705" ht="15.75" customHeight="1" s="189">
      <c r="A705" s="4" t="n"/>
      <c r="B705" s="4" t="n"/>
      <c r="C705" s="4" t="n"/>
      <c r="D705" s="4" t="n"/>
      <c r="E705" s="4" t="n"/>
      <c r="F705" s="4" t="n"/>
      <c r="G705" s="4" t="n"/>
      <c r="H705" s="4" t="n"/>
      <c r="I705" s="4" t="n"/>
      <c r="J705" s="4" t="n"/>
      <c r="K705" s="4" t="n"/>
      <c r="L705" s="4" t="n"/>
    </row>
    <row r="706" ht="15.75" customHeight="1" s="189">
      <c r="A706" s="4" t="n"/>
      <c r="B706" s="4" t="n"/>
      <c r="C706" s="4" t="n"/>
      <c r="D706" s="4" t="n"/>
      <c r="E706" s="4" t="n"/>
      <c r="F706" s="4" t="n"/>
      <c r="G706" s="4" t="n"/>
      <c r="H706" s="4" t="n"/>
      <c r="I706" s="4" t="n"/>
      <c r="J706" s="4" t="n"/>
      <c r="K706" s="4" t="n"/>
      <c r="L706" s="4" t="n"/>
    </row>
    <row r="707" ht="15.75" customHeight="1" s="189">
      <c r="A707" s="4" t="n"/>
      <c r="B707" s="4" t="n"/>
      <c r="C707" s="4" t="n"/>
      <c r="D707" s="4" t="n"/>
      <c r="E707" s="4" t="n"/>
      <c r="F707" s="4" t="n"/>
      <c r="G707" s="4" t="n"/>
      <c r="H707" s="4" t="n"/>
      <c r="I707" s="4" t="n"/>
      <c r="J707" s="4" t="n"/>
      <c r="K707" s="4" t="n"/>
      <c r="L707" s="4" t="n"/>
    </row>
    <row r="708" ht="15.75" customHeight="1" s="189">
      <c r="A708" s="4" t="n"/>
      <c r="B708" s="4" t="n"/>
      <c r="C708" s="4" t="n"/>
      <c r="D708" s="4" t="n"/>
      <c r="E708" s="4" t="n"/>
      <c r="F708" s="4" t="n"/>
      <c r="G708" s="4" t="n"/>
      <c r="H708" s="4" t="n"/>
      <c r="I708" s="4" t="n"/>
      <c r="J708" s="4" t="n"/>
      <c r="K708" s="4" t="n"/>
      <c r="L708" s="4" t="n"/>
    </row>
    <row r="709" ht="15.75" customHeight="1" s="189">
      <c r="A709" s="4" t="n"/>
      <c r="B709" s="4" t="n"/>
      <c r="C709" s="4" t="n"/>
      <c r="D709" s="4" t="n"/>
      <c r="E709" s="4" t="n"/>
      <c r="F709" s="4" t="n"/>
      <c r="G709" s="4" t="n"/>
      <c r="H709" s="4" t="n"/>
      <c r="I709" s="4" t="n"/>
      <c r="J709" s="4" t="n"/>
      <c r="K709" s="4" t="n"/>
      <c r="L709" s="4" t="n"/>
    </row>
    <row r="710" ht="15.75" customHeight="1" s="189">
      <c r="A710" s="4" t="n"/>
      <c r="B710" s="4" t="n"/>
      <c r="C710" s="4" t="n"/>
      <c r="D710" s="4" t="n"/>
      <c r="E710" s="4" t="n"/>
      <c r="F710" s="4" t="n"/>
      <c r="G710" s="4" t="n"/>
      <c r="H710" s="4" t="n"/>
      <c r="I710" s="4" t="n"/>
      <c r="J710" s="4" t="n"/>
      <c r="K710" s="4" t="n"/>
      <c r="L710" s="4" t="n"/>
    </row>
    <row r="711" ht="15.75" customHeight="1" s="189">
      <c r="A711" s="4" t="n"/>
      <c r="B711" s="4" t="n"/>
      <c r="C711" s="4" t="n"/>
      <c r="D711" s="4" t="n"/>
      <c r="E711" s="4" t="n"/>
      <c r="F711" s="4" t="n"/>
      <c r="G711" s="4" t="n"/>
      <c r="H711" s="4" t="n"/>
      <c r="I711" s="4" t="n"/>
      <c r="J711" s="4" t="n"/>
      <c r="K711" s="4" t="n"/>
      <c r="L711" s="4" t="n"/>
    </row>
    <row r="712" ht="15.75" customHeight="1" s="189">
      <c r="A712" s="4" t="n"/>
      <c r="B712" s="4" t="n"/>
      <c r="C712" s="4" t="n"/>
      <c r="D712" s="4" t="n"/>
      <c r="E712" s="4" t="n"/>
      <c r="F712" s="4" t="n"/>
      <c r="G712" s="4" t="n"/>
      <c r="H712" s="4" t="n"/>
      <c r="I712" s="4" t="n"/>
      <c r="J712" s="4" t="n"/>
      <c r="K712" s="4" t="n"/>
      <c r="L712" s="4" t="n"/>
    </row>
    <row r="713" ht="15.75" customHeight="1" s="189">
      <c r="A713" s="4" t="n"/>
      <c r="B713" s="4" t="n"/>
      <c r="C713" s="4" t="n"/>
      <c r="D713" s="4" t="n"/>
      <c r="E713" s="4" t="n"/>
      <c r="F713" s="4" t="n"/>
      <c r="G713" s="4" t="n"/>
      <c r="H713" s="4" t="n"/>
      <c r="I713" s="4" t="n"/>
      <c r="J713" s="4" t="n"/>
      <c r="K713" s="4" t="n"/>
      <c r="L713" s="4" t="n"/>
    </row>
    <row r="714" ht="15.75" customHeight="1" s="189">
      <c r="A714" s="4" t="n"/>
      <c r="B714" s="4" t="n"/>
      <c r="C714" s="4" t="n"/>
      <c r="D714" s="4" t="n"/>
      <c r="E714" s="4" t="n"/>
      <c r="F714" s="4" t="n"/>
      <c r="G714" s="4" t="n"/>
      <c r="H714" s="4" t="n"/>
      <c r="I714" s="4" t="n"/>
      <c r="J714" s="4" t="n"/>
      <c r="K714" s="4" t="n"/>
      <c r="L714" s="4" t="n"/>
    </row>
    <row r="715" ht="15.75" customHeight="1" s="189">
      <c r="A715" s="4" t="n"/>
      <c r="B715" s="4" t="n"/>
      <c r="C715" s="4" t="n"/>
      <c r="D715" s="4" t="n"/>
      <c r="E715" s="4" t="n"/>
      <c r="F715" s="4" t="n"/>
      <c r="G715" s="4" t="n"/>
      <c r="H715" s="4" t="n"/>
      <c r="I715" s="4" t="n"/>
      <c r="J715" s="4" t="n"/>
      <c r="K715" s="4" t="n"/>
      <c r="L715" s="4" t="n"/>
    </row>
    <row r="716" ht="15.75" customHeight="1" s="189">
      <c r="A716" s="4" t="n"/>
      <c r="B716" s="4" t="n"/>
      <c r="C716" s="4" t="n"/>
      <c r="D716" s="4" t="n"/>
      <c r="E716" s="4" t="n"/>
      <c r="F716" s="4" t="n"/>
      <c r="G716" s="4" t="n"/>
      <c r="H716" s="4" t="n"/>
      <c r="I716" s="4" t="n"/>
      <c r="J716" s="4" t="n"/>
      <c r="K716" s="4" t="n"/>
      <c r="L716" s="4" t="n"/>
    </row>
    <row r="717" ht="15.75" customHeight="1" s="189">
      <c r="A717" s="4" t="n"/>
      <c r="B717" s="4" t="n"/>
      <c r="C717" s="4" t="n"/>
      <c r="D717" s="4" t="n"/>
      <c r="E717" s="4" t="n"/>
      <c r="F717" s="4" t="n"/>
      <c r="G717" s="4" t="n"/>
      <c r="H717" s="4" t="n"/>
      <c r="I717" s="4" t="n"/>
      <c r="J717" s="4" t="n"/>
      <c r="K717" s="4" t="n"/>
      <c r="L717" s="4" t="n"/>
    </row>
    <row r="718" ht="15.75" customHeight="1" s="189">
      <c r="A718" s="4" t="n"/>
      <c r="B718" s="4" t="n"/>
      <c r="C718" s="4" t="n"/>
      <c r="D718" s="4" t="n"/>
      <c r="E718" s="4" t="n"/>
      <c r="F718" s="4" t="n"/>
      <c r="G718" s="4" t="n"/>
      <c r="H718" s="4" t="n"/>
      <c r="I718" s="4" t="n"/>
      <c r="J718" s="4" t="n"/>
      <c r="K718" s="4" t="n"/>
      <c r="L718" s="4" t="n"/>
    </row>
    <row r="719" ht="15.75" customHeight="1" s="189">
      <c r="A719" s="4" t="n"/>
      <c r="B719" s="4" t="n"/>
      <c r="C719" s="4" t="n"/>
      <c r="D719" s="4" t="n"/>
      <c r="E719" s="4" t="n"/>
      <c r="F719" s="4" t="n"/>
      <c r="G719" s="4" t="n"/>
      <c r="H719" s="4" t="n"/>
      <c r="I719" s="4" t="n"/>
      <c r="J719" s="4" t="n"/>
      <c r="K719" s="4" t="n"/>
      <c r="L719" s="4" t="n"/>
    </row>
    <row r="720" ht="15.75" customHeight="1" s="189">
      <c r="A720" s="4" t="n"/>
      <c r="B720" s="4" t="n"/>
      <c r="C720" s="4" t="n"/>
      <c r="D720" s="4" t="n"/>
      <c r="E720" s="4" t="n"/>
      <c r="F720" s="4" t="n"/>
      <c r="G720" s="4" t="n"/>
      <c r="H720" s="4" t="n"/>
      <c r="I720" s="4" t="n"/>
      <c r="J720" s="4" t="n"/>
      <c r="K720" s="4" t="n"/>
      <c r="L720" s="4" t="n"/>
    </row>
    <row r="721" ht="15.75" customHeight="1" s="189">
      <c r="A721" s="4" t="n"/>
      <c r="B721" s="4" t="n"/>
      <c r="C721" s="4" t="n"/>
      <c r="D721" s="4" t="n"/>
      <c r="E721" s="4" t="n"/>
      <c r="F721" s="4" t="n"/>
      <c r="G721" s="4" t="n"/>
      <c r="H721" s="4" t="n"/>
      <c r="I721" s="4" t="n"/>
      <c r="J721" s="4" t="n"/>
      <c r="K721" s="4" t="n"/>
      <c r="L721" s="4" t="n"/>
    </row>
    <row r="722" ht="15.75" customHeight="1" s="189">
      <c r="A722" s="4" t="n"/>
      <c r="B722" s="4" t="n"/>
      <c r="C722" s="4" t="n"/>
      <c r="D722" s="4" t="n"/>
      <c r="E722" s="4" t="n"/>
      <c r="F722" s="4" t="n"/>
      <c r="G722" s="4" t="n"/>
      <c r="H722" s="4" t="n"/>
      <c r="I722" s="4" t="n"/>
      <c r="J722" s="4" t="n"/>
      <c r="K722" s="4" t="n"/>
      <c r="L722" s="4" t="n"/>
    </row>
    <row r="723" ht="15.75" customHeight="1" s="189">
      <c r="A723" s="4" t="n"/>
      <c r="B723" s="4" t="n"/>
      <c r="C723" s="4" t="n"/>
      <c r="D723" s="4" t="n"/>
      <c r="E723" s="4" t="n"/>
      <c r="F723" s="4" t="n"/>
      <c r="G723" s="4" t="n"/>
      <c r="H723" s="4" t="n"/>
      <c r="I723" s="4" t="n"/>
      <c r="J723" s="4" t="n"/>
      <c r="K723" s="4" t="n"/>
      <c r="L723" s="4" t="n"/>
    </row>
    <row r="724" ht="15.75" customHeight="1" s="189">
      <c r="A724" s="4" t="n"/>
      <c r="B724" s="4" t="n"/>
      <c r="C724" s="4" t="n"/>
      <c r="D724" s="4" t="n"/>
      <c r="E724" s="4" t="n"/>
      <c r="F724" s="4" t="n"/>
      <c r="G724" s="4" t="n"/>
      <c r="H724" s="4" t="n"/>
      <c r="I724" s="4" t="n"/>
      <c r="J724" s="4" t="n"/>
      <c r="K724" s="4" t="n"/>
      <c r="L724" s="4" t="n"/>
    </row>
    <row r="725" ht="15.75" customHeight="1" s="189">
      <c r="A725" s="4" t="n"/>
      <c r="B725" s="4" t="n"/>
      <c r="C725" s="4" t="n"/>
      <c r="D725" s="4" t="n"/>
      <c r="E725" s="4" t="n"/>
      <c r="F725" s="4" t="n"/>
      <c r="G725" s="4" t="n"/>
      <c r="H725" s="4" t="n"/>
      <c r="I725" s="4" t="n"/>
      <c r="J725" s="4" t="n"/>
      <c r="K725" s="4" t="n"/>
      <c r="L725" s="4" t="n"/>
    </row>
    <row r="726" ht="15.75" customHeight="1" s="189">
      <c r="A726" s="4" t="n"/>
      <c r="B726" s="4" t="n"/>
      <c r="C726" s="4" t="n"/>
      <c r="D726" s="4" t="n"/>
      <c r="E726" s="4" t="n"/>
      <c r="F726" s="4" t="n"/>
      <c r="G726" s="4" t="n"/>
      <c r="H726" s="4" t="n"/>
      <c r="I726" s="4" t="n"/>
      <c r="J726" s="4" t="n"/>
      <c r="K726" s="4" t="n"/>
      <c r="L726" s="4" t="n"/>
    </row>
    <row r="727" ht="15.75" customHeight="1" s="189">
      <c r="A727" s="4" t="n"/>
      <c r="B727" s="4" t="n"/>
      <c r="C727" s="4" t="n"/>
      <c r="D727" s="4" t="n"/>
      <c r="E727" s="4" t="n"/>
      <c r="F727" s="4" t="n"/>
      <c r="G727" s="4" t="n"/>
      <c r="H727" s="4" t="n"/>
      <c r="I727" s="4" t="n"/>
      <c r="J727" s="4" t="n"/>
      <c r="K727" s="4" t="n"/>
      <c r="L727" s="4" t="n"/>
    </row>
    <row r="728" ht="15.75" customHeight="1" s="189">
      <c r="A728" s="4" t="n"/>
      <c r="B728" s="4" t="n"/>
      <c r="C728" s="4" t="n"/>
      <c r="D728" s="4" t="n"/>
      <c r="E728" s="4" t="n"/>
      <c r="F728" s="4" t="n"/>
      <c r="G728" s="4" t="n"/>
      <c r="H728" s="4" t="n"/>
      <c r="I728" s="4" t="n"/>
      <c r="J728" s="4" t="n"/>
      <c r="K728" s="4" t="n"/>
      <c r="L728" s="4" t="n"/>
    </row>
    <row r="729" ht="15.75" customHeight="1" s="189">
      <c r="A729" s="4" t="n"/>
      <c r="B729" s="4" t="n"/>
      <c r="C729" s="4" t="n"/>
      <c r="D729" s="4" t="n"/>
      <c r="E729" s="4" t="n"/>
      <c r="F729" s="4" t="n"/>
      <c r="G729" s="4" t="n"/>
      <c r="H729" s="4" t="n"/>
      <c r="I729" s="4" t="n"/>
      <c r="J729" s="4" t="n"/>
      <c r="K729" s="4" t="n"/>
      <c r="L729" s="4" t="n"/>
    </row>
    <row r="730" ht="15.75" customHeight="1" s="189">
      <c r="A730" s="4" t="n"/>
      <c r="B730" s="4" t="n"/>
      <c r="C730" s="4" t="n"/>
      <c r="D730" s="4" t="n"/>
      <c r="E730" s="4" t="n"/>
      <c r="F730" s="4" t="n"/>
      <c r="G730" s="4" t="n"/>
      <c r="H730" s="4" t="n"/>
      <c r="I730" s="4" t="n"/>
      <c r="J730" s="4" t="n"/>
      <c r="K730" s="4" t="n"/>
      <c r="L730" s="4" t="n"/>
    </row>
    <row r="731" ht="15.75" customHeight="1" s="189">
      <c r="A731" s="4" t="n"/>
      <c r="B731" s="4" t="n"/>
      <c r="C731" s="4" t="n"/>
      <c r="D731" s="4" t="n"/>
      <c r="E731" s="4" t="n"/>
      <c r="F731" s="4" t="n"/>
      <c r="G731" s="4" t="n"/>
      <c r="H731" s="4" t="n"/>
      <c r="I731" s="4" t="n"/>
      <c r="J731" s="4" t="n"/>
      <c r="K731" s="4" t="n"/>
      <c r="L731" s="4" t="n"/>
    </row>
    <row r="732" ht="15.75" customHeight="1" s="189">
      <c r="A732" s="4" t="n"/>
      <c r="B732" s="4" t="n"/>
      <c r="C732" s="4" t="n"/>
      <c r="D732" s="4" t="n"/>
      <c r="E732" s="4" t="n"/>
      <c r="F732" s="4" t="n"/>
      <c r="G732" s="4" t="n"/>
      <c r="H732" s="4" t="n"/>
      <c r="I732" s="4" t="n"/>
      <c r="J732" s="4" t="n"/>
      <c r="K732" s="4" t="n"/>
      <c r="L732" s="4" t="n"/>
    </row>
    <row r="733" ht="15.75" customHeight="1" s="189">
      <c r="A733" s="4" t="n"/>
      <c r="B733" s="4" t="n"/>
      <c r="C733" s="4" t="n"/>
      <c r="D733" s="4" t="n"/>
      <c r="E733" s="4" t="n"/>
      <c r="F733" s="4" t="n"/>
      <c r="G733" s="4" t="n"/>
      <c r="H733" s="4" t="n"/>
      <c r="I733" s="4" t="n"/>
      <c r="J733" s="4" t="n"/>
      <c r="K733" s="4" t="n"/>
      <c r="L733" s="4" t="n"/>
    </row>
    <row r="734" ht="15.75" customHeight="1" s="189">
      <c r="A734" s="4" t="n"/>
      <c r="B734" s="4" t="n"/>
      <c r="C734" s="4" t="n"/>
      <c r="D734" s="4" t="n"/>
      <c r="E734" s="4" t="n"/>
      <c r="F734" s="4" t="n"/>
      <c r="G734" s="4" t="n"/>
      <c r="H734" s="4" t="n"/>
      <c r="I734" s="4" t="n"/>
      <c r="J734" s="4" t="n"/>
      <c r="K734" s="4" t="n"/>
      <c r="L734" s="4" t="n"/>
    </row>
    <row r="735" ht="15.75" customHeight="1" s="189">
      <c r="A735" s="4" t="n"/>
      <c r="B735" s="4" t="n"/>
      <c r="C735" s="4" t="n"/>
      <c r="D735" s="4" t="n"/>
      <c r="E735" s="4" t="n"/>
      <c r="F735" s="4" t="n"/>
      <c r="G735" s="4" t="n"/>
      <c r="H735" s="4" t="n"/>
      <c r="I735" s="4" t="n"/>
      <c r="J735" s="4" t="n"/>
      <c r="K735" s="4" t="n"/>
      <c r="L735" s="4" t="n"/>
    </row>
    <row r="736" ht="15.75" customHeight="1" s="189">
      <c r="A736" s="4" t="n"/>
      <c r="B736" s="4" t="n"/>
      <c r="C736" s="4" t="n"/>
      <c r="D736" s="4" t="n"/>
      <c r="E736" s="4" t="n"/>
      <c r="F736" s="4" t="n"/>
      <c r="G736" s="4" t="n"/>
      <c r="H736" s="4" t="n"/>
      <c r="I736" s="4" t="n"/>
      <c r="J736" s="4" t="n"/>
      <c r="K736" s="4" t="n"/>
      <c r="L736" s="4" t="n"/>
    </row>
    <row r="737" ht="15.75" customHeight="1" s="189">
      <c r="A737" s="4" t="n"/>
      <c r="B737" s="4" t="n"/>
      <c r="C737" s="4" t="n"/>
      <c r="D737" s="4" t="n"/>
      <c r="E737" s="4" t="n"/>
      <c r="F737" s="4" t="n"/>
      <c r="G737" s="4" t="n"/>
      <c r="H737" s="4" t="n"/>
      <c r="I737" s="4" t="n"/>
      <c r="J737" s="4" t="n"/>
      <c r="K737" s="4" t="n"/>
      <c r="L737" s="4" t="n"/>
    </row>
    <row r="738" ht="15.75" customHeight="1" s="189">
      <c r="A738" s="4" t="n"/>
      <c r="B738" s="4" t="n"/>
      <c r="C738" s="4" t="n"/>
      <c r="D738" s="4" t="n"/>
      <c r="E738" s="4" t="n"/>
      <c r="F738" s="4" t="n"/>
      <c r="G738" s="4" t="n"/>
      <c r="H738" s="4" t="n"/>
      <c r="I738" s="4" t="n"/>
      <c r="J738" s="4" t="n"/>
      <c r="K738" s="4" t="n"/>
      <c r="L738" s="4" t="n"/>
    </row>
    <row r="739" ht="15.75" customHeight="1" s="189">
      <c r="A739" s="4" t="n"/>
      <c r="B739" s="4" t="n"/>
      <c r="C739" s="4" t="n"/>
      <c r="D739" s="4" t="n"/>
      <c r="E739" s="4" t="n"/>
      <c r="F739" s="4" t="n"/>
      <c r="G739" s="4" t="n"/>
      <c r="H739" s="4" t="n"/>
      <c r="I739" s="4" t="n"/>
      <c r="J739" s="4" t="n"/>
      <c r="K739" s="4" t="n"/>
      <c r="L739" s="4" t="n"/>
    </row>
    <row r="740" ht="15.75" customHeight="1" s="189">
      <c r="A740" s="4" t="n"/>
      <c r="B740" s="4" t="n"/>
      <c r="C740" s="4" t="n"/>
      <c r="D740" s="4" t="n"/>
      <c r="E740" s="4" t="n"/>
      <c r="F740" s="4" t="n"/>
      <c r="G740" s="4" t="n"/>
      <c r="H740" s="4" t="n"/>
      <c r="I740" s="4" t="n"/>
      <c r="J740" s="4" t="n"/>
      <c r="K740" s="4" t="n"/>
      <c r="L740" s="4" t="n"/>
    </row>
    <row r="741" ht="15.75" customHeight="1" s="189">
      <c r="A741" s="4" t="n"/>
      <c r="B741" s="4" t="n"/>
      <c r="C741" s="4" t="n"/>
      <c r="D741" s="4" t="n"/>
      <c r="E741" s="4" t="n"/>
      <c r="F741" s="4" t="n"/>
      <c r="G741" s="4" t="n"/>
      <c r="H741" s="4" t="n"/>
      <c r="I741" s="4" t="n"/>
      <c r="J741" s="4" t="n"/>
      <c r="K741" s="4" t="n"/>
      <c r="L741" s="4" t="n"/>
    </row>
    <row r="742" ht="15.75" customHeight="1" s="189">
      <c r="A742" s="4" t="n"/>
      <c r="B742" s="4" t="n"/>
      <c r="C742" s="4" t="n"/>
      <c r="D742" s="4" t="n"/>
      <c r="E742" s="4" t="n"/>
      <c r="F742" s="4" t="n"/>
      <c r="G742" s="4" t="n"/>
      <c r="H742" s="4" t="n"/>
      <c r="I742" s="4" t="n"/>
      <c r="J742" s="4" t="n"/>
      <c r="K742" s="4" t="n"/>
      <c r="L742" s="4" t="n"/>
    </row>
    <row r="743" ht="15.75" customHeight="1" s="189">
      <c r="A743" s="4" t="n"/>
      <c r="B743" s="4" t="n"/>
      <c r="C743" s="4" t="n"/>
      <c r="D743" s="4" t="n"/>
      <c r="E743" s="4" t="n"/>
      <c r="F743" s="4" t="n"/>
      <c r="G743" s="4" t="n"/>
      <c r="H743" s="4" t="n"/>
      <c r="I743" s="4" t="n"/>
      <c r="J743" s="4" t="n"/>
      <c r="K743" s="4" t="n"/>
      <c r="L743" s="4" t="n"/>
    </row>
    <row r="744" ht="15.75" customHeight="1" s="189">
      <c r="A744" s="4" t="n"/>
      <c r="B744" s="4" t="n"/>
      <c r="C744" s="4" t="n"/>
      <c r="D744" s="4" t="n"/>
      <c r="E744" s="4" t="n"/>
      <c r="F744" s="4" t="n"/>
      <c r="G744" s="4" t="n"/>
      <c r="H744" s="4" t="n"/>
      <c r="I744" s="4" t="n"/>
      <c r="J744" s="4" t="n"/>
      <c r="K744" s="4" t="n"/>
      <c r="L744" s="4" t="n"/>
    </row>
    <row r="745" ht="15.75" customHeight="1" s="189">
      <c r="A745" s="4" t="n"/>
      <c r="B745" s="4" t="n"/>
      <c r="C745" s="4" t="n"/>
      <c r="D745" s="4" t="n"/>
      <c r="E745" s="4" t="n"/>
      <c r="F745" s="4" t="n"/>
      <c r="G745" s="4" t="n"/>
      <c r="H745" s="4" t="n"/>
      <c r="I745" s="4" t="n"/>
      <c r="J745" s="4" t="n"/>
      <c r="K745" s="4" t="n"/>
      <c r="L745" s="4" t="n"/>
    </row>
    <row r="746" ht="15.75" customHeight="1" s="189">
      <c r="A746" s="4" t="n"/>
      <c r="B746" s="4" t="n"/>
      <c r="C746" s="4" t="n"/>
      <c r="D746" s="4" t="n"/>
      <c r="E746" s="4" t="n"/>
      <c r="F746" s="4" t="n"/>
      <c r="G746" s="4" t="n"/>
      <c r="H746" s="4" t="n"/>
      <c r="I746" s="4" t="n"/>
      <c r="J746" s="4" t="n"/>
      <c r="K746" s="4" t="n"/>
      <c r="L746" s="4" t="n"/>
    </row>
    <row r="747" ht="15.75" customHeight="1" s="189">
      <c r="A747" s="4" t="n"/>
      <c r="B747" s="4" t="n"/>
      <c r="C747" s="4" t="n"/>
      <c r="D747" s="4" t="n"/>
      <c r="E747" s="4" t="n"/>
      <c r="F747" s="4" t="n"/>
      <c r="G747" s="4" t="n"/>
      <c r="H747" s="4" t="n"/>
      <c r="I747" s="4" t="n"/>
      <c r="J747" s="4" t="n"/>
      <c r="K747" s="4" t="n"/>
      <c r="L747" s="4" t="n"/>
    </row>
    <row r="748" ht="15.75" customHeight="1" s="189">
      <c r="A748" s="4" t="n"/>
      <c r="B748" s="4" t="n"/>
      <c r="C748" s="4" t="n"/>
      <c r="D748" s="4" t="n"/>
      <c r="E748" s="4" t="n"/>
      <c r="F748" s="4" t="n"/>
      <c r="G748" s="4" t="n"/>
      <c r="H748" s="4" t="n"/>
      <c r="I748" s="4" t="n"/>
      <c r="J748" s="4" t="n"/>
      <c r="K748" s="4" t="n"/>
      <c r="L748" s="4" t="n"/>
    </row>
    <row r="749" ht="15.75" customHeight="1" s="189">
      <c r="A749" s="4" t="n"/>
      <c r="B749" s="4" t="n"/>
      <c r="C749" s="4" t="n"/>
      <c r="D749" s="4" t="n"/>
      <c r="E749" s="4" t="n"/>
      <c r="F749" s="4" t="n"/>
      <c r="G749" s="4" t="n"/>
      <c r="H749" s="4" t="n"/>
      <c r="I749" s="4" t="n"/>
      <c r="J749" s="4" t="n"/>
      <c r="K749" s="4" t="n"/>
      <c r="L749" s="4" t="n"/>
    </row>
    <row r="750" ht="15.75" customHeight="1" s="189">
      <c r="A750" s="4" t="n"/>
      <c r="B750" s="4" t="n"/>
      <c r="C750" s="4" t="n"/>
      <c r="D750" s="4" t="n"/>
      <c r="E750" s="4" t="n"/>
      <c r="F750" s="4" t="n"/>
      <c r="G750" s="4" t="n"/>
      <c r="H750" s="4" t="n"/>
      <c r="I750" s="4" t="n"/>
      <c r="J750" s="4" t="n"/>
      <c r="K750" s="4" t="n"/>
      <c r="L750" s="4" t="n"/>
    </row>
    <row r="751" ht="15.75" customHeight="1" s="189">
      <c r="A751" s="4" t="n"/>
      <c r="B751" s="4" t="n"/>
      <c r="C751" s="4" t="n"/>
      <c r="D751" s="4" t="n"/>
      <c r="E751" s="4" t="n"/>
      <c r="F751" s="4" t="n"/>
      <c r="G751" s="4" t="n"/>
      <c r="H751" s="4" t="n"/>
      <c r="I751" s="4" t="n"/>
      <c r="J751" s="4" t="n"/>
      <c r="K751" s="4" t="n"/>
      <c r="L751" s="4" t="n"/>
    </row>
    <row r="752" ht="15.75" customHeight="1" s="189">
      <c r="A752" s="4" t="n"/>
      <c r="B752" s="4" t="n"/>
      <c r="C752" s="4" t="n"/>
      <c r="D752" s="4" t="n"/>
      <c r="E752" s="4" t="n"/>
      <c r="F752" s="4" t="n"/>
      <c r="G752" s="4" t="n"/>
      <c r="H752" s="4" t="n"/>
      <c r="I752" s="4" t="n"/>
      <c r="J752" s="4" t="n"/>
      <c r="K752" s="4" t="n"/>
      <c r="L752" s="4" t="n"/>
    </row>
    <row r="753" ht="15.75" customHeight="1" s="189">
      <c r="A753" s="4" t="n"/>
      <c r="B753" s="4" t="n"/>
      <c r="C753" s="4" t="n"/>
      <c r="D753" s="4" t="n"/>
      <c r="E753" s="4" t="n"/>
      <c r="F753" s="4" t="n"/>
      <c r="G753" s="4" t="n"/>
      <c r="H753" s="4" t="n"/>
      <c r="I753" s="4" t="n"/>
      <c r="J753" s="4" t="n"/>
      <c r="K753" s="4" t="n"/>
      <c r="L753" s="4" t="n"/>
    </row>
    <row r="754" ht="15.75" customHeight="1" s="189">
      <c r="A754" s="4" t="n"/>
      <c r="B754" s="4" t="n"/>
      <c r="C754" s="4" t="n"/>
      <c r="D754" s="4" t="n"/>
      <c r="E754" s="4" t="n"/>
      <c r="F754" s="4" t="n"/>
      <c r="G754" s="4" t="n"/>
      <c r="H754" s="4" t="n"/>
      <c r="I754" s="4" t="n"/>
      <c r="J754" s="4" t="n"/>
      <c r="K754" s="4" t="n"/>
      <c r="L754" s="4" t="n"/>
    </row>
    <row r="755" ht="15.75" customHeight="1" s="189">
      <c r="A755" s="4" t="n"/>
      <c r="B755" s="4" t="n"/>
      <c r="C755" s="4" t="n"/>
      <c r="D755" s="4" t="n"/>
      <c r="E755" s="4" t="n"/>
      <c r="F755" s="4" t="n"/>
      <c r="G755" s="4" t="n"/>
      <c r="H755" s="4" t="n"/>
      <c r="I755" s="4" t="n"/>
      <c r="J755" s="4" t="n"/>
      <c r="K755" s="4" t="n"/>
      <c r="L755" s="4" t="n"/>
    </row>
    <row r="756" ht="15.75" customHeight="1" s="189">
      <c r="A756" s="4" t="n"/>
      <c r="B756" s="4" t="n"/>
      <c r="C756" s="4" t="n"/>
      <c r="D756" s="4" t="n"/>
      <c r="E756" s="4" t="n"/>
      <c r="F756" s="4" t="n"/>
      <c r="G756" s="4" t="n"/>
      <c r="H756" s="4" t="n"/>
      <c r="I756" s="4" t="n"/>
      <c r="J756" s="4" t="n"/>
      <c r="K756" s="4" t="n"/>
      <c r="L756" s="4" t="n"/>
    </row>
    <row r="757" ht="15.75" customHeight="1" s="189">
      <c r="A757" s="4" t="n"/>
      <c r="B757" s="4" t="n"/>
      <c r="C757" s="4" t="n"/>
      <c r="D757" s="4" t="n"/>
      <c r="E757" s="4" t="n"/>
      <c r="F757" s="4" t="n"/>
      <c r="G757" s="4" t="n"/>
      <c r="H757" s="4" t="n"/>
      <c r="I757" s="4" t="n"/>
      <c r="J757" s="4" t="n"/>
      <c r="K757" s="4" t="n"/>
      <c r="L757" s="4" t="n"/>
    </row>
    <row r="758" ht="15.75" customHeight="1" s="189">
      <c r="A758" s="4" t="n"/>
      <c r="B758" s="4" t="n"/>
      <c r="C758" s="4" t="n"/>
      <c r="D758" s="4" t="n"/>
      <c r="E758" s="4" t="n"/>
      <c r="F758" s="4" t="n"/>
      <c r="G758" s="4" t="n"/>
      <c r="H758" s="4" t="n"/>
      <c r="I758" s="4" t="n"/>
      <c r="J758" s="4" t="n"/>
      <c r="K758" s="4" t="n"/>
      <c r="L758" s="4" t="n"/>
    </row>
    <row r="759" ht="15.75" customHeight="1" s="189">
      <c r="A759" s="4" t="n"/>
      <c r="B759" s="4" t="n"/>
      <c r="C759" s="4" t="n"/>
      <c r="D759" s="4" t="n"/>
      <c r="E759" s="4" t="n"/>
      <c r="F759" s="4" t="n"/>
      <c r="G759" s="4" t="n"/>
      <c r="H759" s="4" t="n"/>
      <c r="I759" s="4" t="n"/>
      <c r="J759" s="4" t="n"/>
      <c r="K759" s="4" t="n"/>
      <c r="L759" s="4" t="n"/>
    </row>
    <row r="760" ht="15.75" customHeight="1" s="189">
      <c r="A760" s="4" t="n"/>
      <c r="B760" s="4" t="n"/>
      <c r="C760" s="4" t="n"/>
      <c r="D760" s="4" t="n"/>
      <c r="E760" s="4" t="n"/>
      <c r="F760" s="4" t="n"/>
      <c r="G760" s="4" t="n"/>
      <c r="H760" s="4" t="n"/>
      <c r="I760" s="4" t="n"/>
      <c r="J760" s="4" t="n"/>
      <c r="K760" s="4" t="n"/>
      <c r="L760" s="4" t="n"/>
    </row>
    <row r="761" ht="15.75" customHeight="1" s="189">
      <c r="A761" s="4" t="n"/>
      <c r="B761" s="4" t="n"/>
      <c r="C761" s="4" t="n"/>
      <c r="D761" s="4" t="n"/>
      <c r="E761" s="4" t="n"/>
      <c r="F761" s="4" t="n"/>
      <c r="G761" s="4" t="n"/>
      <c r="H761" s="4" t="n"/>
      <c r="I761" s="4" t="n"/>
      <c r="J761" s="4" t="n"/>
      <c r="K761" s="4" t="n"/>
      <c r="L761" s="4" t="n"/>
    </row>
    <row r="762" ht="15.75" customHeight="1" s="189">
      <c r="A762" s="4" t="n"/>
      <c r="B762" s="4" t="n"/>
      <c r="C762" s="4" t="n"/>
      <c r="D762" s="4" t="n"/>
      <c r="E762" s="4" t="n"/>
      <c r="F762" s="4" t="n"/>
      <c r="G762" s="4" t="n"/>
      <c r="H762" s="4" t="n"/>
      <c r="I762" s="4" t="n"/>
      <c r="J762" s="4" t="n"/>
      <c r="K762" s="4" t="n"/>
      <c r="L762" s="4" t="n"/>
    </row>
    <row r="763" ht="15.75" customHeight="1" s="189">
      <c r="A763" s="4" t="n"/>
      <c r="B763" s="4" t="n"/>
      <c r="C763" s="4" t="n"/>
      <c r="D763" s="4" t="n"/>
      <c r="E763" s="4" t="n"/>
      <c r="F763" s="4" t="n"/>
      <c r="G763" s="4" t="n"/>
      <c r="H763" s="4" t="n"/>
      <c r="I763" s="4" t="n"/>
      <c r="J763" s="4" t="n"/>
      <c r="K763" s="4" t="n"/>
      <c r="L763" s="4" t="n"/>
    </row>
    <row r="764" ht="15.75" customHeight="1" s="189">
      <c r="A764" s="4" t="n"/>
      <c r="B764" s="4" t="n"/>
      <c r="C764" s="4" t="n"/>
      <c r="D764" s="4" t="n"/>
      <c r="E764" s="4" t="n"/>
      <c r="F764" s="4" t="n"/>
      <c r="G764" s="4" t="n"/>
      <c r="H764" s="4" t="n"/>
      <c r="I764" s="4" t="n"/>
      <c r="J764" s="4" t="n"/>
      <c r="K764" s="4" t="n"/>
      <c r="L764" s="4" t="n"/>
    </row>
    <row r="765" ht="15.75" customHeight="1" s="189">
      <c r="A765" s="4" t="n"/>
      <c r="B765" s="4" t="n"/>
      <c r="C765" s="4" t="n"/>
      <c r="D765" s="4" t="n"/>
      <c r="E765" s="4" t="n"/>
      <c r="F765" s="4" t="n"/>
      <c r="G765" s="4" t="n"/>
      <c r="H765" s="4" t="n"/>
      <c r="I765" s="4" t="n"/>
      <c r="J765" s="4" t="n"/>
      <c r="K765" s="4" t="n"/>
      <c r="L765" s="4" t="n"/>
    </row>
    <row r="766" ht="15.75" customHeight="1" s="189">
      <c r="A766" s="4" t="n"/>
      <c r="B766" s="4" t="n"/>
      <c r="C766" s="4" t="n"/>
      <c r="D766" s="4" t="n"/>
      <c r="E766" s="4" t="n"/>
      <c r="F766" s="4" t="n"/>
      <c r="G766" s="4" t="n"/>
      <c r="H766" s="4" t="n"/>
      <c r="I766" s="4" t="n"/>
      <c r="J766" s="4" t="n"/>
      <c r="K766" s="4" t="n"/>
      <c r="L766" s="4" t="n"/>
    </row>
    <row r="767" ht="15.75" customHeight="1" s="189">
      <c r="A767" s="4" t="n"/>
      <c r="B767" s="4" t="n"/>
      <c r="C767" s="4" t="n"/>
      <c r="D767" s="4" t="n"/>
      <c r="E767" s="4" t="n"/>
      <c r="F767" s="4" t="n"/>
      <c r="G767" s="4" t="n"/>
      <c r="H767" s="4" t="n"/>
      <c r="I767" s="4" t="n"/>
      <c r="J767" s="4" t="n"/>
      <c r="K767" s="4" t="n"/>
      <c r="L767" s="4" t="n"/>
    </row>
    <row r="768" ht="15.75" customHeight="1" s="189">
      <c r="A768" s="4" t="n"/>
      <c r="B768" s="4" t="n"/>
      <c r="C768" s="4" t="n"/>
      <c r="D768" s="4" t="n"/>
      <c r="E768" s="4" t="n"/>
      <c r="F768" s="4" t="n"/>
      <c r="G768" s="4" t="n"/>
      <c r="H768" s="4" t="n"/>
      <c r="I768" s="4" t="n"/>
      <c r="J768" s="4" t="n"/>
      <c r="K768" s="4" t="n"/>
      <c r="L768" s="4" t="n"/>
    </row>
    <row r="769" ht="15.75" customHeight="1" s="189">
      <c r="A769" s="4" t="n"/>
      <c r="B769" s="4" t="n"/>
      <c r="C769" s="4" t="n"/>
      <c r="D769" s="4" t="n"/>
      <c r="E769" s="4" t="n"/>
      <c r="F769" s="4" t="n"/>
      <c r="G769" s="4" t="n"/>
      <c r="H769" s="4" t="n"/>
      <c r="I769" s="4" t="n"/>
      <c r="J769" s="4" t="n"/>
      <c r="K769" s="4" t="n"/>
      <c r="L769" s="4" t="n"/>
    </row>
    <row r="770" ht="15.75" customHeight="1" s="189">
      <c r="A770" s="4" t="n"/>
      <c r="B770" s="4" t="n"/>
      <c r="C770" s="4" t="n"/>
      <c r="D770" s="4" t="n"/>
      <c r="E770" s="4" t="n"/>
      <c r="F770" s="4" t="n"/>
      <c r="G770" s="4" t="n"/>
      <c r="H770" s="4" t="n"/>
      <c r="I770" s="4" t="n"/>
      <c r="J770" s="4" t="n"/>
      <c r="K770" s="4" t="n"/>
      <c r="L770" s="4" t="n"/>
    </row>
    <row r="771" ht="15.75" customHeight="1" s="189">
      <c r="A771" s="4" t="n"/>
      <c r="B771" s="4" t="n"/>
      <c r="C771" s="4" t="n"/>
      <c r="D771" s="4" t="n"/>
      <c r="E771" s="4" t="n"/>
      <c r="F771" s="4" t="n"/>
      <c r="G771" s="4" t="n"/>
      <c r="H771" s="4" t="n"/>
      <c r="I771" s="4" t="n"/>
      <c r="J771" s="4" t="n"/>
      <c r="K771" s="4" t="n"/>
      <c r="L771" s="4" t="n"/>
    </row>
    <row r="772" ht="15.75" customHeight="1" s="189">
      <c r="A772" s="4" t="n"/>
      <c r="B772" s="4" t="n"/>
      <c r="C772" s="4" t="n"/>
      <c r="D772" s="4" t="n"/>
      <c r="E772" s="4" t="n"/>
      <c r="F772" s="4" t="n"/>
      <c r="G772" s="4" t="n"/>
      <c r="H772" s="4" t="n"/>
      <c r="I772" s="4" t="n"/>
      <c r="J772" s="4" t="n"/>
      <c r="K772" s="4" t="n"/>
      <c r="L772" s="4" t="n"/>
    </row>
    <row r="773" ht="15.75" customHeight="1" s="189">
      <c r="A773" s="4" t="n"/>
      <c r="B773" s="4" t="n"/>
      <c r="C773" s="4" t="n"/>
      <c r="D773" s="4" t="n"/>
      <c r="E773" s="4" t="n"/>
      <c r="F773" s="4" t="n"/>
      <c r="G773" s="4" t="n"/>
      <c r="H773" s="4" t="n"/>
      <c r="I773" s="4" t="n"/>
      <c r="J773" s="4" t="n"/>
      <c r="K773" s="4" t="n"/>
      <c r="L773" s="4" t="n"/>
    </row>
    <row r="774" ht="15.75" customHeight="1" s="189">
      <c r="A774" s="4" t="n"/>
      <c r="B774" s="4" t="n"/>
      <c r="C774" s="4" t="n"/>
      <c r="D774" s="4" t="n"/>
      <c r="E774" s="4" t="n"/>
      <c r="F774" s="4" t="n"/>
      <c r="G774" s="4" t="n"/>
      <c r="H774" s="4" t="n"/>
      <c r="I774" s="4" t="n"/>
      <c r="J774" s="4" t="n"/>
      <c r="K774" s="4" t="n"/>
      <c r="L774" s="4" t="n"/>
    </row>
    <row r="775" ht="15.75" customHeight="1" s="189">
      <c r="A775" s="4" t="n"/>
      <c r="B775" s="4" t="n"/>
      <c r="C775" s="4" t="n"/>
      <c r="D775" s="4" t="n"/>
      <c r="E775" s="4" t="n"/>
      <c r="F775" s="4" t="n"/>
      <c r="G775" s="4" t="n"/>
      <c r="H775" s="4" t="n"/>
      <c r="I775" s="4" t="n"/>
      <c r="J775" s="4" t="n"/>
      <c r="K775" s="4" t="n"/>
      <c r="L775" s="4" t="n"/>
    </row>
    <row r="776" ht="15.75" customHeight="1" s="189">
      <c r="A776" s="4" t="n"/>
      <c r="B776" s="4" t="n"/>
      <c r="C776" s="4" t="n"/>
      <c r="D776" s="4" t="n"/>
      <c r="E776" s="4" t="n"/>
      <c r="F776" s="4" t="n"/>
      <c r="G776" s="4" t="n"/>
      <c r="H776" s="4" t="n"/>
      <c r="I776" s="4" t="n"/>
      <c r="J776" s="4" t="n"/>
      <c r="K776" s="4" t="n"/>
      <c r="L776" s="4" t="n"/>
    </row>
    <row r="777" ht="15.75" customHeight="1" s="189">
      <c r="A777" s="4" t="n"/>
      <c r="B777" s="4" t="n"/>
      <c r="C777" s="4" t="n"/>
      <c r="D777" s="4" t="n"/>
      <c r="E777" s="4" t="n"/>
      <c r="F777" s="4" t="n"/>
      <c r="G777" s="4" t="n"/>
      <c r="H777" s="4" t="n"/>
      <c r="I777" s="4" t="n"/>
      <c r="J777" s="4" t="n"/>
      <c r="K777" s="4" t="n"/>
      <c r="L777" s="4" t="n"/>
    </row>
    <row r="778" ht="15.75" customHeight="1" s="189">
      <c r="A778" s="4" t="n"/>
      <c r="B778" s="4" t="n"/>
      <c r="C778" s="4" t="n"/>
      <c r="D778" s="4" t="n"/>
      <c r="E778" s="4" t="n"/>
      <c r="F778" s="4" t="n"/>
      <c r="G778" s="4" t="n"/>
      <c r="H778" s="4" t="n"/>
      <c r="I778" s="4" t="n"/>
      <c r="J778" s="4" t="n"/>
      <c r="K778" s="4" t="n"/>
      <c r="L778" s="4" t="n"/>
    </row>
    <row r="779" ht="15.75" customHeight="1" s="189">
      <c r="A779" s="4" t="n"/>
      <c r="B779" s="4" t="n"/>
      <c r="C779" s="4" t="n"/>
      <c r="D779" s="4" t="n"/>
      <c r="E779" s="4" t="n"/>
      <c r="F779" s="4" t="n"/>
      <c r="G779" s="4" t="n"/>
      <c r="H779" s="4" t="n"/>
      <c r="I779" s="4" t="n"/>
      <c r="J779" s="4" t="n"/>
      <c r="K779" s="4" t="n"/>
      <c r="L779" s="4" t="n"/>
    </row>
    <row r="780" ht="15.75" customHeight="1" s="189">
      <c r="A780" s="4" t="n"/>
      <c r="B780" s="4" t="n"/>
      <c r="C780" s="4" t="n"/>
      <c r="D780" s="4" t="n"/>
      <c r="E780" s="4" t="n"/>
      <c r="F780" s="4" t="n"/>
      <c r="G780" s="4" t="n"/>
      <c r="H780" s="4" t="n"/>
      <c r="I780" s="4" t="n"/>
      <c r="J780" s="4" t="n"/>
      <c r="K780" s="4" t="n"/>
      <c r="L780" s="4" t="n"/>
    </row>
    <row r="781" ht="15.75" customHeight="1" s="189">
      <c r="A781" s="4" t="n"/>
      <c r="B781" s="4" t="n"/>
      <c r="C781" s="4" t="n"/>
      <c r="D781" s="4" t="n"/>
      <c r="E781" s="4" t="n"/>
      <c r="F781" s="4" t="n"/>
      <c r="G781" s="4" t="n"/>
      <c r="H781" s="4" t="n"/>
      <c r="I781" s="4" t="n"/>
      <c r="J781" s="4" t="n"/>
      <c r="K781" s="4" t="n"/>
      <c r="L781" s="4" t="n"/>
    </row>
    <row r="782" ht="15.75" customHeight="1" s="189">
      <c r="A782" s="4" t="n"/>
      <c r="B782" s="4" t="n"/>
      <c r="C782" s="4" t="n"/>
      <c r="D782" s="4" t="n"/>
      <c r="E782" s="4" t="n"/>
      <c r="F782" s="4" t="n"/>
      <c r="G782" s="4" t="n"/>
      <c r="H782" s="4" t="n"/>
      <c r="I782" s="4" t="n"/>
      <c r="J782" s="4" t="n"/>
      <c r="K782" s="4" t="n"/>
      <c r="L782" s="4" t="n"/>
    </row>
    <row r="783" ht="15.75" customHeight="1" s="189">
      <c r="A783" s="4" t="n"/>
      <c r="B783" s="4" t="n"/>
      <c r="C783" s="4" t="n"/>
      <c r="D783" s="4" t="n"/>
      <c r="E783" s="4" t="n"/>
      <c r="F783" s="4" t="n"/>
      <c r="G783" s="4" t="n"/>
      <c r="H783" s="4" t="n"/>
      <c r="I783" s="4" t="n"/>
      <c r="J783" s="4" t="n"/>
      <c r="K783" s="4" t="n"/>
      <c r="L783" s="4" t="n"/>
    </row>
    <row r="784" ht="15.75" customHeight="1" s="189">
      <c r="A784" s="4" t="n"/>
      <c r="B784" s="4" t="n"/>
      <c r="C784" s="4" t="n"/>
      <c r="D784" s="4" t="n"/>
      <c r="E784" s="4" t="n"/>
      <c r="F784" s="4" t="n"/>
      <c r="G784" s="4" t="n"/>
      <c r="H784" s="4" t="n"/>
      <c r="I784" s="4" t="n"/>
      <c r="J784" s="4" t="n"/>
      <c r="K784" s="4" t="n"/>
      <c r="L784" s="4" t="n"/>
    </row>
    <row r="785" ht="15.75" customHeight="1" s="189">
      <c r="A785" s="4" t="n"/>
      <c r="B785" s="4" t="n"/>
      <c r="C785" s="4" t="n"/>
      <c r="D785" s="4" t="n"/>
      <c r="E785" s="4" t="n"/>
      <c r="F785" s="4" t="n"/>
      <c r="G785" s="4" t="n"/>
      <c r="H785" s="4" t="n"/>
      <c r="I785" s="4" t="n"/>
      <c r="J785" s="4" t="n"/>
      <c r="K785" s="4" t="n"/>
      <c r="L785" s="4" t="n"/>
    </row>
    <row r="786" ht="15.75" customHeight="1" s="189">
      <c r="A786" s="4" t="n"/>
      <c r="B786" s="4" t="n"/>
      <c r="C786" s="4" t="n"/>
      <c r="D786" s="4" t="n"/>
      <c r="E786" s="4" t="n"/>
      <c r="F786" s="4" t="n"/>
      <c r="G786" s="4" t="n"/>
      <c r="H786" s="4" t="n"/>
      <c r="I786" s="4" t="n"/>
      <c r="J786" s="4" t="n"/>
      <c r="K786" s="4" t="n"/>
      <c r="L786" s="4" t="n"/>
    </row>
    <row r="787" ht="15.75" customHeight="1" s="189">
      <c r="A787" s="4" t="n"/>
      <c r="B787" s="4" t="n"/>
      <c r="C787" s="4" t="n"/>
      <c r="D787" s="4" t="n"/>
      <c r="E787" s="4" t="n"/>
      <c r="F787" s="4" t="n"/>
      <c r="G787" s="4" t="n"/>
      <c r="H787" s="4" t="n"/>
      <c r="I787" s="4" t="n"/>
      <c r="J787" s="4" t="n"/>
      <c r="K787" s="4" t="n"/>
      <c r="L787" s="4" t="n"/>
    </row>
    <row r="788" ht="15.75" customHeight="1" s="189">
      <c r="A788" s="4" t="n"/>
      <c r="B788" s="4" t="n"/>
      <c r="C788" s="4" t="n"/>
      <c r="D788" s="4" t="n"/>
      <c r="E788" s="4" t="n"/>
      <c r="F788" s="4" t="n"/>
      <c r="G788" s="4" t="n"/>
      <c r="H788" s="4" t="n"/>
      <c r="I788" s="4" t="n"/>
      <c r="J788" s="4" t="n"/>
      <c r="K788" s="4" t="n"/>
      <c r="L788" s="4" t="n"/>
    </row>
    <row r="789" ht="15.75" customHeight="1" s="189">
      <c r="A789" s="4" t="n"/>
      <c r="B789" s="4" t="n"/>
      <c r="C789" s="4" t="n"/>
      <c r="D789" s="4" t="n"/>
      <c r="E789" s="4" t="n"/>
      <c r="F789" s="4" t="n"/>
      <c r="G789" s="4" t="n"/>
      <c r="H789" s="4" t="n"/>
      <c r="I789" s="4" t="n"/>
      <c r="J789" s="4" t="n"/>
      <c r="K789" s="4" t="n"/>
      <c r="L789" s="4" t="n"/>
    </row>
    <row r="790" ht="15.75" customHeight="1" s="189">
      <c r="A790" s="4" t="n"/>
      <c r="B790" s="4" t="n"/>
      <c r="C790" s="4" t="n"/>
      <c r="D790" s="4" t="n"/>
      <c r="E790" s="4" t="n"/>
      <c r="F790" s="4" t="n"/>
      <c r="G790" s="4" t="n"/>
      <c r="H790" s="4" t="n"/>
      <c r="I790" s="4" t="n"/>
      <c r="J790" s="4" t="n"/>
      <c r="K790" s="4" t="n"/>
      <c r="L790" s="4" t="n"/>
    </row>
    <row r="791" ht="15.75" customHeight="1" s="189">
      <c r="A791" s="4" t="n"/>
      <c r="B791" s="4" t="n"/>
      <c r="C791" s="4" t="n"/>
      <c r="D791" s="4" t="n"/>
      <c r="E791" s="4" t="n"/>
      <c r="F791" s="4" t="n"/>
      <c r="G791" s="4" t="n"/>
      <c r="H791" s="4" t="n"/>
      <c r="I791" s="4" t="n"/>
      <c r="J791" s="4" t="n"/>
      <c r="K791" s="4" t="n"/>
      <c r="L791" s="4" t="n"/>
    </row>
    <row r="792" ht="15.75" customHeight="1" s="189">
      <c r="A792" s="4" t="n"/>
      <c r="B792" s="4" t="n"/>
      <c r="C792" s="4" t="n"/>
      <c r="D792" s="4" t="n"/>
      <c r="E792" s="4" t="n"/>
      <c r="F792" s="4" t="n"/>
      <c r="G792" s="4" t="n"/>
      <c r="H792" s="4" t="n"/>
      <c r="I792" s="4" t="n"/>
      <c r="J792" s="4" t="n"/>
      <c r="K792" s="4" t="n"/>
      <c r="L792" s="4" t="n"/>
    </row>
    <row r="793" ht="15.75" customHeight="1" s="189">
      <c r="A793" s="4" t="n"/>
      <c r="B793" s="4" t="n"/>
      <c r="C793" s="4" t="n"/>
      <c r="D793" s="4" t="n"/>
      <c r="E793" s="4" t="n"/>
      <c r="F793" s="4" t="n"/>
      <c r="G793" s="4" t="n"/>
      <c r="H793" s="4" t="n"/>
      <c r="I793" s="4" t="n"/>
      <c r="J793" s="4" t="n"/>
      <c r="K793" s="4" t="n"/>
      <c r="L793" s="4" t="n"/>
    </row>
    <row r="794" ht="15.75" customHeight="1" s="189">
      <c r="A794" s="4" t="n"/>
      <c r="B794" s="4" t="n"/>
      <c r="C794" s="4" t="n"/>
      <c r="D794" s="4" t="n"/>
      <c r="E794" s="4" t="n"/>
      <c r="F794" s="4" t="n"/>
      <c r="G794" s="4" t="n"/>
      <c r="H794" s="4" t="n"/>
      <c r="I794" s="4" t="n"/>
      <c r="J794" s="4" t="n"/>
      <c r="K794" s="4" t="n"/>
      <c r="L794" s="4" t="n"/>
    </row>
    <row r="795" ht="15.75" customHeight="1" s="189">
      <c r="A795" s="4" t="n"/>
      <c r="B795" s="4" t="n"/>
      <c r="C795" s="4" t="n"/>
      <c r="D795" s="4" t="n"/>
      <c r="E795" s="4" t="n"/>
      <c r="F795" s="4" t="n"/>
      <c r="G795" s="4" t="n"/>
      <c r="H795" s="4" t="n"/>
      <c r="I795" s="4" t="n"/>
      <c r="J795" s="4" t="n"/>
      <c r="K795" s="4" t="n"/>
      <c r="L795" s="4" t="n"/>
    </row>
    <row r="796" ht="15.75" customHeight="1" s="189">
      <c r="A796" s="4" t="n"/>
      <c r="B796" s="4" t="n"/>
      <c r="C796" s="4" t="n"/>
      <c r="D796" s="4" t="n"/>
      <c r="E796" s="4" t="n"/>
      <c r="F796" s="4" t="n"/>
      <c r="G796" s="4" t="n"/>
      <c r="H796" s="4" t="n"/>
      <c r="I796" s="4" t="n"/>
      <c r="J796" s="4" t="n"/>
      <c r="K796" s="4" t="n"/>
      <c r="L796" s="4" t="n"/>
    </row>
    <row r="797" ht="15.75" customHeight="1" s="189">
      <c r="A797" s="4" t="n"/>
      <c r="B797" s="4" t="n"/>
      <c r="C797" s="4" t="n"/>
      <c r="D797" s="4" t="n"/>
      <c r="E797" s="4" t="n"/>
      <c r="F797" s="4" t="n"/>
      <c r="G797" s="4" t="n"/>
      <c r="H797" s="4" t="n"/>
      <c r="I797" s="4" t="n"/>
      <c r="J797" s="4" t="n"/>
      <c r="K797" s="4" t="n"/>
      <c r="L797" s="4" t="n"/>
    </row>
    <row r="798" ht="15.75" customHeight="1" s="189">
      <c r="A798" s="4" t="n"/>
      <c r="B798" s="4" t="n"/>
      <c r="C798" s="4" t="n"/>
      <c r="D798" s="4" t="n"/>
      <c r="E798" s="4" t="n"/>
      <c r="F798" s="4" t="n"/>
      <c r="G798" s="4" t="n"/>
      <c r="H798" s="4" t="n"/>
      <c r="I798" s="4" t="n"/>
      <c r="J798" s="4" t="n"/>
      <c r="K798" s="4" t="n"/>
      <c r="L798" s="4" t="n"/>
    </row>
    <row r="799" ht="15.75" customHeight="1" s="189">
      <c r="A799" s="4" t="n"/>
      <c r="B799" s="4" t="n"/>
      <c r="C799" s="4" t="n"/>
      <c r="D799" s="4" t="n"/>
      <c r="E799" s="4" t="n"/>
      <c r="F799" s="4" t="n"/>
      <c r="G799" s="4" t="n"/>
      <c r="H799" s="4" t="n"/>
      <c r="I799" s="4" t="n"/>
      <c r="J799" s="4" t="n"/>
      <c r="K799" s="4" t="n"/>
      <c r="L799" s="4" t="n"/>
    </row>
    <row r="800" ht="15.75" customHeight="1" s="189">
      <c r="A800" s="4" t="n"/>
      <c r="B800" s="4" t="n"/>
      <c r="C800" s="4" t="n"/>
      <c r="D800" s="4" t="n"/>
      <c r="E800" s="4" t="n"/>
      <c r="F800" s="4" t="n"/>
      <c r="G800" s="4" t="n"/>
      <c r="H800" s="4" t="n"/>
      <c r="I800" s="4" t="n"/>
      <c r="J800" s="4" t="n"/>
      <c r="K800" s="4" t="n"/>
      <c r="L800" s="4" t="n"/>
    </row>
    <row r="801" ht="15.75" customHeight="1" s="189">
      <c r="A801" s="4" t="n"/>
      <c r="B801" s="4" t="n"/>
      <c r="C801" s="4" t="n"/>
      <c r="D801" s="4" t="n"/>
      <c r="E801" s="4" t="n"/>
      <c r="F801" s="4" t="n"/>
      <c r="G801" s="4" t="n"/>
      <c r="H801" s="4" t="n"/>
      <c r="I801" s="4" t="n"/>
      <c r="J801" s="4" t="n"/>
      <c r="K801" s="4" t="n"/>
      <c r="L801" s="4" t="n"/>
    </row>
    <row r="802" ht="15.75" customHeight="1" s="189">
      <c r="A802" s="4" t="n"/>
      <c r="B802" s="4" t="n"/>
      <c r="C802" s="4" t="n"/>
      <c r="D802" s="4" t="n"/>
      <c r="E802" s="4" t="n"/>
      <c r="F802" s="4" t="n"/>
      <c r="G802" s="4" t="n"/>
      <c r="H802" s="4" t="n"/>
      <c r="I802" s="4" t="n"/>
      <c r="J802" s="4" t="n"/>
      <c r="K802" s="4" t="n"/>
      <c r="L802" s="4" t="n"/>
    </row>
    <row r="803" ht="15.75" customHeight="1" s="189">
      <c r="A803" s="4" t="n"/>
      <c r="B803" s="4" t="n"/>
      <c r="C803" s="4" t="n"/>
      <c r="D803" s="4" t="n"/>
      <c r="E803" s="4" t="n"/>
      <c r="F803" s="4" t="n"/>
      <c r="G803" s="4" t="n"/>
      <c r="H803" s="4" t="n"/>
      <c r="I803" s="4" t="n"/>
      <c r="J803" s="4" t="n"/>
      <c r="K803" s="4" t="n"/>
      <c r="L803" s="4" t="n"/>
    </row>
    <row r="804" ht="15.75" customHeight="1" s="189">
      <c r="A804" s="4" t="n"/>
      <c r="B804" s="4" t="n"/>
      <c r="C804" s="4" t="n"/>
      <c r="D804" s="4" t="n"/>
      <c r="E804" s="4" t="n"/>
      <c r="F804" s="4" t="n"/>
      <c r="G804" s="4" t="n"/>
      <c r="H804" s="4" t="n"/>
      <c r="I804" s="4" t="n"/>
      <c r="J804" s="4" t="n"/>
      <c r="K804" s="4" t="n"/>
      <c r="L804" s="4" t="n"/>
    </row>
    <row r="805" ht="15.75" customHeight="1" s="189">
      <c r="A805" s="4" t="n"/>
      <c r="B805" s="4" t="n"/>
      <c r="C805" s="4" t="n"/>
      <c r="D805" s="4" t="n"/>
      <c r="E805" s="4" t="n"/>
      <c r="F805" s="4" t="n"/>
      <c r="G805" s="4" t="n"/>
      <c r="H805" s="4" t="n"/>
      <c r="I805" s="4" t="n"/>
      <c r="J805" s="4" t="n"/>
      <c r="K805" s="4" t="n"/>
      <c r="L805" s="4" t="n"/>
    </row>
    <row r="806" ht="15.75" customHeight="1" s="189">
      <c r="A806" s="4" t="n"/>
      <c r="B806" s="4" t="n"/>
      <c r="C806" s="4" t="n"/>
      <c r="D806" s="4" t="n"/>
      <c r="E806" s="4" t="n"/>
      <c r="F806" s="4" t="n"/>
      <c r="G806" s="4" t="n"/>
      <c r="H806" s="4" t="n"/>
      <c r="I806" s="4" t="n"/>
      <c r="J806" s="4" t="n"/>
      <c r="K806" s="4" t="n"/>
      <c r="L806" s="4" t="n"/>
    </row>
    <row r="807" ht="15.75" customHeight="1" s="189">
      <c r="A807" s="4" t="n"/>
      <c r="B807" s="4" t="n"/>
      <c r="C807" s="4" t="n"/>
      <c r="D807" s="4" t="n"/>
      <c r="E807" s="4" t="n"/>
      <c r="F807" s="4" t="n"/>
      <c r="G807" s="4" t="n"/>
      <c r="H807" s="4" t="n"/>
      <c r="I807" s="4" t="n"/>
      <c r="J807" s="4" t="n"/>
      <c r="K807" s="4" t="n"/>
      <c r="L807" s="4" t="n"/>
    </row>
    <row r="808" ht="15.75" customHeight="1" s="189">
      <c r="A808" s="4" t="n"/>
      <c r="B808" s="4" t="n"/>
      <c r="C808" s="4" t="n"/>
      <c r="D808" s="4" t="n"/>
      <c r="E808" s="4" t="n"/>
      <c r="F808" s="4" t="n"/>
      <c r="G808" s="4" t="n"/>
      <c r="H808" s="4" t="n"/>
      <c r="I808" s="4" t="n"/>
      <c r="J808" s="4" t="n"/>
      <c r="K808" s="4" t="n"/>
      <c r="L808" s="4" t="n"/>
    </row>
    <row r="809" ht="15.75" customHeight="1" s="189">
      <c r="A809" s="4" t="n"/>
      <c r="B809" s="4" t="n"/>
      <c r="C809" s="4" t="n"/>
      <c r="D809" s="4" t="n"/>
      <c r="E809" s="4" t="n"/>
      <c r="F809" s="4" t="n"/>
      <c r="G809" s="4" t="n"/>
      <c r="H809" s="4" t="n"/>
      <c r="I809" s="4" t="n"/>
      <c r="J809" s="4" t="n"/>
      <c r="K809" s="4" t="n"/>
      <c r="L809" s="4" t="n"/>
    </row>
    <row r="810" ht="15.75" customHeight="1" s="189">
      <c r="A810" s="4" t="n"/>
      <c r="B810" s="4" t="n"/>
      <c r="C810" s="4" t="n"/>
      <c r="D810" s="4" t="n"/>
      <c r="E810" s="4" t="n"/>
      <c r="F810" s="4" t="n"/>
      <c r="G810" s="4" t="n"/>
      <c r="H810" s="4" t="n"/>
      <c r="I810" s="4" t="n"/>
      <c r="J810" s="4" t="n"/>
      <c r="K810" s="4" t="n"/>
      <c r="L810" s="4" t="n"/>
    </row>
    <row r="811" ht="15.75" customHeight="1" s="189">
      <c r="A811" s="4" t="n"/>
      <c r="B811" s="4" t="n"/>
      <c r="C811" s="4" t="n"/>
      <c r="D811" s="4" t="n"/>
      <c r="E811" s="4" t="n"/>
      <c r="F811" s="4" t="n"/>
      <c r="G811" s="4" t="n"/>
      <c r="H811" s="4" t="n"/>
      <c r="I811" s="4" t="n"/>
      <c r="J811" s="4" t="n"/>
      <c r="K811" s="4" t="n"/>
      <c r="L811" s="4" t="n"/>
    </row>
    <row r="812" ht="15.75" customHeight="1" s="189">
      <c r="A812" s="4" t="n"/>
      <c r="B812" s="4" t="n"/>
      <c r="C812" s="4" t="n"/>
      <c r="D812" s="4" t="n"/>
      <c r="E812" s="4" t="n"/>
      <c r="F812" s="4" t="n"/>
      <c r="G812" s="4" t="n"/>
      <c r="H812" s="4" t="n"/>
      <c r="I812" s="4" t="n"/>
      <c r="J812" s="4" t="n"/>
      <c r="K812" s="4" t="n"/>
      <c r="L812" s="4" t="n"/>
    </row>
    <row r="813" ht="15.75" customHeight="1" s="189">
      <c r="A813" s="4" t="n"/>
      <c r="B813" s="4" t="n"/>
      <c r="C813" s="4" t="n"/>
      <c r="D813" s="4" t="n"/>
      <c r="E813" s="4" t="n"/>
      <c r="F813" s="4" t="n"/>
      <c r="G813" s="4" t="n"/>
      <c r="H813" s="4" t="n"/>
      <c r="I813" s="4" t="n"/>
      <c r="J813" s="4" t="n"/>
      <c r="K813" s="4" t="n"/>
      <c r="L813" s="4" t="n"/>
    </row>
    <row r="814" ht="15.75" customHeight="1" s="189">
      <c r="A814" s="4" t="n"/>
      <c r="B814" s="4" t="n"/>
      <c r="C814" s="4" t="n"/>
      <c r="D814" s="4" t="n"/>
      <c r="E814" s="4" t="n"/>
      <c r="F814" s="4" t="n"/>
      <c r="G814" s="4" t="n"/>
      <c r="H814" s="4" t="n"/>
      <c r="I814" s="4" t="n"/>
      <c r="J814" s="4" t="n"/>
      <c r="K814" s="4" t="n"/>
      <c r="L814" s="4" t="n"/>
    </row>
    <row r="815" ht="15.75" customHeight="1" s="189">
      <c r="A815" s="4" t="n"/>
      <c r="B815" s="4" t="n"/>
      <c r="C815" s="4" t="n"/>
      <c r="D815" s="4" t="n"/>
      <c r="E815" s="4" t="n"/>
      <c r="F815" s="4" t="n"/>
      <c r="G815" s="4" t="n"/>
      <c r="H815" s="4" t="n"/>
      <c r="I815" s="4" t="n"/>
      <c r="J815" s="4" t="n"/>
      <c r="K815" s="4" t="n"/>
      <c r="L815" s="4" t="n"/>
    </row>
    <row r="816" ht="15.75" customHeight="1" s="189">
      <c r="A816" s="4" t="n"/>
      <c r="B816" s="4" t="n"/>
      <c r="C816" s="4" t="n"/>
      <c r="D816" s="4" t="n"/>
      <c r="E816" s="4" t="n"/>
      <c r="F816" s="4" t="n"/>
      <c r="G816" s="4" t="n"/>
      <c r="H816" s="4" t="n"/>
      <c r="I816" s="4" t="n"/>
      <c r="J816" s="4" t="n"/>
      <c r="K816" s="4" t="n"/>
      <c r="L816" s="4" t="n"/>
    </row>
    <row r="817" ht="15.75" customHeight="1" s="189">
      <c r="A817" s="4" t="n"/>
      <c r="B817" s="4" t="n"/>
      <c r="C817" s="4" t="n"/>
      <c r="D817" s="4" t="n"/>
      <c r="E817" s="4" t="n"/>
      <c r="F817" s="4" t="n"/>
      <c r="G817" s="4" t="n"/>
      <c r="H817" s="4" t="n"/>
      <c r="I817" s="4" t="n"/>
      <c r="J817" s="4" t="n"/>
      <c r="K817" s="4" t="n"/>
      <c r="L817" s="4" t="n"/>
    </row>
    <row r="818" ht="15.75" customHeight="1" s="189">
      <c r="A818" s="4" t="n"/>
      <c r="B818" s="4" t="n"/>
      <c r="C818" s="4" t="n"/>
      <c r="D818" s="4" t="n"/>
      <c r="E818" s="4" t="n"/>
      <c r="F818" s="4" t="n"/>
      <c r="G818" s="4" t="n"/>
      <c r="H818" s="4" t="n"/>
      <c r="I818" s="4" t="n"/>
      <c r="J818" s="4" t="n"/>
      <c r="K818" s="4" t="n"/>
      <c r="L818" s="4" t="n"/>
    </row>
    <row r="819" ht="15.75" customHeight="1" s="189">
      <c r="A819" s="4" t="n"/>
      <c r="B819" s="4" t="n"/>
      <c r="C819" s="4" t="n"/>
      <c r="D819" s="4" t="n"/>
      <c r="E819" s="4" t="n"/>
      <c r="F819" s="4" t="n"/>
      <c r="G819" s="4" t="n"/>
      <c r="H819" s="4" t="n"/>
      <c r="I819" s="4" t="n"/>
      <c r="J819" s="4" t="n"/>
      <c r="K819" s="4" t="n"/>
      <c r="L819" s="4" t="n"/>
    </row>
    <row r="820" ht="15.75" customHeight="1" s="189">
      <c r="A820" s="4" t="n"/>
      <c r="B820" s="4" t="n"/>
      <c r="C820" s="4" t="n"/>
      <c r="D820" s="4" t="n"/>
      <c r="E820" s="4" t="n"/>
      <c r="F820" s="4" t="n"/>
      <c r="G820" s="4" t="n"/>
      <c r="H820" s="4" t="n"/>
      <c r="I820" s="4" t="n"/>
      <c r="J820" s="4" t="n"/>
      <c r="K820" s="4" t="n"/>
      <c r="L820" s="4" t="n"/>
    </row>
    <row r="821" ht="15.75" customHeight="1" s="189">
      <c r="A821" s="4" t="n"/>
      <c r="B821" s="4" t="n"/>
      <c r="C821" s="4" t="n"/>
      <c r="D821" s="4" t="n"/>
      <c r="E821" s="4" t="n"/>
      <c r="F821" s="4" t="n"/>
      <c r="G821" s="4" t="n"/>
      <c r="H821" s="4" t="n"/>
      <c r="I821" s="4" t="n"/>
      <c r="J821" s="4" t="n"/>
      <c r="K821" s="4" t="n"/>
      <c r="L821" s="4" t="n"/>
    </row>
    <row r="822" ht="15.75" customHeight="1" s="189">
      <c r="A822" s="4" t="n"/>
      <c r="B822" s="4" t="n"/>
      <c r="C822" s="4" t="n"/>
      <c r="D822" s="4" t="n"/>
      <c r="E822" s="4" t="n"/>
      <c r="F822" s="4" t="n"/>
      <c r="G822" s="4" t="n"/>
      <c r="H822" s="4" t="n"/>
      <c r="I822" s="4" t="n"/>
      <c r="J822" s="4" t="n"/>
      <c r="K822" s="4" t="n"/>
      <c r="L822" s="4" t="n"/>
    </row>
    <row r="823" ht="15.75" customHeight="1" s="189">
      <c r="A823" s="4" t="n"/>
      <c r="B823" s="4" t="n"/>
      <c r="C823" s="4" t="n"/>
      <c r="D823" s="4" t="n"/>
      <c r="E823" s="4" t="n"/>
      <c r="F823" s="4" t="n"/>
      <c r="G823" s="4" t="n"/>
      <c r="H823" s="4" t="n"/>
      <c r="I823" s="4" t="n"/>
      <c r="J823" s="4" t="n"/>
      <c r="K823" s="4" t="n"/>
      <c r="L823" s="4" t="n"/>
    </row>
    <row r="824" ht="15.75" customHeight="1" s="189">
      <c r="A824" s="4" t="n"/>
      <c r="B824" s="4" t="n"/>
      <c r="C824" s="4" t="n"/>
      <c r="D824" s="4" t="n"/>
      <c r="E824" s="4" t="n"/>
      <c r="F824" s="4" t="n"/>
      <c r="G824" s="4" t="n"/>
      <c r="H824" s="4" t="n"/>
      <c r="I824" s="4" t="n"/>
      <c r="J824" s="4" t="n"/>
      <c r="K824" s="4" t="n"/>
      <c r="L824" s="4" t="n"/>
    </row>
    <row r="825" ht="15.75" customHeight="1" s="189">
      <c r="A825" s="4" t="n"/>
      <c r="B825" s="4" t="n"/>
      <c r="C825" s="4" t="n"/>
      <c r="D825" s="4" t="n"/>
      <c r="E825" s="4" t="n"/>
      <c r="F825" s="4" t="n"/>
      <c r="G825" s="4" t="n"/>
      <c r="H825" s="4" t="n"/>
      <c r="I825" s="4" t="n"/>
      <c r="J825" s="4" t="n"/>
      <c r="K825" s="4" t="n"/>
      <c r="L825" s="4" t="n"/>
    </row>
    <row r="826" ht="15.75" customHeight="1" s="189">
      <c r="A826" s="4" t="n"/>
      <c r="B826" s="4" t="n"/>
      <c r="C826" s="4" t="n"/>
      <c r="D826" s="4" t="n"/>
      <c r="E826" s="4" t="n"/>
      <c r="F826" s="4" t="n"/>
      <c r="G826" s="4" t="n"/>
      <c r="H826" s="4" t="n"/>
      <c r="I826" s="4" t="n"/>
      <c r="J826" s="4" t="n"/>
      <c r="K826" s="4" t="n"/>
      <c r="L826" s="4" t="n"/>
    </row>
    <row r="827" ht="15.75" customHeight="1" s="189">
      <c r="A827" s="4" t="n"/>
      <c r="B827" s="4" t="n"/>
      <c r="C827" s="4" t="n"/>
      <c r="D827" s="4" t="n"/>
      <c r="E827" s="4" t="n"/>
      <c r="F827" s="4" t="n"/>
      <c r="G827" s="4" t="n"/>
      <c r="H827" s="4" t="n"/>
      <c r="I827" s="4" t="n"/>
      <c r="J827" s="4" t="n"/>
      <c r="K827" s="4" t="n"/>
      <c r="L827" s="4" t="n"/>
    </row>
    <row r="828" ht="15.75" customHeight="1" s="189">
      <c r="A828" s="4" t="n"/>
      <c r="B828" s="4" t="n"/>
      <c r="C828" s="4" t="n"/>
      <c r="D828" s="4" t="n"/>
      <c r="E828" s="4" t="n"/>
      <c r="F828" s="4" t="n"/>
      <c r="G828" s="4" t="n"/>
      <c r="H828" s="4" t="n"/>
      <c r="I828" s="4" t="n"/>
      <c r="J828" s="4" t="n"/>
      <c r="K828" s="4" t="n"/>
      <c r="L828" s="4" t="n"/>
    </row>
    <row r="829" ht="15.75" customHeight="1" s="189">
      <c r="A829" s="4" t="n"/>
      <c r="B829" s="4" t="n"/>
      <c r="C829" s="4" t="n"/>
      <c r="D829" s="4" t="n"/>
      <c r="E829" s="4" t="n"/>
      <c r="F829" s="4" t="n"/>
      <c r="G829" s="4" t="n"/>
      <c r="H829" s="4" t="n"/>
      <c r="I829" s="4" t="n"/>
      <c r="J829" s="4" t="n"/>
      <c r="K829" s="4" t="n"/>
      <c r="L829" s="4" t="n"/>
    </row>
    <row r="830" ht="15.75" customHeight="1" s="189">
      <c r="A830" s="4" t="n"/>
      <c r="B830" s="4" t="n"/>
      <c r="C830" s="4" t="n"/>
      <c r="D830" s="4" t="n"/>
      <c r="E830" s="4" t="n"/>
      <c r="F830" s="4" t="n"/>
      <c r="G830" s="4" t="n"/>
      <c r="H830" s="4" t="n"/>
      <c r="I830" s="4" t="n"/>
      <c r="J830" s="4" t="n"/>
      <c r="K830" s="4" t="n"/>
      <c r="L830" s="4" t="n"/>
    </row>
    <row r="831" ht="15.75" customHeight="1" s="189">
      <c r="A831" s="4" t="n"/>
      <c r="B831" s="4" t="n"/>
      <c r="C831" s="4" t="n"/>
      <c r="D831" s="4" t="n"/>
      <c r="E831" s="4" t="n"/>
      <c r="F831" s="4" t="n"/>
      <c r="G831" s="4" t="n"/>
      <c r="H831" s="4" t="n"/>
      <c r="I831" s="4" t="n"/>
      <c r="J831" s="4" t="n"/>
      <c r="K831" s="4" t="n"/>
      <c r="L831" s="4" t="n"/>
    </row>
    <row r="832" ht="15.75" customHeight="1" s="189">
      <c r="A832" s="4" t="n"/>
      <c r="B832" s="4" t="n"/>
      <c r="C832" s="4" t="n"/>
      <c r="D832" s="4" t="n"/>
      <c r="E832" s="4" t="n"/>
      <c r="F832" s="4" t="n"/>
      <c r="G832" s="4" t="n"/>
      <c r="H832" s="4" t="n"/>
      <c r="I832" s="4" t="n"/>
      <c r="J832" s="4" t="n"/>
      <c r="K832" s="4" t="n"/>
      <c r="L832" s="4" t="n"/>
    </row>
    <row r="833" ht="15.75" customHeight="1" s="189">
      <c r="A833" s="4" t="n"/>
      <c r="B833" s="4" t="n"/>
      <c r="C833" s="4" t="n"/>
      <c r="D833" s="4" t="n"/>
      <c r="E833" s="4" t="n"/>
      <c r="F833" s="4" t="n"/>
      <c r="G833" s="4" t="n"/>
      <c r="H833" s="4" t="n"/>
      <c r="I833" s="4" t="n"/>
      <c r="J833" s="4" t="n"/>
      <c r="K833" s="4" t="n"/>
      <c r="L833" s="4" t="n"/>
    </row>
    <row r="834" ht="15.75" customHeight="1" s="189">
      <c r="A834" s="4" t="n"/>
      <c r="B834" s="4" t="n"/>
      <c r="C834" s="4" t="n"/>
      <c r="D834" s="4" t="n"/>
      <c r="E834" s="4" t="n"/>
      <c r="F834" s="4" t="n"/>
      <c r="G834" s="4" t="n"/>
      <c r="H834" s="4" t="n"/>
      <c r="I834" s="4" t="n"/>
      <c r="J834" s="4" t="n"/>
      <c r="K834" s="4" t="n"/>
      <c r="L834" s="4" t="n"/>
    </row>
    <row r="835" ht="15.75" customHeight="1" s="189">
      <c r="A835" s="4" t="n"/>
      <c r="B835" s="4" t="n"/>
      <c r="C835" s="4" t="n"/>
      <c r="D835" s="4" t="n"/>
      <c r="E835" s="4" t="n"/>
      <c r="F835" s="4" t="n"/>
      <c r="G835" s="4" t="n"/>
      <c r="H835" s="4" t="n"/>
      <c r="I835" s="4" t="n"/>
      <c r="J835" s="4" t="n"/>
      <c r="K835" s="4" t="n"/>
      <c r="L835" s="4" t="n"/>
    </row>
    <row r="836" ht="15.75" customHeight="1" s="189">
      <c r="A836" s="4" t="n"/>
      <c r="B836" s="4" t="n"/>
      <c r="C836" s="4" t="n"/>
      <c r="D836" s="4" t="n"/>
      <c r="E836" s="4" t="n"/>
      <c r="F836" s="4" t="n"/>
      <c r="G836" s="4" t="n"/>
      <c r="H836" s="4" t="n"/>
      <c r="I836" s="4" t="n"/>
      <c r="J836" s="4" t="n"/>
      <c r="K836" s="4" t="n"/>
      <c r="L836" s="4" t="n"/>
    </row>
    <row r="837" ht="15.75" customHeight="1" s="189">
      <c r="A837" s="4" t="n"/>
      <c r="B837" s="4" t="n"/>
      <c r="C837" s="4" t="n"/>
      <c r="D837" s="4" t="n"/>
      <c r="E837" s="4" t="n"/>
      <c r="F837" s="4" t="n"/>
      <c r="G837" s="4" t="n"/>
      <c r="H837" s="4" t="n"/>
      <c r="I837" s="4" t="n"/>
      <c r="J837" s="4" t="n"/>
      <c r="K837" s="4" t="n"/>
      <c r="L837" s="4" t="n"/>
    </row>
    <row r="838" ht="15.75" customHeight="1" s="189">
      <c r="A838" s="4" t="n"/>
      <c r="B838" s="4" t="n"/>
      <c r="C838" s="4" t="n"/>
      <c r="D838" s="4" t="n"/>
      <c r="E838" s="4" t="n"/>
      <c r="F838" s="4" t="n"/>
      <c r="G838" s="4" t="n"/>
      <c r="H838" s="4" t="n"/>
      <c r="I838" s="4" t="n"/>
      <c r="J838" s="4" t="n"/>
      <c r="K838" s="4" t="n"/>
      <c r="L838" s="4" t="n"/>
    </row>
    <row r="839" ht="15.75" customHeight="1" s="189">
      <c r="A839" s="4" t="n"/>
      <c r="B839" s="4" t="n"/>
      <c r="C839" s="4" t="n"/>
      <c r="D839" s="4" t="n"/>
      <c r="E839" s="4" t="n"/>
      <c r="F839" s="4" t="n"/>
      <c r="G839" s="4" t="n"/>
      <c r="H839" s="4" t="n"/>
      <c r="I839" s="4" t="n"/>
      <c r="J839" s="4" t="n"/>
      <c r="K839" s="4" t="n"/>
      <c r="L839" s="4" t="n"/>
    </row>
    <row r="840" ht="15.75" customHeight="1" s="189">
      <c r="A840" s="4" t="n"/>
      <c r="B840" s="4" t="n"/>
      <c r="C840" s="4" t="n"/>
      <c r="D840" s="4" t="n"/>
      <c r="E840" s="4" t="n"/>
      <c r="F840" s="4" t="n"/>
      <c r="G840" s="4" t="n"/>
      <c r="H840" s="4" t="n"/>
      <c r="I840" s="4" t="n"/>
      <c r="J840" s="4" t="n"/>
      <c r="K840" s="4" t="n"/>
      <c r="L840" s="4" t="n"/>
    </row>
    <row r="841" ht="15.75" customHeight="1" s="189">
      <c r="A841" s="4" t="n"/>
      <c r="B841" s="4" t="n"/>
      <c r="C841" s="4" t="n"/>
      <c r="D841" s="4" t="n"/>
      <c r="E841" s="4" t="n"/>
      <c r="F841" s="4" t="n"/>
      <c r="G841" s="4" t="n"/>
      <c r="H841" s="4" t="n"/>
      <c r="I841" s="4" t="n"/>
      <c r="J841" s="4" t="n"/>
      <c r="K841" s="4" t="n"/>
      <c r="L841" s="4" t="n"/>
    </row>
    <row r="842" ht="15.75" customHeight="1" s="189">
      <c r="A842" s="4" t="n"/>
      <c r="B842" s="4" t="n"/>
      <c r="C842" s="4" t="n"/>
      <c r="D842" s="4" t="n"/>
      <c r="E842" s="4" t="n"/>
      <c r="F842" s="4" t="n"/>
      <c r="G842" s="4" t="n"/>
      <c r="H842" s="4" t="n"/>
      <c r="I842" s="4" t="n"/>
      <c r="J842" s="4" t="n"/>
      <c r="K842" s="4" t="n"/>
      <c r="L842" s="4" t="n"/>
    </row>
    <row r="843" ht="15.75" customHeight="1" s="189">
      <c r="A843" s="4" t="n"/>
      <c r="B843" s="4" t="n"/>
      <c r="C843" s="4" t="n"/>
      <c r="D843" s="4" t="n"/>
      <c r="E843" s="4" t="n"/>
      <c r="F843" s="4" t="n"/>
      <c r="G843" s="4" t="n"/>
      <c r="H843" s="4" t="n"/>
      <c r="I843" s="4" t="n"/>
      <c r="J843" s="4" t="n"/>
      <c r="K843" s="4" t="n"/>
      <c r="L843" s="4" t="n"/>
    </row>
    <row r="844" ht="15.75" customHeight="1" s="189">
      <c r="A844" s="4" t="n"/>
      <c r="B844" s="4" t="n"/>
      <c r="C844" s="4" t="n"/>
      <c r="D844" s="4" t="n"/>
      <c r="E844" s="4" t="n"/>
      <c r="F844" s="4" t="n"/>
      <c r="G844" s="4" t="n"/>
      <c r="H844" s="4" t="n"/>
      <c r="I844" s="4" t="n"/>
      <c r="J844" s="4" t="n"/>
      <c r="K844" s="4" t="n"/>
      <c r="L844" s="4" t="n"/>
    </row>
    <row r="845" ht="15.75" customHeight="1" s="189">
      <c r="A845" s="4" t="n"/>
      <c r="B845" s="4" t="n"/>
      <c r="C845" s="4" t="n"/>
      <c r="D845" s="4" t="n"/>
      <c r="E845" s="4" t="n"/>
      <c r="F845" s="4" t="n"/>
      <c r="G845" s="4" t="n"/>
      <c r="H845" s="4" t="n"/>
      <c r="I845" s="4" t="n"/>
      <c r="J845" s="4" t="n"/>
      <c r="K845" s="4" t="n"/>
      <c r="L845" s="4" t="n"/>
    </row>
    <row r="846" ht="15.75" customHeight="1" s="189">
      <c r="A846" s="4" t="n"/>
      <c r="B846" s="4" t="n"/>
      <c r="C846" s="4" t="n"/>
      <c r="D846" s="4" t="n"/>
      <c r="E846" s="4" t="n"/>
      <c r="F846" s="4" t="n"/>
      <c r="G846" s="4" t="n"/>
      <c r="H846" s="4" t="n"/>
      <c r="I846" s="4" t="n"/>
      <c r="J846" s="4" t="n"/>
      <c r="K846" s="4" t="n"/>
      <c r="L846" s="4" t="n"/>
    </row>
    <row r="847" ht="15.75" customHeight="1" s="189">
      <c r="A847" s="4" t="n"/>
      <c r="B847" s="4" t="n"/>
      <c r="C847" s="4" t="n"/>
      <c r="D847" s="4" t="n"/>
      <c r="E847" s="4" t="n"/>
      <c r="F847" s="4" t="n"/>
      <c r="G847" s="4" t="n"/>
      <c r="H847" s="4" t="n"/>
      <c r="I847" s="4" t="n"/>
      <c r="J847" s="4" t="n"/>
      <c r="K847" s="4" t="n"/>
      <c r="L847" s="4" t="n"/>
    </row>
    <row r="848" ht="15.75" customHeight="1" s="189">
      <c r="A848" s="4" t="n"/>
      <c r="B848" s="4" t="n"/>
      <c r="C848" s="4" t="n"/>
      <c r="D848" s="4" t="n"/>
      <c r="E848" s="4" t="n"/>
      <c r="F848" s="4" t="n"/>
      <c r="G848" s="4" t="n"/>
      <c r="H848" s="4" t="n"/>
      <c r="I848" s="4" t="n"/>
      <c r="J848" s="4" t="n"/>
      <c r="K848" s="4" t="n"/>
      <c r="L848" s="4" t="n"/>
    </row>
    <row r="849" ht="15.75" customHeight="1" s="189">
      <c r="A849" s="4" t="n"/>
      <c r="B849" s="4" t="n"/>
      <c r="C849" s="4" t="n"/>
      <c r="D849" s="4" t="n"/>
      <c r="E849" s="4" t="n"/>
      <c r="F849" s="4" t="n"/>
      <c r="G849" s="4" t="n"/>
      <c r="H849" s="4" t="n"/>
      <c r="I849" s="4" t="n"/>
      <c r="J849" s="4" t="n"/>
      <c r="K849" s="4" t="n"/>
      <c r="L849" s="4" t="n"/>
    </row>
    <row r="850" ht="15.75" customHeight="1" s="189">
      <c r="A850" s="4" t="n"/>
      <c r="B850" s="4" t="n"/>
      <c r="C850" s="4" t="n"/>
      <c r="D850" s="4" t="n"/>
      <c r="E850" s="4" t="n"/>
      <c r="F850" s="4" t="n"/>
      <c r="G850" s="4" t="n"/>
      <c r="H850" s="4" t="n"/>
      <c r="I850" s="4" t="n"/>
      <c r="J850" s="4" t="n"/>
      <c r="K850" s="4" t="n"/>
      <c r="L850" s="4" t="n"/>
    </row>
    <row r="851" ht="15.75" customHeight="1" s="189">
      <c r="A851" s="4" t="n"/>
      <c r="B851" s="4" t="n"/>
      <c r="C851" s="4" t="n"/>
      <c r="D851" s="4" t="n"/>
      <c r="E851" s="4" t="n"/>
      <c r="F851" s="4" t="n"/>
      <c r="G851" s="4" t="n"/>
      <c r="H851" s="4" t="n"/>
      <c r="I851" s="4" t="n"/>
      <c r="J851" s="4" t="n"/>
      <c r="K851" s="4" t="n"/>
      <c r="L851" s="4" t="n"/>
    </row>
    <row r="852" ht="15.75" customHeight="1" s="189">
      <c r="A852" s="4" t="n"/>
      <c r="B852" s="4" t="n"/>
      <c r="C852" s="4" t="n"/>
      <c r="D852" s="4" t="n"/>
      <c r="E852" s="4" t="n"/>
      <c r="F852" s="4" t="n"/>
      <c r="G852" s="4" t="n"/>
      <c r="H852" s="4" t="n"/>
      <c r="I852" s="4" t="n"/>
      <c r="J852" s="4" t="n"/>
      <c r="K852" s="4" t="n"/>
      <c r="L852" s="4" t="n"/>
    </row>
    <row r="853" ht="15.75" customHeight="1" s="189">
      <c r="A853" s="4" t="n"/>
      <c r="B853" s="4" t="n"/>
      <c r="C853" s="4" t="n"/>
      <c r="D853" s="4" t="n"/>
      <c r="E853" s="4" t="n"/>
      <c r="F853" s="4" t="n"/>
      <c r="G853" s="4" t="n"/>
      <c r="H853" s="4" t="n"/>
      <c r="I853" s="4" t="n"/>
      <c r="J853" s="4" t="n"/>
      <c r="K853" s="4" t="n"/>
      <c r="L853" s="4" t="n"/>
    </row>
    <row r="854" ht="15.75" customHeight="1" s="189">
      <c r="A854" s="4" t="n"/>
      <c r="B854" s="4" t="n"/>
      <c r="C854" s="4" t="n"/>
      <c r="D854" s="4" t="n"/>
      <c r="E854" s="4" t="n"/>
      <c r="F854" s="4" t="n"/>
      <c r="G854" s="4" t="n"/>
      <c r="H854" s="4" t="n"/>
      <c r="I854" s="4" t="n"/>
      <c r="J854" s="4" t="n"/>
      <c r="K854" s="4" t="n"/>
      <c r="L854" s="4" t="n"/>
    </row>
    <row r="855" ht="15.75" customHeight="1" s="189">
      <c r="A855" s="4" t="n"/>
      <c r="B855" s="4" t="n"/>
      <c r="C855" s="4" t="n"/>
      <c r="D855" s="4" t="n"/>
      <c r="E855" s="4" t="n"/>
      <c r="F855" s="4" t="n"/>
      <c r="G855" s="4" t="n"/>
      <c r="H855" s="4" t="n"/>
      <c r="I855" s="4" t="n"/>
      <c r="J855" s="4" t="n"/>
      <c r="K855" s="4" t="n"/>
      <c r="L855" s="4" t="n"/>
    </row>
    <row r="856" ht="15.75" customHeight="1" s="189">
      <c r="A856" s="4" t="n"/>
      <c r="B856" s="4" t="n"/>
      <c r="C856" s="4" t="n"/>
      <c r="D856" s="4" t="n"/>
      <c r="E856" s="4" t="n"/>
      <c r="F856" s="4" t="n"/>
      <c r="G856" s="4" t="n"/>
      <c r="H856" s="4" t="n"/>
      <c r="I856" s="4" t="n"/>
      <c r="J856" s="4" t="n"/>
      <c r="K856" s="4" t="n"/>
      <c r="L856" s="4" t="n"/>
    </row>
    <row r="857" ht="15.75" customHeight="1" s="189">
      <c r="A857" s="4" t="n"/>
      <c r="B857" s="4" t="n"/>
      <c r="C857" s="4" t="n"/>
      <c r="D857" s="4" t="n"/>
      <c r="E857" s="4" t="n"/>
      <c r="F857" s="4" t="n"/>
      <c r="G857" s="4" t="n"/>
      <c r="H857" s="4" t="n"/>
      <c r="I857" s="4" t="n"/>
      <c r="J857" s="4" t="n"/>
      <c r="K857" s="4" t="n"/>
      <c r="L857" s="4" t="n"/>
    </row>
    <row r="858" ht="15.75" customHeight="1" s="189">
      <c r="A858" s="4" t="n"/>
      <c r="B858" s="4" t="n"/>
      <c r="C858" s="4" t="n"/>
      <c r="D858" s="4" t="n"/>
      <c r="E858" s="4" t="n"/>
      <c r="F858" s="4" t="n"/>
      <c r="G858" s="4" t="n"/>
      <c r="H858" s="4" t="n"/>
      <c r="I858" s="4" t="n"/>
      <c r="J858" s="4" t="n"/>
      <c r="K858" s="4" t="n"/>
      <c r="L858" s="4" t="n"/>
    </row>
    <row r="859" ht="15.75" customHeight="1" s="189">
      <c r="A859" s="4" t="n"/>
      <c r="B859" s="4" t="n"/>
      <c r="C859" s="4" t="n"/>
      <c r="D859" s="4" t="n"/>
      <c r="E859" s="4" t="n"/>
      <c r="F859" s="4" t="n"/>
      <c r="G859" s="4" t="n"/>
      <c r="H859" s="4" t="n"/>
      <c r="I859" s="4" t="n"/>
      <c r="J859" s="4" t="n"/>
      <c r="K859" s="4" t="n"/>
      <c r="L859" s="4" t="n"/>
    </row>
    <row r="860" ht="15.75" customHeight="1" s="189">
      <c r="A860" s="4" t="n"/>
      <c r="B860" s="4" t="n"/>
      <c r="C860" s="4" t="n"/>
      <c r="D860" s="4" t="n"/>
      <c r="E860" s="4" t="n"/>
      <c r="F860" s="4" t="n"/>
      <c r="G860" s="4" t="n"/>
      <c r="H860" s="4" t="n"/>
      <c r="I860" s="4" t="n"/>
      <c r="J860" s="4" t="n"/>
      <c r="K860" s="4" t="n"/>
      <c r="L860" s="4" t="n"/>
    </row>
    <row r="861" ht="15.75" customHeight="1" s="189">
      <c r="A861" s="4" t="n"/>
      <c r="B861" s="4" t="n"/>
      <c r="C861" s="4" t="n"/>
      <c r="D861" s="4" t="n"/>
      <c r="E861" s="4" t="n"/>
      <c r="F861" s="4" t="n"/>
      <c r="G861" s="4" t="n"/>
      <c r="H861" s="4" t="n"/>
      <c r="I861" s="4" t="n"/>
      <c r="J861" s="4" t="n"/>
      <c r="K861" s="4" t="n"/>
      <c r="L861" s="4" t="n"/>
    </row>
    <row r="862" ht="15.75" customHeight="1" s="189">
      <c r="A862" s="4" t="n"/>
      <c r="B862" s="4" t="n"/>
      <c r="C862" s="4" t="n"/>
      <c r="D862" s="4" t="n"/>
      <c r="E862" s="4" t="n"/>
      <c r="F862" s="4" t="n"/>
      <c r="G862" s="4" t="n"/>
      <c r="H862" s="4" t="n"/>
      <c r="I862" s="4" t="n"/>
      <c r="J862" s="4" t="n"/>
      <c r="K862" s="4" t="n"/>
      <c r="L862" s="4" t="n"/>
    </row>
    <row r="863" ht="15.75" customHeight="1" s="189">
      <c r="A863" s="4" t="n"/>
      <c r="B863" s="4" t="n"/>
      <c r="C863" s="4" t="n"/>
      <c r="D863" s="4" t="n"/>
      <c r="E863" s="4" t="n"/>
      <c r="F863" s="4" t="n"/>
      <c r="G863" s="4" t="n"/>
      <c r="H863" s="4" t="n"/>
      <c r="I863" s="4" t="n"/>
      <c r="J863" s="4" t="n"/>
      <c r="K863" s="4" t="n"/>
      <c r="L863" s="4" t="n"/>
    </row>
    <row r="864" ht="15.75" customHeight="1" s="189">
      <c r="A864" s="4" t="n"/>
      <c r="B864" s="4" t="n"/>
      <c r="C864" s="4" t="n"/>
      <c r="D864" s="4" t="n"/>
      <c r="E864" s="4" t="n"/>
      <c r="F864" s="4" t="n"/>
      <c r="G864" s="4" t="n"/>
      <c r="H864" s="4" t="n"/>
      <c r="I864" s="4" t="n"/>
      <c r="J864" s="4" t="n"/>
      <c r="K864" s="4" t="n"/>
      <c r="L864" s="4" t="n"/>
    </row>
    <row r="865" ht="15.75" customHeight="1" s="189">
      <c r="A865" s="4" t="n"/>
      <c r="B865" s="4" t="n"/>
      <c r="C865" s="4" t="n"/>
      <c r="D865" s="4" t="n"/>
      <c r="E865" s="4" t="n"/>
      <c r="F865" s="4" t="n"/>
      <c r="G865" s="4" t="n"/>
      <c r="H865" s="4" t="n"/>
      <c r="I865" s="4" t="n"/>
      <c r="J865" s="4" t="n"/>
      <c r="K865" s="4" t="n"/>
      <c r="L865" s="4" t="n"/>
    </row>
    <row r="866" ht="15.75" customHeight="1" s="189">
      <c r="A866" s="4" t="n"/>
      <c r="B866" s="4" t="n"/>
      <c r="C866" s="4" t="n"/>
      <c r="D866" s="4" t="n"/>
      <c r="E866" s="4" t="n"/>
      <c r="F866" s="4" t="n"/>
      <c r="G866" s="4" t="n"/>
      <c r="H866" s="4" t="n"/>
      <c r="I866" s="4" t="n"/>
      <c r="J866" s="4" t="n"/>
      <c r="K866" s="4" t="n"/>
      <c r="L866" s="4" t="n"/>
    </row>
    <row r="867" ht="15.75" customHeight="1" s="189">
      <c r="A867" s="4" t="n"/>
      <c r="B867" s="4" t="n"/>
      <c r="C867" s="4" t="n"/>
      <c r="D867" s="4" t="n"/>
      <c r="E867" s="4" t="n"/>
      <c r="F867" s="4" t="n"/>
      <c r="G867" s="4" t="n"/>
      <c r="H867" s="4" t="n"/>
      <c r="I867" s="4" t="n"/>
      <c r="J867" s="4" t="n"/>
      <c r="K867" s="4" t="n"/>
      <c r="L867" s="4" t="n"/>
    </row>
    <row r="868" ht="15.75" customHeight="1" s="189">
      <c r="A868" s="4" t="n"/>
      <c r="B868" s="4" t="n"/>
      <c r="C868" s="4" t="n"/>
      <c r="D868" s="4" t="n"/>
      <c r="E868" s="4" t="n"/>
      <c r="F868" s="4" t="n"/>
      <c r="G868" s="4" t="n"/>
      <c r="H868" s="4" t="n"/>
      <c r="I868" s="4" t="n"/>
      <c r="J868" s="4" t="n"/>
      <c r="K868" s="4" t="n"/>
      <c r="L868" s="4" t="n"/>
    </row>
    <row r="869" ht="15.75" customHeight="1" s="189">
      <c r="A869" s="4" t="n"/>
      <c r="B869" s="4" t="n"/>
      <c r="C869" s="4" t="n"/>
      <c r="D869" s="4" t="n"/>
      <c r="E869" s="4" t="n"/>
      <c r="F869" s="4" t="n"/>
      <c r="G869" s="4" t="n"/>
      <c r="H869" s="4" t="n"/>
      <c r="I869" s="4" t="n"/>
      <c r="J869" s="4" t="n"/>
      <c r="K869" s="4" t="n"/>
      <c r="L869" s="4" t="n"/>
    </row>
    <row r="870" ht="15.75" customHeight="1" s="189">
      <c r="A870" s="4" t="n"/>
      <c r="B870" s="4" t="n"/>
      <c r="C870" s="4" t="n"/>
      <c r="D870" s="4" t="n"/>
      <c r="E870" s="4" t="n"/>
      <c r="F870" s="4" t="n"/>
      <c r="G870" s="4" t="n"/>
      <c r="H870" s="4" t="n"/>
      <c r="I870" s="4" t="n"/>
      <c r="J870" s="4" t="n"/>
      <c r="K870" s="4" t="n"/>
      <c r="L870" s="4" t="n"/>
    </row>
    <row r="871" ht="15.75" customHeight="1" s="189">
      <c r="A871" s="4" t="n"/>
      <c r="B871" s="4" t="n"/>
      <c r="C871" s="4" t="n"/>
      <c r="D871" s="4" t="n"/>
      <c r="E871" s="4" t="n"/>
      <c r="F871" s="4" t="n"/>
      <c r="G871" s="4" t="n"/>
      <c r="H871" s="4" t="n"/>
      <c r="I871" s="4" t="n"/>
      <c r="J871" s="4" t="n"/>
      <c r="K871" s="4" t="n"/>
      <c r="L871" s="4" t="n"/>
    </row>
    <row r="872" ht="15.75" customHeight="1" s="189">
      <c r="A872" s="4" t="n"/>
      <c r="B872" s="4" t="n"/>
      <c r="C872" s="4" t="n"/>
      <c r="D872" s="4" t="n"/>
      <c r="E872" s="4" t="n"/>
      <c r="F872" s="4" t="n"/>
      <c r="G872" s="4" t="n"/>
      <c r="H872" s="4" t="n"/>
      <c r="I872" s="4" t="n"/>
      <c r="J872" s="4" t="n"/>
      <c r="K872" s="4" t="n"/>
      <c r="L872" s="4" t="n"/>
    </row>
    <row r="873" ht="15.75" customHeight="1" s="189">
      <c r="A873" s="4" t="n"/>
      <c r="B873" s="4" t="n"/>
      <c r="C873" s="4" t="n"/>
      <c r="D873" s="4" t="n"/>
      <c r="E873" s="4" t="n"/>
      <c r="F873" s="4" t="n"/>
      <c r="G873" s="4" t="n"/>
      <c r="H873" s="4" t="n"/>
      <c r="I873" s="4" t="n"/>
      <c r="J873" s="4" t="n"/>
      <c r="K873" s="4" t="n"/>
      <c r="L873" s="4" t="n"/>
    </row>
    <row r="874" ht="15.75" customHeight="1" s="189">
      <c r="A874" s="4" t="n"/>
      <c r="B874" s="4" t="n"/>
      <c r="C874" s="4" t="n"/>
      <c r="D874" s="4" t="n"/>
      <c r="E874" s="4" t="n"/>
      <c r="F874" s="4" t="n"/>
      <c r="G874" s="4" t="n"/>
      <c r="H874" s="4" t="n"/>
      <c r="I874" s="4" t="n"/>
      <c r="J874" s="4" t="n"/>
      <c r="K874" s="4" t="n"/>
      <c r="L874" s="4" t="n"/>
    </row>
    <row r="875" ht="15.75" customHeight="1" s="189">
      <c r="A875" s="4" t="n"/>
      <c r="B875" s="4" t="n"/>
      <c r="C875" s="4" t="n"/>
      <c r="D875" s="4" t="n"/>
      <c r="E875" s="4" t="n"/>
      <c r="F875" s="4" t="n"/>
      <c r="G875" s="4" t="n"/>
      <c r="H875" s="4" t="n"/>
      <c r="I875" s="4" t="n"/>
      <c r="J875" s="4" t="n"/>
      <c r="K875" s="4" t="n"/>
      <c r="L875" s="4" t="n"/>
    </row>
    <row r="876" ht="15.75" customHeight="1" s="189">
      <c r="A876" s="4" t="n"/>
      <c r="B876" s="4" t="n"/>
      <c r="C876" s="4" t="n"/>
      <c r="D876" s="4" t="n"/>
      <c r="E876" s="4" t="n"/>
      <c r="F876" s="4" t="n"/>
      <c r="G876" s="4" t="n"/>
      <c r="H876" s="4" t="n"/>
      <c r="I876" s="4" t="n"/>
      <c r="J876" s="4" t="n"/>
      <c r="K876" s="4" t="n"/>
      <c r="L876" s="4" t="n"/>
    </row>
    <row r="877" ht="15.75" customHeight="1" s="189">
      <c r="A877" s="4" t="n"/>
      <c r="B877" s="4" t="n"/>
      <c r="C877" s="4" t="n"/>
      <c r="D877" s="4" t="n"/>
      <c r="E877" s="4" t="n"/>
      <c r="F877" s="4" t="n"/>
      <c r="G877" s="4" t="n"/>
      <c r="H877" s="4" t="n"/>
      <c r="I877" s="4" t="n"/>
      <c r="J877" s="4" t="n"/>
      <c r="K877" s="4" t="n"/>
      <c r="L877" s="4" t="n"/>
    </row>
    <row r="878" ht="15.75" customHeight="1" s="189">
      <c r="A878" s="4" t="n"/>
      <c r="B878" s="4" t="n"/>
      <c r="C878" s="4" t="n"/>
      <c r="D878" s="4" t="n"/>
      <c r="E878" s="4" t="n"/>
      <c r="F878" s="4" t="n"/>
      <c r="G878" s="4" t="n"/>
      <c r="H878" s="4" t="n"/>
      <c r="I878" s="4" t="n"/>
      <c r="J878" s="4" t="n"/>
      <c r="K878" s="4" t="n"/>
      <c r="L878" s="4" t="n"/>
    </row>
    <row r="879" ht="15.75" customHeight="1" s="189">
      <c r="A879" s="4" t="n"/>
      <c r="B879" s="4" t="n"/>
      <c r="C879" s="4" t="n"/>
      <c r="D879" s="4" t="n"/>
      <c r="E879" s="4" t="n"/>
      <c r="F879" s="4" t="n"/>
      <c r="G879" s="4" t="n"/>
      <c r="H879" s="4" t="n"/>
      <c r="I879" s="4" t="n"/>
      <c r="J879" s="4" t="n"/>
      <c r="K879" s="4" t="n"/>
      <c r="L879" s="4" t="n"/>
    </row>
    <row r="880" ht="15.75" customHeight="1" s="189">
      <c r="A880" s="4" t="n"/>
      <c r="B880" s="4" t="n"/>
      <c r="C880" s="4" t="n"/>
      <c r="D880" s="4" t="n"/>
      <c r="E880" s="4" t="n"/>
      <c r="F880" s="4" t="n"/>
      <c r="G880" s="4" t="n"/>
      <c r="H880" s="4" t="n"/>
      <c r="I880" s="4" t="n"/>
      <c r="J880" s="4" t="n"/>
      <c r="K880" s="4" t="n"/>
      <c r="L880" s="4" t="n"/>
    </row>
    <row r="881" ht="15.75" customHeight="1" s="189">
      <c r="A881" s="4" t="n"/>
      <c r="B881" s="4" t="n"/>
      <c r="C881" s="4" t="n"/>
      <c r="D881" s="4" t="n"/>
      <c r="E881" s="4" t="n"/>
      <c r="F881" s="4" t="n"/>
      <c r="G881" s="4" t="n"/>
      <c r="H881" s="4" t="n"/>
      <c r="I881" s="4" t="n"/>
      <c r="J881" s="4" t="n"/>
      <c r="K881" s="4" t="n"/>
      <c r="L881" s="4" t="n"/>
    </row>
    <row r="882" ht="15.75" customHeight="1" s="189">
      <c r="A882" s="4" t="n"/>
      <c r="B882" s="4" t="n"/>
      <c r="C882" s="4" t="n"/>
      <c r="D882" s="4" t="n"/>
      <c r="E882" s="4" t="n"/>
      <c r="F882" s="4" t="n"/>
      <c r="G882" s="4" t="n"/>
      <c r="H882" s="4" t="n"/>
      <c r="I882" s="4" t="n"/>
      <c r="J882" s="4" t="n"/>
      <c r="K882" s="4" t="n"/>
      <c r="L882" s="4" t="n"/>
    </row>
    <row r="883" ht="15.75" customHeight="1" s="189">
      <c r="A883" s="4" t="n"/>
      <c r="B883" s="4" t="n"/>
      <c r="C883" s="4" t="n"/>
      <c r="D883" s="4" t="n"/>
      <c r="E883" s="4" t="n"/>
      <c r="F883" s="4" t="n"/>
      <c r="G883" s="4" t="n"/>
      <c r="H883" s="4" t="n"/>
      <c r="I883" s="4" t="n"/>
      <c r="J883" s="4" t="n"/>
      <c r="K883" s="4" t="n"/>
      <c r="L883" s="4" t="n"/>
    </row>
    <row r="884" ht="15.75" customHeight="1" s="189">
      <c r="A884" s="4" t="n"/>
      <c r="B884" s="4" t="n"/>
      <c r="C884" s="4" t="n"/>
      <c r="D884" s="4" t="n"/>
      <c r="E884" s="4" t="n"/>
      <c r="F884" s="4" t="n"/>
      <c r="G884" s="4" t="n"/>
      <c r="H884" s="4" t="n"/>
      <c r="I884" s="4" t="n"/>
      <c r="J884" s="4" t="n"/>
      <c r="K884" s="4" t="n"/>
      <c r="L884" s="4" t="n"/>
    </row>
    <row r="885" ht="15.75" customHeight="1" s="189">
      <c r="A885" s="4" t="n"/>
      <c r="B885" s="4" t="n"/>
      <c r="C885" s="4" t="n"/>
      <c r="D885" s="4" t="n"/>
      <c r="E885" s="4" t="n"/>
      <c r="F885" s="4" t="n"/>
      <c r="G885" s="4" t="n"/>
      <c r="H885" s="4" t="n"/>
      <c r="I885" s="4" t="n"/>
      <c r="J885" s="4" t="n"/>
      <c r="K885" s="4" t="n"/>
      <c r="L885" s="4" t="n"/>
    </row>
    <row r="886" ht="15.75" customHeight="1" s="189">
      <c r="A886" s="4" t="n"/>
      <c r="B886" s="4" t="n"/>
      <c r="C886" s="4" t="n"/>
      <c r="D886" s="4" t="n"/>
      <c r="E886" s="4" t="n"/>
      <c r="F886" s="4" t="n"/>
      <c r="G886" s="4" t="n"/>
      <c r="H886" s="4" t="n"/>
      <c r="I886" s="4" t="n"/>
      <c r="J886" s="4" t="n"/>
      <c r="K886" s="4" t="n"/>
      <c r="L886" s="4" t="n"/>
    </row>
    <row r="887" ht="15.75" customHeight="1" s="189">
      <c r="A887" s="4" t="n"/>
      <c r="B887" s="4" t="n"/>
      <c r="C887" s="4" t="n"/>
      <c r="D887" s="4" t="n"/>
      <c r="E887" s="4" t="n"/>
      <c r="F887" s="4" t="n"/>
      <c r="G887" s="4" t="n"/>
      <c r="H887" s="4" t="n"/>
      <c r="I887" s="4" t="n"/>
      <c r="J887" s="4" t="n"/>
      <c r="K887" s="4" t="n"/>
      <c r="L887" s="4" t="n"/>
    </row>
    <row r="888" ht="15.75" customHeight="1" s="189">
      <c r="A888" s="4" t="n"/>
      <c r="B888" s="4" t="n"/>
      <c r="C888" s="4" t="n"/>
      <c r="D888" s="4" t="n"/>
      <c r="E888" s="4" t="n"/>
      <c r="F888" s="4" t="n"/>
      <c r="G888" s="4" t="n"/>
      <c r="H888" s="4" t="n"/>
      <c r="I888" s="4" t="n"/>
      <c r="J888" s="4" t="n"/>
      <c r="K888" s="4" t="n"/>
      <c r="L888" s="4" t="n"/>
    </row>
    <row r="889" ht="15.75" customHeight="1" s="189">
      <c r="A889" s="4" t="n"/>
      <c r="B889" s="4" t="n"/>
      <c r="C889" s="4" t="n"/>
      <c r="D889" s="4" t="n"/>
      <c r="E889" s="4" t="n"/>
      <c r="F889" s="4" t="n"/>
      <c r="G889" s="4" t="n"/>
      <c r="H889" s="4" t="n"/>
      <c r="I889" s="4" t="n"/>
      <c r="J889" s="4" t="n"/>
      <c r="K889" s="4" t="n"/>
      <c r="L889" s="4" t="n"/>
    </row>
    <row r="890" ht="15.75" customHeight="1" s="189">
      <c r="A890" s="4" t="n"/>
      <c r="B890" s="4" t="n"/>
      <c r="C890" s="4" t="n"/>
      <c r="D890" s="4" t="n"/>
      <c r="E890" s="4" t="n"/>
      <c r="F890" s="4" t="n"/>
      <c r="G890" s="4" t="n"/>
      <c r="H890" s="4" t="n"/>
      <c r="I890" s="4" t="n"/>
      <c r="J890" s="4" t="n"/>
      <c r="K890" s="4" t="n"/>
      <c r="L890" s="4" t="n"/>
    </row>
    <row r="891" ht="15.75" customHeight="1" s="189">
      <c r="A891" s="4" t="n"/>
      <c r="B891" s="4" t="n"/>
      <c r="C891" s="4" t="n"/>
      <c r="D891" s="4" t="n"/>
      <c r="E891" s="4" t="n"/>
      <c r="F891" s="4" t="n"/>
      <c r="G891" s="4" t="n"/>
      <c r="H891" s="4" t="n"/>
      <c r="I891" s="4" t="n"/>
      <c r="J891" s="4" t="n"/>
      <c r="K891" s="4" t="n"/>
      <c r="L891" s="4" t="n"/>
    </row>
    <row r="892" ht="15.75" customHeight="1" s="189">
      <c r="A892" s="4" t="n"/>
      <c r="B892" s="4" t="n"/>
      <c r="C892" s="4" t="n"/>
      <c r="D892" s="4" t="n"/>
      <c r="E892" s="4" t="n"/>
      <c r="F892" s="4" t="n"/>
      <c r="G892" s="4" t="n"/>
      <c r="H892" s="4" t="n"/>
      <c r="I892" s="4" t="n"/>
      <c r="J892" s="4" t="n"/>
      <c r="K892" s="4" t="n"/>
      <c r="L892" s="4" t="n"/>
    </row>
    <row r="893" ht="15.75" customHeight="1" s="189">
      <c r="A893" s="4" t="n"/>
      <c r="B893" s="4" t="n"/>
      <c r="C893" s="4" t="n"/>
      <c r="D893" s="4" t="n"/>
      <c r="E893" s="4" t="n"/>
      <c r="F893" s="4" t="n"/>
      <c r="G893" s="4" t="n"/>
      <c r="H893" s="4" t="n"/>
      <c r="I893" s="4" t="n"/>
      <c r="J893" s="4" t="n"/>
      <c r="K893" s="4" t="n"/>
      <c r="L893" s="4" t="n"/>
    </row>
    <row r="894" ht="15.75" customHeight="1" s="189">
      <c r="A894" s="4" t="n"/>
      <c r="B894" s="4" t="n"/>
      <c r="C894" s="4" t="n"/>
      <c r="D894" s="4" t="n"/>
      <c r="E894" s="4" t="n"/>
      <c r="F894" s="4" t="n"/>
      <c r="G894" s="4" t="n"/>
      <c r="H894" s="4" t="n"/>
      <c r="I894" s="4" t="n"/>
      <c r="J894" s="4" t="n"/>
      <c r="K894" s="4" t="n"/>
      <c r="L894" s="4" t="n"/>
    </row>
    <row r="895" ht="15.75" customHeight="1" s="189">
      <c r="A895" s="4" t="n"/>
      <c r="B895" s="4" t="n"/>
      <c r="C895" s="4" t="n"/>
      <c r="D895" s="4" t="n"/>
      <c r="E895" s="4" t="n"/>
      <c r="F895" s="4" t="n"/>
      <c r="G895" s="4" t="n"/>
      <c r="H895" s="4" t="n"/>
      <c r="I895" s="4" t="n"/>
      <c r="J895" s="4" t="n"/>
      <c r="K895" s="4" t="n"/>
      <c r="L895" s="4" t="n"/>
    </row>
    <row r="896" ht="15.75" customHeight="1" s="189">
      <c r="A896" s="4" t="n"/>
      <c r="B896" s="4" t="n"/>
      <c r="C896" s="4" t="n"/>
      <c r="D896" s="4" t="n"/>
      <c r="E896" s="4" t="n"/>
      <c r="F896" s="4" t="n"/>
      <c r="G896" s="4" t="n"/>
      <c r="H896" s="4" t="n"/>
      <c r="I896" s="4" t="n"/>
      <c r="J896" s="4" t="n"/>
      <c r="K896" s="4" t="n"/>
      <c r="L896" s="4" t="n"/>
    </row>
    <row r="897" ht="15.75" customHeight="1" s="189">
      <c r="A897" s="4" t="n"/>
      <c r="B897" s="4" t="n"/>
      <c r="C897" s="4" t="n"/>
      <c r="D897" s="4" t="n"/>
      <c r="E897" s="4" t="n"/>
      <c r="F897" s="4" t="n"/>
      <c r="G897" s="4" t="n"/>
      <c r="H897" s="4" t="n"/>
      <c r="I897" s="4" t="n"/>
      <c r="J897" s="4" t="n"/>
      <c r="K897" s="4" t="n"/>
      <c r="L897" s="4" t="n"/>
    </row>
    <row r="898" ht="15.75" customHeight="1" s="189">
      <c r="A898" s="4" t="n"/>
      <c r="B898" s="4" t="n"/>
      <c r="C898" s="4" t="n"/>
      <c r="D898" s="4" t="n"/>
      <c r="E898" s="4" t="n"/>
      <c r="F898" s="4" t="n"/>
      <c r="G898" s="4" t="n"/>
      <c r="H898" s="4" t="n"/>
      <c r="I898" s="4" t="n"/>
      <c r="J898" s="4" t="n"/>
      <c r="K898" s="4" t="n"/>
      <c r="L898" s="4" t="n"/>
    </row>
    <row r="899" ht="15.75" customHeight="1" s="189">
      <c r="A899" s="4" t="n"/>
      <c r="B899" s="4" t="n"/>
      <c r="C899" s="4" t="n"/>
      <c r="D899" s="4" t="n"/>
      <c r="E899" s="4" t="n"/>
      <c r="F899" s="4" t="n"/>
      <c r="G899" s="4" t="n"/>
      <c r="H899" s="4" t="n"/>
      <c r="I899" s="4" t="n"/>
      <c r="J899" s="4" t="n"/>
      <c r="K899" s="4" t="n"/>
      <c r="L899" s="4" t="n"/>
    </row>
    <row r="900" ht="15.75" customHeight="1" s="189">
      <c r="A900" s="4" t="n"/>
      <c r="B900" s="4" t="n"/>
      <c r="C900" s="4" t="n"/>
      <c r="D900" s="4" t="n"/>
      <c r="E900" s="4" t="n"/>
      <c r="F900" s="4" t="n"/>
      <c r="G900" s="4" t="n"/>
      <c r="H900" s="4" t="n"/>
      <c r="I900" s="4" t="n"/>
      <c r="J900" s="4" t="n"/>
      <c r="K900" s="4" t="n"/>
      <c r="L900" s="4" t="n"/>
    </row>
    <row r="901" ht="15.75" customHeight="1" s="189">
      <c r="A901" s="4" t="n"/>
      <c r="B901" s="4" t="n"/>
      <c r="C901" s="4" t="n"/>
      <c r="D901" s="4" t="n"/>
      <c r="E901" s="4" t="n"/>
      <c r="F901" s="4" t="n"/>
      <c r="G901" s="4" t="n"/>
      <c r="H901" s="4" t="n"/>
      <c r="I901" s="4" t="n"/>
      <c r="J901" s="4" t="n"/>
      <c r="K901" s="4" t="n"/>
      <c r="L901" s="4" t="n"/>
    </row>
    <row r="902" ht="15.75" customHeight="1" s="189">
      <c r="A902" s="4" t="n"/>
      <c r="B902" s="4" t="n"/>
      <c r="C902" s="4" t="n"/>
      <c r="D902" s="4" t="n"/>
      <c r="E902" s="4" t="n"/>
      <c r="F902" s="4" t="n"/>
      <c r="G902" s="4" t="n"/>
      <c r="H902" s="4" t="n"/>
      <c r="I902" s="4" t="n"/>
      <c r="J902" s="4" t="n"/>
      <c r="K902" s="4" t="n"/>
      <c r="L902" s="4" t="n"/>
    </row>
    <row r="903" ht="15.75" customHeight="1" s="189">
      <c r="A903" s="4" t="n"/>
      <c r="B903" s="4" t="n"/>
      <c r="C903" s="4" t="n"/>
      <c r="D903" s="4" t="n"/>
      <c r="E903" s="4" t="n"/>
      <c r="F903" s="4" t="n"/>
      <c r="G903" s="4" t="n"/>
      <c r="H903" s="4" t="n"/>
      <c r="I903" s="4" t="n"/>
      <c r="J903" s="4" t="n"/>
      <c r="K903" s="4" t="n"/>
      <c r="L903" s="4" t="n"/>
    </row>
    <row r="904" ht="15.75" customHeight="1" s="189">
      <c r="A904" s="4" t="n"/>
      <c r="B904" s="4" t="n"/>
      <c r="C904" s="4" t="n"/>
      <c r="D904" s="4" t="n"/>
      <c r="E904" s="4" t="n"/>
      <c r="F904" s="4" t="n"/>
      <c r="G904" s="4" t="n"/>
      <c r="H904" s="4" t="n"/>
      <c r="I904" s="4" t="n"/>
      <c r="J904" s="4" t="n"/>
      <c r="K904" s="4" t="n"/>
      <c r="L904" s="4" t="n"/>
    </row>
    <row r="905" ht="15.75" customHeight="1" s="189">
      <c r="A905" s="4" t="n"/>
      <c r="B905" s="4" t="n"/>
      <c r="C905" s="4" t="n"/>
      <c r="D905" s="4" t="n"/>
      <c r="E905" s="4" t="n"/>
      <c r="F905" s="4" t="n"/>
      <c r="G905" s="4" t="n"/>
      <c r="H905" s="4" t="n"/>
      <c r="I905" s="4" t="n"/>
      <c r="J905" s="4" t="n"/>
      <c r="K905" s="4" t="n"/>
      <c r="L905" s="4" t="n"/>
    </row>
    <row r="906" ht="15.75" customHeight="1" s="189">
      <c r="A906" s="4" t="n"/>
      <c r="B906" s="4" t="n"/>
      <c r="C906" s="4" t="n"/>
      <c r="D906" s="4" t="n"/>
      <c r="E906" s="4" t="n"/>
      <c r="F906" s="4" t="n"/>
      <c r="G906" s="4" t="n"/>
      <c r="H906" s="4" t="n"/>
      <c r="I906" s="4" t="n"/>
      <c r="J906" s="4" t="n"/>
      <c r="K906" s="4" t="n"/>
      <c r="L906" s="4" t="n"/>
    </row>
    <row r="907" ht="15.75" customHeight="1" s="189">
      <c r="A907" s="4" t="n"/>
      <c r="B907" s="4" t="n"/>
      <c r="C907" s="4" t="n"/>
      <c r="D907" s="4" t="n"/>
      <c r="E907" s="4" t="n"/>
      <c r="F907" s="4" t="n"/>
      <c r="G907" s="4" t="n"/>
      <c r="H907" s="4" t="n"/>
      <c r="I907" s="4" t="n"/>
      <c r="J907" s="4" t="n"/>
      <c r="K907" s="4" t="n"/>
      <c r="L907" s="4" t="n"/>
    </row>
    <row r="908" ht="15.75" customHeight="1" s="189">
      <c r="A908" s="4" t="n"/>
      <c r="B908" s="4" t="n"/>
      <c r="C908" s="4" t="n"/>
      <c r="D908" s="4" t="n"/>
      <c r="E908" s="4" t="n"/>
      <c r="F908" s="4" t="n"/>
      <c r="G908" s="4" t="n"/>
      <c r="H908" s="4" t="n"/>
      <c r="I908" s="4" t="n"/>
      <c r="J908" s="4" t="n"/>
      <c r="K908" s="4" t="n"/>
      <c r="L908" s="4" t="n"/>
    </row>
    <row r="909" ht="15.75" customHeight="1" s="189">
      <c r="A909" s="4" t="n"/>
      <c r="B909" s="4" t="n"/>
      <c r="C909" s="4" t="n"/>
      <c r="D909" s="4" t="n"/>
      <c r="E909" s="4" t="n"/>
      <c r="F909" s="4" t="n"/>
      <c r="G909" s="4" t="n"/>
      <c r="H909" s="4" t="n"/>
      <c r="I909" s="4" t="n"/>
      <c r="J909" s="4" t="n"/>
      <c r="K909" s="4" t="n"/>
      <c r="L909" s="4" t="n"/>
    </row>
    <row r="910" ht="15.75" customHeight="1" s="189">
      <c r="A910" s="4" t="n"/>
      <c r="B910" s="4" t="n"/>
      <c r="C910" s="4" t="n"/>
      <c r="D910" s="4" t="n"/>
      <c r="E910" s="4" t="n"/>
      <c r="F910" s="4" t="n"/>
      <c r="G910" s="4" t="n"/>
      <c r="H910" s="4" t="n"/>
      <c r="I910" s="4" t="n"/>
      <c r="J910" s="4" t="n"/>
      <c r="K910" s="4" t="n"/>
      <c r="L910" s="4" t="n"/>
    </row>
    <row r="911" ht="15.75" customHeight="1" s="189">
      <c r="A911" s="4" t="n"/>
      <c r="B911" s="4" t="n"/>
      <c r="C911" s="4" t="n"/>
      <c r="D911" s="4" t="n"/>
      <c r="E911" s="4" t="n"/>
      <c r="F911" s="4" t="n"/>
      <c r="G911" s="4" t="n"/>
      <c r="H911" s="4" t="n"/>
      <c r="I911" s="4" t="n"/>
      <c r="J911" s="4" t="n"/>
      <c r="K911" s="4" t="n"/>
      <c r="L911" s="4" t="n"/>
    </row>
    <row r="912" ht="15.75" customHeight="1" s="189">
      <c r="A912" s="4" t="n"/>
      <c r="B912" s="4" t="n"/>
      <c r="C912" s="4" t="n"/>
      <c r="D912" s="4" t="n"/>
      <c r="E912" s="4" t="n"/>
      <c r="F912" s="4" t="n"/>
      <c r="G912" s="4" t="n"/>
      <c r="H912" s="4" t="n"/>
      <c r="I912" s="4" t="n"/>
      <c r="J912" s="4" t="n"/>
      <c r="K912" s="4" t="n"/>
      <c r="L912" s="4" t="n"/>
    </row>
    <row r="913" ht="15.75" customHeight="1" s="189">
      <c r="A913" s="4" t="n"/>
      <c r="B913" s="4" t="n"/>
      <c r="C913" s="4" t="n"/>
      <c r="D913" s="4" t="n"/>
      <c r="E913" s="4" t="n"/>
      <c r="F913" s="4" t="n"/>
      <c r="G913" s="4" t="n"/>
      <c r="H913" s="4" t="n"/>
      <c r="I913" s="4" t="n"/>
      <c r="J913" s="4" t="n"/>
      <c r="K913" s="4" t="n"/>
      <c r="L913" s="4" t="n"/>
    </row>
    <row r="914" ht="15.75" customHeight="1" s="189">
      <c r="A914" s="4" t="n"/>
      <c r="B914" s="4" t="n"/>
      <c r="C914" s="4" t="n"/>
      <c r="D914" s="4" t="n"/>
      <c r="E914" s="4" t="n"/>
      <c r="F914" s="4" t="n"/>
      <c r="G914" s="4" t="n"/>
      <c r="H914" s="4" t="n"/>
      <c r="I914" s="4" t="n"/>
      <c r="J914" s="4" t="n"/>
      <c r="K914" s="4" t="n"/>
      <c r="L914" s="4" t="n"/>
    </row>
    <row r="915" ht="15.75" customHeight="1" s="189">
      <c r="A915" s="4" t="n"/>
      <c r="B915" s="4" t="n"/>
      <c r="C915" s="4" t="n"/>
      <c r="D915" s="4" t="n"/>
      <c r="E915" s="4" t="n"/>
      <c r="F915" s="4" t="n"/>
      <c r="G915" s="4" t="n"/>
      <c r="H915" s="4" t="n"/>
      <c r="I915" s="4" t="n"/>
      <c r="J915" s="4" t="n"/>
      <c r="K915" s="4" t="n"/>
      <c r="L915" s="4" t="n"/>
    </row>
    <row r="916" ht="15.75" customHeight="1" s="189">
      <c r="A916" s="4" t="n"/>
      <c r="B916" s="4" t="n"/>
      <c r="C916" s="4" t="n"/>
      <c r="D916" s="4" t="n"/>
      <c r="E916" s="4" t="n"/>
      <c r="F916" s="4" t="n"/>
      <c r="G916" s="4" t="n"/>
      <c r="H916" s="4" t="n"/>
      <c r="I916" s="4" t="n"/>
      <c r="J916" s="4" t="n"/>
      <c r="K916" s="4" t="n"/>
      <c r="L916" s="4" t="n"/>
    </row>
    <row r="917" ht="15.75" customHeight="1" s="189">
      <c r="A917" s="4" t="n"/>
      <c r="B917" s="4" t="n"/>
      <c r="C917" s="4" t="n"/>
      <c r="D917" s="4" t="n"/>
      <c r="E917" s="4" t="n"/>
      <c r="F917" s="4" t="n"/>
      <c r="G917" s="4" t="n"/>
      <c r="H917" s="4" t="n"/>
      <c r="I917" s="4" t="n"/>
      <c r="J917" s="4" t="n"/>
      <c r="K917" s="4" t="n"/>
      <c r="L917" s="4" t="n"/>
    </row>
    <row r="918" ht="15.75" customHeight="1" s="189">
      <c r="A918" s="4" t="n"/>
      <c r="B918" s="4" t="n"/>
      <c r="C918" s="4" t="n"/>
      <c r="D918" s="4" t="n"/>
      <c r="E918" s="4" t="n"/>
      <c r="F918" s="4" t="n"/>
      <c r="G918" s="4" t="n"/>
      <c r="H918" s="4" t="n"/>
      <c r="I918" s="4" t="n"/>
      <c r="J918" s="4" t="n"/>
      <c r="K918" s="4" t="n"/>
      <c r="L918" s="4" t="n"/>
    </row>
    <row r="919" ht="15.75" customHeight="1" s="189">
      <c r="A919" s="4" t="n"/>
      <c r="B919" s="4" t="n"/>
      <c r="C919" s="4" t="n"/>
      <c r="D919" s="4" t="n"/>
      <c r="E919" s="4" t="n"/>
      <c r="F919" s="4" t="n"/>
      <c r="G919" s="4" t="n"/>
      <c r="H919" s="4" t="n"/>
      <c r="I919" s="4" t="n"/>
      <c r="J919" s="4" t="n"/>
      <c r="K919" s="4" t="n"/>
      <c r="L919" s="4" t="n"/>
    </row>
    <row r="920" ht="15.75" customHeight="1" s="189">
      <c r="A920" s="4" t="n"/>
      <c r="B920" s="4" t="n"/>
      <c r="C920" s="4" t="n"/>
      <c r="D920" s="4" t="n"/>
      <c r="E920" s="4" t="n"/>
      <c r="F920" s="4" t="n"/>
      <c r="G920" s="4" t="n"/>
      <c r="H920" s="4" t="n"/>
      <c r="I920" s="4" t="n"/>
      <c r="J920" s="4" t="n"/>
      <c r="K920" s="4" t="n"/>
      <c r="L920" s="4" t="n"/>
    </row>
    <row r="921" ht="15.75" customHeight="1" s="189">
      <c r="A921" s="4" t="n"/>
      <c r="B921" s="4" t="n"/>
      <c r="C921" s="4" t="n"/>
      <c r="D921" s="4" t="n"/>
      <c r="E921" s="4" t="n"/>
      <c r="F921" s="4" t="n"/>
      <c r="G921" s="4" t="n"/>
      <c r="H921" s="4" t="n"/>
      <c r="I921" s="4" t="n"/>
      <c r="J921" s="4" t="n"/>
      <c r="K921" s="4" t="n"/>
      <c r="L921" s="4" t="n"/>
    </row>
    <row r="922" ht="15.75" customHeight="1" s="189">
      <c r="A922" s="4" t="n"/>
      <c r="B922" s="4" t="n"/>
      <c r="C922" s="4" t="n"/>
      <c r="D922" s="4" t="n"/>
      <c r="E922" s="4" t="n"/>
      <c r="F922" s="4" t="n"/>
      <c r="G922" s="4" t="n"/>
      <c r="H922" s="4" t="n"/>
      <c r="I922" s="4" t="n"/>
      <c r="J922" s="4" t="n"/>
      <c r="K922" s="4" t="n"/>
      <c r="L922" s="4" t="n"/>
    </row>
    <row r="923" ht="15.75" customHeight="1" s="189">
      <c r="A923" s="4" t="n"/>
      <c r="B923" s="4" t="n"/>
      <c r="C923" s="4" t="n"/>
      <c r="D923" s="4" t="n"/>
      <c r="E923" s="4" t="n"/>
      <c r="F923" s="4" t="n"/>
      <c r="G923" s="4" t="n"/>
      <c r="H923" s="4" t="n"/>
      <c r="I923" s="4" t="n"/>
      <c r="J923" s="4" t="n"/>
      <c r="K923" s="4" t="n"/>
      <c r="L923" s="4" t="n"/>
    </row>
    <row r="924" ht="15.75" customHeight="1" s="189">
      <c r="A924" s="4" t="n"/>
      <c r="B924" s="4" t="n"/>
      <c r="C924" s="4" t="n"/>
      <c r="D924" s="4" t="n"/>
      <c r="E924" s="4" t="n"/>
      <c r="F924" s="4" t="n"/>
      <c r="G924" s="4" t="n"/>
      <c r="H924" s="4" t="n"/>
      <c r="I924" s="4" t="n"/>
      <c r="J924" s="4" t="n"/>
      <c r="K924" s="4" t="n"/>
      <c r="L924" s="4" t="n"/>
    </row>
    <row r="925" ht="15.75" customHeight="1" s="189">
      <c r="A925" s="4" t="n"/>
      <c r="B925" s="4" t="n"/>
      <c r="C925" s="4" t="n"/>
      <c r="D925" s="4" t="n"/>
      <c r="E925" s="4" t="n"/>
      <c r="F925" s="4" t="n"/>
      <c r="G925" s="4" t="n"/>
      <c r="H925" s="4" t="n"/>
      <c r="I925" s="4" t="n"/>
      <c r="J925" s="4" t="n"/>
      <c r="K925" s="4" t="n"/>
      <c r="L925" s="4" t="n"/>
    </row>
    <row r="926" ht="15.75" customHeight="1" s="189">
      <c r="A926" s="4" t="n"/>
      <c r="B926" s="4" t="n"/>
      <c r="C926" s="4" t="n"/>
      <c r="D926" s="4" t="n"/>
      <c r="E926" s="4" t="n"/>
      <c r="F926" s="4" t="n"/>
      <c r="G926" s="4" t="n"/>
      <c r="H926" s="4" t="n"/>
      <c r="I926" s="4" t="n"/>
      <c r="J926" s="4" t="n"/>
      <c r="K926" s="4" t="n"/>
      <c r="L926" s="4" t="n"/>
    </row>
    <row r="927" ht="15.75" customHeight="1" s="189">
      <c r="A927" s="4" t="n"/>
      <c r="B927" s="4" t="n"/>
      <c r="C927" s="4" t="n"/>
      <c r="D927" s="4" t="n"/>
      <c r="E927" s="4" t="n"/>
      <c r="F927" s="4" t="n"/>
      <c r="G927" s="4" t="n"/>
      <c r="H927" s="4" t="n"/>
      <c r="I927" s="4" t="n"/>
      <c r="J927" s="4" t="n"/>
      <c r="K927" s="4" t="n"/>
      <c r="L927" s="4" t="n"/>
    </row>
    <row r="928" ht="15.75" customHeight="1" s="189">
      <c r="A928" s="4" t="n"/>
      <c r="B928" s="4" t="n"/>
      <c r="C928" s="4" t="n"/>
      <c r="D928" s="4" t="n"/>
      <c r="E928" s="4" t="n"/>
      <c r="F928" s="4" t="n"/>
      <c r="G928" s="4" t="n"/>
      <c r="H928" s="4" t="n"/>
      <c r="I928" s="4" t="n"/>
      <c r="J928" s="4" t="n"/>
      <c r="K928" s="4" t="n"/>
      <c r="L928" s="4" t="n"/>
    </row>
    <row r="929" ht="15.75" customHeight="1" s="189">
      <c r="A929" s="4" t="n"/>
      <c r="B929" s="4" t="n"/>
      <c r="C929" s="4" t="n"/>
      <c r="D929" s="4" t="n"/>
      <c r="E929" s="4" t="n"/>
      <c r="F929" s="4" t="n"/>
      <c r="G929" s="4" t="n"/>
      <c r="H929" s="4" t="n"/>
      <c r="I929" s="4" t="n"/>
      <c r="J929" s="4" t="n"/>
      <c r="K929" s="4" t="n"/>
      <c r="L929" s="4" t="n"/>
    </row>
    <row r="930" ht="15.75" customHeight="1" s="189">
      <c r="A930" s="4" t="n"/>
      <c r="B930" s="4" t="n"/>
      <c r="C930" s="4" t="n"/>
      <c r="D930" s="4" t="n"/>
      <c r="E930" s="4" t="n"/>
      <c r="F930" s="4" t="n"/>
      <c r="G930" s="4" t="n"/>
      <c r="H930" s="4" t="n"/>
      <c r="I930" s="4" t="n"/>
      <c r="J930" s="4" t="n"/>
      <c r="K930" s="4" t="n"/>
      <c r="L930" s="4" t="n"/>
    </row>
    <row r="931" ht="15.75" customHeight="1" s="189">
      <c r="A931" s="4" t="n"/>
      <c r="B931" s="4" t="n"/>
      <c r="C931" s="4" t="n"/>
      <c r="D931" s="4" t="n"/>
      <c r="E931" s="4" t="n"/>
      <c r="F931" s="4" t="n"/>
      <c r="G931" s="4" t="n"/>
      <c r="H931" s="4" t="n"/>
      <c r="I931" s="4" t="n"/>
      <c r="J931" s="4" t="n"/>
      <c r="K931" s="4" t="n"/>
      <c r="L931" s="4" t="n"/>
    </row>
    <row r="932" ht="15.75" customHeight="1" s="189">
      <c r="A932" s="4" t="n"/>
      <c r="B932" s="4" t="n"/>
      <c r="C932" s="4" t="n"/>
      <c r="D932" s="4" t="n"/>
      <c r="E932" s="4" t="n"/>
      <c r="F932" s="4" t="n"/>
      <c r="G932" s="4" t="n"/>
      <c r="H932" s="4" t="n"/>
      <c r="I932" s="4" t="n"/>
      <c r="J932" s="4" t="n"/>
      <c r="K932" s="4" t="n"/>
      <c r="L932" s="4" t="n"/>
    </row>
    <row r="933" ht="15.75" customHeight="1" s="189">
      <c r="A933" s="4" t="n"/>
      <c r="B933" s="4" t="n"/>
      <c r="C933" s="4" t="n"/>
      <c r="D933" s="4" t="n"/>
      <c r="E933" s="4" t="n"/>
      <c r="F933" s="4" t="n"/>
      <c r="G933" s="4" t="n"/>
      <c r="H933" s="4" t="n"/>
      <c r="I933" s="4" t="n"/>
      <c r="J933" s="4" t="n"/>
      <c r="K933" s="4" t="n"/>
      <c r="L933" s="4" t="n"/>
    </row>
    <row r="934" ht="15.75" customHeight="1" s="189">
      <c r="A934" s="4" t="n"/>
      <c r="B934" s="4" t="n"/>
      <c r="C934" s="4" t="n"/>
      <c r="D934" s="4" t="n"/>
      <c r="E934" s="4" t="n"/>
      <c r="F934" s="4" t="n"/>
      <c r="G934" s="4" t="n"/>
      <c r="H934" s="4" t="n"/>
      <c r="I934" s="4" t="n"/>
      <c r="J934" s="4" t="n"/>
      <c r="K934" s="4" t="n"/>
      <c r="L934" s="4" t="n"/>
    </row>
    <row r="935" ht="15.75" customHeight="1" s="189">
      <c r="A935" s="4" t="n"/>
      <c r="B935" s="4" t="n"/>
      <c r="C935" s="4" t="n"/>
      <c r="D935" s="4" t="n"/>
      <c r="E935" s="4" t="n"/>
      <c r="F935" s="4" t="n"/>
      <c r="G935" s="4" t="n"/>
      <c r="H935" s="4" t="n"/>
      <c r="I935" s="4" t="n"/>
      <c r="J935" s="4" t="n"/>
      <c r="K935" s="4" t="n"/>
      <c r="L935" s="4" t="n"/>
    </row>
    <row r="936" ht="15.75" customHeight="1" s="189">
      <c r="A936" s="4" t="n"/>
      <c r="B936" s="4" t="n"/>
      <c r="C936" s="4" t="n"/>
      <c r="D936" s="4" t="n"/>
      <c r="E936" s="4" t="n"/>
      <c r="F936" s="4" t="n"/>
      <c r="G936" s="4" t="n"/>
      <c r="H936" s="4" t="n"/>
      <c r="I936" s="4" t="n"/>
      <c r="J936" s="4" t="n"/>
      <c r="K936" s="4" t="n"/>
      <c r="L936" s="4" t="n"/>
    </row>
    <row r="937" ht="15.75" customHeight="1" s="189">
      <c r="A937" s="4" t="n"/>
      <c r="B937" s="4" t="n"/>
      <c r="C937" s="4" t="n"/>
      <c r="D937" s="4" t="n"/>
      <c r="E937" s="4" t="n"/>
      <c r="F937" s="4" t="n"/>
      <c r="G937" s="4" t="n"/>
      <c r="H937" s="4" t="n"/>
      <c r="I937" s="4" t="n"/>
      <c r="J937" s="4" t="n"/>
      <c r="K937" s="4" t="n"/>
      <c r="L937" s="4" t="n"/>
    </row>
    <row r="938" ht="15.75" customHeight="1" s="189">
      <c r="A938" s="4" t="n"/>
      <c r="B938" s="4" t="n"/>
      <c r="C938" s="4" t="n"/>
      <c r="D938" s="4" t="n"/>
      <c r="E938" s="4" t="n"/>
      <c r="F938" s="4" t="n"/>
      <c r="G938" s="4" t="n"/>
      <c r="H938" s="4" t="n"/>
      <c r="I938" s="4" t="n"/>
      <c r="J938" s="4" t="n"/>
      <c r="K938" s="4" t="n"/>
      <c r="L938" s="4" t="n"/>
    </row>
    <row r="939" ht="15.75" customHeight="1" s="189">
      <c r="A939" s="4" t="n"/>
      <c r="B939" s="4" t="n"/>
      <c r="C939" s="4" t="n"/>
      <c r="D939" s="4" t="n"/>
      <c r="E939" s="4" t="n"/>
      <c r="F939" s="4" t="n"/>
      <c r="G939" s="4" t="n"/>
      <c r="H939" s="4" t="n"/>
      <c r="I939" s="4" t="n"/>
      <c r="J939" s="4" t="n"/>
      <c r="K939" s="4" t="n"/>
      <c r="L939" s="4" t="n"/>
    </row>
    <row r="940" ht="15.75" customHeight="1" s="189">
      <c r="A940" s="4" t="n"/>
      <c r="B940" s="4" t="n"/>
      <c r="C940" s="4" t="n"/>
      <c r="D940" s="4" t="n"/>
      <c r="E940" s="4" t="n"/>
      <c r="F940" s="4" t="n"/>
      <c r="G940" s="4" t="n"/>
      <c r="H940" s="4" t="n"/>
      <c r="I940" s="4" t="n"/>
      <c r="J940" s="4" t="n"/>
      <c r="K940" s="4" t="n"/>
      <c r="L940" s="4" t="n"/>
    </row>
    <row r="941" ht="15.75" customHeight="1" s="189">
      <c r="A941" s="4" t="n"/>
      <c r="B941" s="4" t="n"/>
      <c r="C941" s="4" t="n"/>
      <c r="D941" s="4" t="n"/>
      <c r="E941" s="4" t="n"/>
      <c r="F941" s="4" t="n"/>
      <c r="G941" s="4" t="n"/>
      <c r="H941" s="4" t="n"/>
      <c r="I941" s="4" t="n"/>
      <c r="J941" s="4" t="n"/>
      <c r="K941" s="4" t="n"/>
      <c r="L941" s="4" t="n"/>
    </row>
    <row r="942" ht="15.75" customHeight="1" s="189">
      <c r="A942" s="4" t="n"/>
      <c r="B942" s="4" t="n"/>
      <c r="C942" s="4" t="n"/>
      <c r="D942" s="4" t="n"/>
      <c r="E942" s="4" t="n"/>
      <c r="F942" s="4" t="n"/>
      <c r="G942" s="4" t="n"/>
      <c r="H942" s="4" t="n"/>
      <c r="I942" s="4" t="n"/>
      <c r="J942" s="4" t="n"/>
      <c r="K942" s="4" t="n"/>
      <c r="L942" s="4" t="n"/>
    </row>
    <row r="943" ht="15.75" customHeight="1" s="189">
      <c r="A943" s="4" t="n"/>
      <c r="B943" s="4" t="n"/>
      <c r="C943" s="4" t="n"/>
      <c r="D943" s="4" t="n"/>
      <c r="E943" s="4" t="n"/>
      <c r="F943" s="4" t="n"/>
      <c r="G943" s="4" t="n"/>
      <c r="H943" s="4" t="n"/>
      <c r="I943" s="4" t="n"/>
      <c r="J943" s="4" t="n"/>
      <c r="K943" s="4" t="n"/>
      <c r="L943" s="4" t="n"/>
    </row>
    <row r="944" ht="15.75" customHeight="1" s="189">
      <c r="A944" s="4" t="n"/>
      <c r="B944" s="4" t="n"/>
      <c r="C944" s="4" t="n"/>
      <c r="D944" s="4" t="n"/>
      <c r="E944" s="4" t="n"/>
      <c r="F944" s="4" t="n"/>
      <c r="G944" s="4" t="n"/>
      <c r="H944" s="4" t="n"/>
      <c r="I944" s="4" t="n"/>
      <c r="J944" s="4" t="n"/>
      <c r="K944" s="4" t="n"/>
      <c r="L944" s="4" t="n"/>
    </row>
    <row r="945" ht="15.75" customHeight="1" s="189">
      <c r="A945" s="4" t="n"/>
      <c r="B945" s="4" t="n"/>
      <c r="C945" s="4" t="n"/>
      <c r="D945" s="4" t="n"/>
      <c r="E945" s="4" t="n"/>
      <c r="F945" s="4" t="n"/>
      <c r="G945" s="4" t="n"/>
      <c r="H945" s="4" t="n"/>
      <c r="I945" s="4" t="n"/>
      <c r="J945" s="4" t="n"/>
      <c r="K945" s="4" t="n"/>
      <c r="L945" s="4" t="n"/>
    </row>
    <row r="946" ht="15.75" customHeight="1" s="189">
      <c r="A946" s="4" t="n"/>
      <c r="B946" s="4" t="n"/>
      <c r="C946" s="4" t="n"/>
      <c r="D946" s="4" t="n"/>
      <c r="E946" s="4" t="n"/>
      <c r="F946" s="4" t="n"/>
      <c r="G946" s="4" t="n"/>
      <c r="H946" s="4" t="n"/>
      <c r="I946" s="4" t="n"/>
      <c r="J946" s="4" t="n"/>
      <c r="K946" s="4" t="n"/>
      <c r="L946" s="4" t="n"/>
    </row>
    <row r="947" ht="15.75" customHeight="1" s="189">
      <c r="A947" s="4" t="n"/>
      <c r="B947" s="4" t="n"/>
      <c r="C947" s="4" t="n"/>
      <c r="D947" s="4" t="n"/>
      <c r="E947" s="4" t="n"/>
      <c r="F947" s="4" t="n"/>
      <c r="G947" s="4" t="n"/>
      <c r="H947" s="4" t="n"/>
      <c r="I947" s="4" t="n"/>
      <c r="J947" s="4" t="n"/>
      <c r="K947" s="4" t="n"/>
      <c r="L947" s="4" t="n"/>
    </row>
    <row r="948" ht="15.75" customHeight="1" s="189">
      <c r="A948" s="4" t="n"/>
      <c r="B948" s="4" t="n"/>
      <c r="C948" s="4" t="n"/>
      <c r="D948" s="4" t="n"/>
      <c r="E948" s="4" t="n"/>
      <c r="F948" s="4" t="n"/>
      <c r="G948" s="4" t="n"/>
      <c r="H948" s="4" t="n"/>
      <c r="I948" s="4" t="n"/>
      <c r="J948" s="4" t="n"/>
      <c r="K948" s="4" t="n"/>
      <c r="L948" s="4" t="n"/>
    </row>
    <row r="949" ht="15.75" customHeight="1" s="189">
      <c r="A949" s="4" t="n"/>
      <c r="B949" s="4" t="n"/>
      <c r="C949" s="4" t="n"/>
      <c r="D949" s="4" t="n"/>
      <c r="E949" s="4" t="n"/>
      <c r="F949" s="4" t="n"/>
      <c r="G949" s="4" t="n"/>
      <c r="H949" s="4" t="n"/>
      <c r="I949" s="4" t="n"/>
      <c r="J949" s="4" t="n"/>
      <c r="K949" s="4" t="n"/>
      <c r="L949" s="4" t="n"/>
    </row>
    <row r="950" ht="15.75" customHeight="1" s="189">
      <c r="A950" s="4" t="n"/>
      <c r="B950" s="4" t="n"/>
      <c r="C950" s="4" t="n"/>
      <c r="D950" s="4" t="n"/>
      <c r="E950" s="4" t="n"/>
      <c r="F950" s="4" t="n"/>
      <c r="G950" s="4" t="n"/>
      <c r="H950" s="4" t="n"/>
      <c r="I950" s="4" t="n"/>
      <c r="J950" s="4" t="n"/>
      <c r="K950" s="4" t="n"/>
      <c r="L950" s="4" t="n"/>
    </row>
    <row r="951" ht="15.75" customHeight="1" s="189">
      <c r="A951" s="4" t="n"/>
      <c r="B951" s="4" t="n"/>
      <c r="C951" s="4" t="n"/>
      <c r="D951" s="4" t="n"/>
      <c r="E951" s="4" t="n"/>
      <c r="F951" s="4" t="n"/>
      <c r="G951" s="4" t="n"/>
      <c r="H951" s="4" t="n"/>
      <c r="I951" s="4" t="n"/>
      <c r="J951" s="4" t="n"/>
      <c r="K951" s="4" t="n"/>
      <c r="L951" s="4" t="n"/>
    </row>
    <row r="952" ht="15.75" customHeight="1" s="189">
      <c r="A952" s="4" t="n"/>
      <c r="B952" s="4" t="n"/>
      <c r="C952" s="4" t="n"/>
      <c r="D952" s="4" t="n"/>
      <c r="E952" s="4" t="n"/>
      <c r="F952" s="4" t="n"/>
      <c r="G952" s="4" t="n"/>
      <c r="H952" s="4" t="n"/>
      <c r="I952" s="4" t="n"/>
      <c r="J952" s="4" t="n"/>
      <c r="K952" s="4" t="n"/>
      <c r="L952" s="4" t="n"/>
    </row>
    <row r="953" ht="15.75" customHeight="1" s="189">
      <c r="A953" s="4" t="n"/>
      <c r="B953" s="4" t="n"/>
      <c r="C953" s="4" t="n"/>
      <c r="D953" s="4" t="n"/>
      <c r="E953" s="4" t="n"/>
      <c r="F953" s="4" t="n"/>
      <c r="G953" s="4" t="n"/>
      <c r="H953" s="4" t="n"/>
      <c r="I953" s="4" t="n"/>
      <c r="J953" s="4" t="n"/>
      <c r="K953" s="4" t="n"/>
      <c r="L953" s="4" t="n"/>
    </row>
    <row r="954" ht="15.75" customHeight="1" s="189">
      <c r="A954" s="4" t="n"/>
      <c r="B954" s="4" t="n"/>
      <c r="C954" s="4" t="n"/>
      <c r="D954" s="4" t="n"/>
      <c r="E954" s="4" t="n"/>
      <c r="F954" s="4" t="n"/>
      <c r="G954" s="4" t="n"/>
      <c r="H954" s="4" t="n"/>
      <c r="I954" s="4" t="n"/>
      <c r="J954" s="4" t="n"/>
      <c r="K954" s="4" t="n"/>
      <c r="L954" s="4" t="n"/>
    </row>
    <row r="955" ht="15.75" customHeight="1" s="189">
      <c r="A955" s="4" t="n"/>
      <c r="B955" s="4" t="n"/>
      <c r="C955" s="4" t="n"/>
      <c r="D955" s="4" t="n"/>
      <c r="E955" s="4" t="n"/>
      <c r="F955" s="4" t="n"/>
      <c r="G955" s="4" t="n"/>
      <c r="H955" s="4" t="n"/>
      <c r="I955" s="4" t="n"/>
      <c r="J955" s="4" t="n"/>
      <c r="K955" s="4" t="n"/>
      <c r="L955" s="4" t="n"/>
    </row>
    <row r="956" ht="15.75" customHeight="1" s="189">
      <c r="A956" s="4" t="n"/>
      <c r="B956" s="4" t="n"/>
      <c r="C956" s="4" t="n"/>
      <c r="D956" s="4" t="n"/>
      <c r="E956" s="4" t="n"/>
      <c r="F956" s="4" t="n"/>
      <c r="G956" s="4" t="n"/>
      <c r="H956" s="4" t="n"/>
      <c r="I956" s="4" t="n"/>
      <c r="J956" s="4" t="n"/>
      <c r="K956" s="4" t="n"/>
      <c r="L956" s="4" t="n"/>
    </row>
    <row r="957" ht="15.75" customHeight="1" s="189">
      <c r="A957" s="4" t="n"/>
      <c r="B957" s="4" t="n"/>
      <c r="C957" s="4" t="n"/>
      <c r="D957" s="4" t="n"/>
      <c r="E957" s="4" t="n"/>
      <c r="F957" s="4" t="n"/>
      <c r="G957" s="4" t="n"/>
      <c r="H957" s="4" t="n"/>
      <c r="I957" s="4" t="n"/>
      <c r="J957" s="4" t="n"/>
      <c r="K957" s="4" t="n"/>
      <c r="L957" s="4" t="n"/>
    </row>
    <row r="958" ht="15.75" customHeight="1" s="189">
      <c r="A958" s="4" t="n"/>
      <c r="B958" s="4" t="n"/>
      <c r="C958" s="4" t="n"/>
      <c r="D958" s="4" t="n"/>
      <c r="E958" s="4" t="n"/>
      <c r="F958" s="4" t="n"/>
      <c r="G958" s="4" t="n"/>
      <c r="H958" s="4" t="n"/>
      <c r="I958" s="4" t="n"/>
      <c r="J958" s="4" t="n"/>
      <c r="K958" s="4" t="n"/>
      <c r="L958" s="4" t="n"/>
    </row>
    <row r="959" ht="15.75" customHeight="1" s="189">
      <c r="A959" s="4" t="n"/>
      <c r="B959" s="4" t="n"/>
      <c r="C959" s="4" t="n"/>
      <c r="D959" s="4" t="n"/>
      <c r="E959" s="4" t="n"/>
      <c r="F959" s="4" t="n"/>
      <c r="G959" s="4" t="n"/>
      <c r="H959" s="4" t="n"/>
      <c r="I959" s="4" t="n"/>
      <c r="J959" s="4" t="n"/>
      <c r="K959" s="4" t="n"/>
      <c r="L959" s="4" t="n"/>
    </row>
    <row r="960" ht="15.75" customHeight="1" s="189">
      <c r="A960" s="4" t="n"/>
      <c r="B960" s="4" t="n"/>
      <c r="C960" s="4" t="n"/>
      <c r="D960" s="4" t="n"/>
      <c r="E960" s="4" t="n"/>
      <c r="F960" s="4" t="n"/>
      <c r="G960" s="4" t="n"/>
      <c r="H960" s="4" t="n"/>
      <c r="I960" s="4" t="n"/>
      <c r="J960" s="4" t="n"/>
      <c r="K960" s="4" t="n"/>
      <c r="L960" s="4" t="n"/>
    </row>
    <row r="961" ht="15.75" customHeight="1" s="189">
      <c r="A961" s="4" t="n"/>
      <c r="B961" s="4" t="n"/>
      <c r="C961" s="4" t="n"/>
      <c r="D961" s="4" t="n"/>
      <c r="E961" s="4" t="n"/>
      <c r="F961" s="4" t="n"/>
      <c r="G961" s="4" t="n"/>
      <c r="H961" s="4" t="n"/>
      <c r="I961" s="4" t="n"/>
      <c r="J961" s="4" t="n"/>
      <c r="K961" s="4" t="n"/>
      <c r="L961" s="4" t="n"/>
    </row>
    <row r="962" ht="15.75" customHeight="1" s="189">
      <c r="A962" s="4" t="n"/>
      <c r="B962" s="4" t="n"/>
      <c r="C962" s="4" t="n"/>
      <c r="D962" s="4" t="n"/>
      <c r="E962" s="4" t="n"/>
      <c r="F962" s="4" t="n"/>
      <c r="G962" s="4" t="n"/>
      <c r="H962" s="4" t="n"/>
      <c r="I962" s="4" t="n"/>
      <c r="J962" s="4" t="n"/>
      <c r="K962" s="4" t="n"/>
      <c r="L962" s="4" t="n"/>
    </row>
    <row r="963" ht="15.75" customHeight="1" s="189">
      <c r="A963" s="4" t="n"/>
      <c r="B963" s="4" t="n"/>
      <c r="C963" s="4" t="n"/>
      <c r="D963" s="4" t="n"/>
      <c r="E963" s="4" t="n"/>
      <c r="F963" s="4" t="n"/>
      <c r="G963" s="4" t="n"/>
      <c r="H963" s="4" t="n"/>
      <c r="I963" s="4" t="n"/>
      <c r="J963" s="4" t="n"/>
      <c r="K963" s="4" t="n"/>
      <c r="L963" s="4" t="n"/>
    </row>
    <row r="964" ht="15.75" customHeight="1" s="189">
      <c r="A964" s="4" t="n"/>
      <c r="B964" s="4" t="n"/>
      <c r="C964" s="4" t="n"/>
      <c r="D964" s="4" t="n"/>
      <c r="E964" s="4" t="n"/>
      <c r="F964" s="4" t="n"/>
      <c r="G964" s="4" t="n"/>
      <c r="H964" s="4" t="n"/>
      <c r="I964" s="4" t="n"/>
      <c r="J964" s="4" t="n"/>
      <c r="K964" s="4" t="n"/>
      <c r="L964" s="4" t="n"/>
    </row>
    <row r="965" ht="15.75" customHeight="1" s="189">
      <c r="A965" s="4" t="n"/>
      <c r="B965" s="4" t="n"/>
      <c r="C965" s="4" t="n"/>
      <c r="D965" s="4" t="n"/>
      <c r="E965" s="4" t="n"/>
      <c r="F965" s="4" t="n"/>
      <c r="G965" s="4" t="n"/>
      <c r="H965" s="4" t="n"/>
      <c r="I965" s="4" t="n"/>
      <c r="J965" s="4" t="n"/>
      <c r="K965" s="4" t="n"/>
      <c r="L965" s="4" t="n"/>
    </row>
    <row r="966" ht="15.75" customHeight="1" s="189">
      <c r="A966" s="4" t="n"/>
      <c r="B966" s="4" t="n"/>
      <c r="C966" s="4" t="n"/>
      <c r="D966" s="4" t="n"/>
      <c r="E966" s="4" t="n"/>
      <c r="F966" s="4" t="n"/>
      <c r="G966" s="4" t="n"/>
      <c r="H966" s="4" t="n"/>
      <c r="I966" s="4" t="n"/>
      <c r="J966" s="4" t="n"/>
      <c r="K966" s="4" t="n"/>
      <c r="L966" s="4" t="n"/>
    </row>
    <row r="967" ht="15.75" customHeight="1" s="189">
      <c r="A967" s="4" t="n"/>
      <c r="B967" s="4" t="n"/>
      <c r="C967" s="4" t="n"/>
      <c r="D967" s="4" t="n"/>
      <c r="E967" s="4" t="n"/>
      <c r="F967" s="4" t="n"/>
      <c r="G967" s="4" t="n"/>
      <c r="H967" s="4" t="n"/>
      <c r="I967" s="4" t="n"/>
      <c r="J967" s="4" t="n"/>
      <c r="K967" s="4" t="n"/>
      <c r="L967" s="4" t="n"/>
    </row>
    <row r="968" ht="15.75" customHeight="1" s="189">
      <c r="A968" s="4" t="n"/>
      <c r="B968" s="4" t="n"/>
      <c r="C968" s="4" t="n"/>
      <c r="D968" s="4" t="n"/>
      <c r="E968" s="4" t="n"/>
      <c r="F968" s="4" t="n"/>
      <c r="G968" s="4" t="n"/>
      <c r="H968" s="4" t="n"/>
      <c r="I968" s="4" t="n"/>
      <c r="J968" s="4" t="n"/>
      <c r="K968" s="4" t="n"/>
      <c r="L968" s="4" t="n"/>
    </row>
    <row r="969" ht="15.75" customHeight="1" s="189">
      <c r="A969" s="4" t="n"/>
      <c r="B969" s="4" t="n"/>
      <c r="C969" s="4" t="n"/>
      <c r="D969" s="4" t="n"/>
      <c r="E969" s="4" t="n"/>
      <c r="F969" s="4" t="n"/>
      <c r="G969" s="4" t="n"/>
      <c r="H969" s="4" t="n"/>
      <c r="I969" s="4" t="n"/>
      <c r="J969" s="4" t="n"/>
      <c r="K969" s="4" t="n"/>
      <c r="L969" s="4" t="n"/>
    </row>
    <row r="970" ht="15.75" customHeight="1" s="189">
      <c r="A970" s="4" t="n"/>
      <c r="B970" s="4" t="n"/>
      <c r="C970" s="4" t="n"/>
      <c r="D970" s="4" t="n"/>
      <c r="E970" s="4" t="n"/>
      <c r="F970" s="4" t="n"/>
      <c r="G970" s="4" t="n"/>
      <c r="H970" s="4" t="n"/>
      <c r="I970" s="4" t="n"/>
      <c r="J970" s="4" t="n"/>
      <c r="K970" s="4" t="n"/>
      <c r="L970" s="4" t="n"/>
    </row>
    <row r="971" ht="15.75" customHeight="1" s="189">
      <c r="A971" s="4" t="n"/>
      <c r="B971" s="4" t="n"/>
      <c r="C971" s="4" t="n"/>
      <c r="D971" s="4" t="n"/>
      <c r="E971" s="4" t="n"/>
      <c r="F971" s="4" t="n"/>
      <c r="G971" s="4" t="n"/>
      <c r="H971" s="4" t="n"/>
      <c r="I971" s="4" t="n"/>
      <c r="J971" s="4" t="n"/>
      <c r="K971" s="4" t="n"/>
      <c r="L971" s="4" t="n"/>
    </row>
    <row r="972" ht="15.75" customHeight="1" s="189">
      <c r="A972" s="4" t="n"/>
      <c r="B972" s="4" t="n"/>
      <c r="C972" s="4" t="n"/>
      <c r="D972" s="4" t="n"/>
      <c r="E972" s="4" t="n"/>
      <c r="F972" s="4" t="n"/>
      <c r="G972" s="4" t="n"/>
      <c r="H972" s="4" t="n"/>
      <c r="I972" s="4" t="n"/>
      <c r="J972" s="4" t="n"/>
      <c r="K972" s="4" t="n"/>
      <c r="L972" s="4" t="n"/>
    </row>
    <row r="973" ht="15.75" customHeight="1" s="189">
      <c r="A973" s="4" t="n"/>
      <c r="B973" s="4" t="n"/>
      <c r="C973" s="4" t="n"/>
      <c r="D973" s="4" t="n"/>
      <c r="E973" s="4" t="n"/>
      <c r="F973" s="4" t="n"/>
      <c r="G973" s="4" t="n"/>
      <c r="H973" s="4" t="n"/>
      <c r="I973" s="4" t="n"/>
      <c r="J973" s="4" t="n"/>
      <c r="K973" s="4" t="n"/>
      <c r="L973" s="4" t="n"/>
    </row>
    <row r="974" ht="15.75" customHeight="1" s="189">
      <c r="A974" s="4" t="n"/>
      <c r="B974" s="4" t="n"/>
      <c r="C974" s="4" t="n"/>
      <c r="D974" s="4" t="n"/>
      <c r="E974" s="4" t="n"/>
      <c r="F974" s="4" t="n"/>
      <c r="G974" s="4" t="n"/>
      <c r="H974" s="4" t="n"/>
      <c r="I974" s="4" t="n"/>
      <c r="J974" s="4" t="n"/>
      <c r="K974" s="4" t="n"/>
      <c r="L974" s="4" t="n"/>
    </row>
    <row r="975" ht="15.75" customHeight="1" s="189">
      <c r="A975" s="4" t="n"/>
      <c r="B975" s="4" t="n"/>
      <c r="C975" s="4" t="n"/>
      <c r="D975" s="4" t="n"/>
      <c r="E975" s="4" t="n"/>
      <c r="F975" s="4" t="n"/>
      <c r="G975" s="4" t="n"/>
      <c r="H975" s="4" t="n"/>
      <c r="I975" s="4" t="n"/>
      <c r="J975" s="4" t="n"/>
      <c r="K975" s="4" t="n"/>
      <c r="L975" s="4" t="n"/>
    </row>
    <row r="976" ht="15.75" customHeight="1" s="189">
      <c r="A976" s="4" t="n"/>
      <c r="B976" s="4" t="n"/>
      <c r="C976" s="4" t="n"/>
      <c r="D976" s="4" t="n"/>
      <c r="E976" s="4" t="n"/>
      <c r="F976" s="4" t="n"/>
      <c r="G976" s="4" t="n"/>
      <c r="H976" s="4" t="n"/>
      <c r="I976" s="4" t="n"/>
      <c r="J976" s="4" t="n"/>
      <c r="K976" s="4" t="n"/>
      <c r="L976" s="4" t="n"/>
    </row>
    <row r="977" ht="15.75" customHeight="1" s="189">
      <c r="A977" s="4" t="n"/>
      <c r="B977" s="4" t="n"/>
      <c r="C977" s="4" t="n"/>
      <c r="D977" s="4" t="n"/>
      <c r="E977" s="4" t="n"/>
      <c r="F977" s="4" t="n"/>
      <c r="G977" s="4" t="n"/>
      <c r="H977" s="4" t="n"/>
      <c r="I977" s="4" t="n"/>
      <c r="J977" s="4" t="n"/>
      <c r="K977" s="4" t="n"/>
      <c r="L977" s="4" t="n"/>
    </row>
    <row r="978" ht="15.75" customHeight="1" s="189">
      <c r="A978" s="4" t="n"/>
      <c r="B978" s="4" t="n"/>
      <c r="C978" s="4" t="n"/>
      <c r="D978" s="4" t="n"/>
      <c r="E978" s="4" t="n"/>
      <c r="F978" s="4" t="n"/>
      <c r="G978" s="4" t="n"/>
      <c r="H978" s="4" t="n"/>
      <c r="I978" s="4" t="n"/>
      <c r="J978" s="4" t="n"/>
      <c r="K978" s="4" t="n"/>
      <c r="L978" s="4" t="n"/>
    </row>
    <row r="979" ht="15.75" customHeight="1" s="189">
      <c r="A979" s="4" t="n"/>
      <c r="B979" s="4" t="n"/>
      <c r="C979" s="4" t="n"/>
      <c r="D979" s="4" t="n"/>
      <c r="E979" s="4" t="n"/>
      <c r="F979" s="4" t="n"/>
      <c r="G979" s="4" t="n"/>
      <c r="H979" s="4" t="n"/>
      <c r="I979" s="4" t="n"/>
      <c r="J979" s="4" t="n"/>
      <c r="K979" s="4" t="n"/>
      <c r="L979" s="4" t="n"/>
    </row>
    <row r="980" ht="15.75" customHeight="1" s="189">
      <c r="A980" s="4" t="n"/>
      <c r="B980" s="4" t="n"/>
      <c r="C980" s="4" t="n"/>
      <c r="D980" s="4" t="n"/>
      <c r="E980" s="4" t="n"/>
      <c r="F980" s="4" t="n"/>
      <c r="G980" s="4" t="n"/>
      <c r="H980" s="4" t="n"/>
      <c r="I980" s="4" t="n"/>
      <c r="J980" s="4" t="n"/>
      <c r="K980" s="4" t="n"/>
      <c r="L980" s="4" t="n"/>
    </row>
    <row r="981" ht="15.75" customHeight="1" s="189">
      <c r="A981" s="4" t="n"/>
      <c r="B981" s="4" t="n"/>
      <c r="C981" s="4" t="n"/>
      <c r="D981" s="4" t="n"/>
      <c r="E981" s="4" t="n"/>
      <c r="F981" s="4" t="n"/>
      <c r="G981" s="4" t="n"/>
      <c r="H981" s="4" t="n"/>
      <c r="I981" s="4" t="n"/>
      <c r="J981" s="4" t="n"/>
      <c r="K981" s="4" t="n"/>
      <c r="L981" s="4" t="n"/>
    </row>
    <row r="982" ht="15.75" customHeight="1" s="189">
      <c r="A982" s="4" t="n"/>
      <c r="B982" s="4" t="n"/>
      <c r="C982" s="4" t="n"/>
      <c r="D982" s="4" t="n"/>
      <c r="E982" s="4" t="n"/>
      <c r="F982" s="4" t="n"/>
      <c r="G982" s="4" t="n"/>
      <c r="H982" s="4" t="n"/>
      <c r="I982" s="4" t="n"/>
      <c r="J982" s="4" t="n"/>
      <c r="K982" s="4" t="n"/>
      <c r="L982" s="4" t="n"/>
    </row>
    <row r="983" ht="15.75" customHeight="1" s="189">
      <c r="A983" s="4" t="n"/>
      <c r="B983" s="4" t="n"/>
      <c r="C983" s="4" t="n"/>
      <c r="D983" s="4" t="n"/>
      <c r="E983" s="4" t="n"/>
      <c r="F983" s="4" t="n"/>
      <c r="G983" s="4" t="n"/>
      <c r="H983" s="4" t="n"/>
      <c r="I983" s="4" t="n"/>
      <c r="J983" s="4" t="n"/>
      <c r="K983" s="4" t="n"/>
      <c r="L983" s="4" t="n"/>
    </row>
    <row r="984" ht="15.75" customHeight="1" s="189">
      <c r="A984" s="4" t="n"/>
      <c r="B984" s="4" t="n"/>
      <c r="C984" s="4" t="n"/>
      <c r="D984" s="4" t="n"/>
      <c r="E984" s="4" t="n"/>
      <c r="F984" s="4" t="n"/>
      <c r="G984" s="4" t="n"/>
      <c r="H984" s="4" t="n"/>
      <c r="I984" s="4" t="n"/>
      <c r="J984" s="4" t="n"/>
      <c r="K984" s="4" t="n"/>
      <c r="L984" s="4" t="n"/>
    </row>
    <row r="985" ht="15.75" customHeight="1" s="189">
      <c r="A985" s="4" t="n"/>
      <c r="B985" s="4" t="n"/>
      <c r="C985" s="4" t="n"/>
      <c r="D985" s="4" t="n"/>
      <c r="E985" s="4" t="n"/>
      <c r="F985" s="4" t="n"/>
      <c r="G985" s="4" t="n"/>
      <c r="H985" s="4" t="n"/>
      <c r="I985" s="4" t="n"/>
      <c r="J985" s="4" t="n"/>
      <c r="K985" s="4" t="n"/>
      <c r="L985" s="4" t="n"/>
    </row>
    <row r="986" ht="15.75" customHeight="1" s="189">
      <c r="A986" s="4" t="n"/>
      <c r="B986" s="4" t="n"/>
      <c r="C986" s="4" t="n"/>
      <c r="D986" s="4" t="n"/>
      <c r="E986" s="4" t="n"/>
      <c r="F986" s="4" t="n"/>
      <c r="G986" s="4" t="n"/>
      <c r="H986" s="4" t="n"/>
      <c r="I986" s="4" t="n"/>
      <c r="J986" s="4" t="n"/>
      <c r="K986" s="4" t="n"/>
      <c r="L986" s="4" t="n"/>
    </row>
    <row r="987" ht="15.75" customHeight="1" s="189">
      <c r="A987" s="4" t="n"/>
      <c r="B987" s="4" t="n"/>
      <c r="C987" s="4" t="n"/>
      <c r="D987" s="4" t="n"/>
      <c r="E987" s="4" t="n"/>
      <c r="F987" s="4" t="n"/>
      <c r="G987" s="4" t="n"/>
      <c r="H987" s="4" t="n"/>
      <c r="I987" s="4" t="n"/>
      <c r="J987" s="4" t="n"/>
      <c r="K987" s="4" t="n"/>
      <c r="L987" s="4" t="n"/>
    </row>
    <row r="988" ht="15.75" customHeight="1" s="189">
      <c r="A988" s="4" t="n"/>
      <c r="B988" s="4" t="n"/>
      <c r="C988" s="4" t="n"/>
      <c r="D988" s="4" t="n"/>
      <c r="E988" s="4" t="n"/>
      <c r="F988" s="4" t="n"/>
      <c r="G988" s="4" t="n"/>
      <c r="H988" s="4" t="n"/>
      <c r="I988" s="4" t="n"/>
      <c r="J988" s="4" t="n"/>
      <c r="K988" s="4" t="n"/>
      <c r="L988" s="4" t="n"/>
    </row>
    <row r="989" ht="15.75" customHeight="1" s="189">
      <c r="A989" s="4" t="n"/>
      <c r="B989" s="4" t="n"/>
      <c r="C989" s="4" t="n"/>
      <c r="D989" s="4" t="n"/>
      <c r="E989" s="4" t="n"/>
      <c r="F989" s="4" t="n"/>
      <c r="G989" s="4" t="n"/>
      <c r="H989" s="4" t="n"/>
      <c r="I989" s="4" t="n"/>
      <c r="J989" s="4" t="n"/>
      <c r="K989" s="4" t="n"/>
      <c r="L989" s="4" t="n"/>
    </row>
    <row r="990" ht="15.75" customHeight="1" s="189">
      <c r="A990" s="4" t="n"/>
      <c r="B990" s="4" t="n"/>
      <c r="C990" s="4" t="n"/>
      <c r="D990" s="4" t="n"/>
      <c r="E990" s="4" t="n"/>
      <c r="F990" s="4" t="n"/>
      <c r="G990" s="4" t="n"/>
      <c r="H990" s="4" t="n"/>
      <c r="I990" s="4" t="n"/>
      <c r="J990" s="4" t="n"/>
      <c r="K990" s="4" t="n"/>
      <c r="L990" s="4" t="n"/>
    </row>
    <row r="991" ht="15.75" customHeight="1" s="189">
      <c r="A991" s="4" t="n"/>
      <c r="B991" s="4" t="n"/>
      <c r="C991" s="4" t="n"/>
      <c r="D991" s="4" t="n"/>
      <c r="E991" s="4" t="n"/>
      <c r="F991" s="4" t="n"/>
      <c r="G991" s="4" t="n"/>
      <c r="H991" s="4" t="n"/>
      <c r="I991" s="4" t="n"/>
      <c r="J991" s="4" t="n"/>
      <c r="K991" s="4" t="n"/>
      <c r="L991" s="4" t="n"/>
    </row>
    <row r="992" ht="15.75" customHeight="1" s="189">
      <c r="A992" s="4" t="n"/>
      <c r="B992" s="4" t="n"/>
      <c r="C992" s="4" t="n"/>
      <c r="D992" s="4" t="n"/>
      <c r="E992" s="4" t="n"/>
      <c r="F992" s="4" t="n"/>
      <c r="G992" s="4" t="n"/>
      <c r="H992" s="4" t="n"/>
      <c r="I992" s="4" t="n"/>
      <c r="J992" s="4" t="n"/>
      <c r="K992" s="4" t="n"/>
      <c r="L992" s="4" t="n"/>
    </row>
    <row r="993" ht="15.75" customHeight="1" s="189">
      <c r="A993" s="4" t="n"/>
      <c r="B993" s="4" t="n"/>
      <c r="C993" s="4" t="n"/>
      <c r="D993" s="4" t="n"/>
      <c r="E993" s="4" t="n"/>
      <c r="F993" s="4" t="n"/>
      <c r="G993" s="4" t="n"/>
      <c r="H993" s="4" t="n"/>
      <c r="I993" s="4" t="n"/>
      <c r="J993" s="4" t="n"/>
      <c r="K993" s="4" t="n"/>
      <c r="L993" s="4" t="n"/>
    </row>
    <row r="994" ht="15.75" customHeight="1" s="189">
      <c r="A994" s="4" t="n"/>
      <c r="B994" s="4" t="n"/>
      <c r="C994" s="4" t="n"/>
      <c r="D994" s="4" t="n"/>
      <c r="E994" s="4" t="n"/>
      <c r="F994" s="4" t="n"/>
      <c r="G994" s="4" t="n"/>
      <c r="H994" s="4" t="n"/>
      <c r="I994" s="4" t="n"/>
      <c r="J994" s="4" t="n"/>
      <c r="K994" s="4" t="n"/>
      <c r="L994" s="4" t="n"/>
    </row>
    <row r="995" ht="15.75" customHeight="1" s="189">
      <c r="A995" s="4" t="n"/>
      <c r="B995" s="4" t="n"/>
      <c r="C995" s="4" t="n"/>
      <c r="D995" s="4" t="n"/>
      <c r="E995" s="4" t="n"/>
      <c r="F995" s="4" t="n"/>
      <c r="G995" s="4" t="n"/>
      <c r="H995" s="4" t="n"/>
      <c r="I995" s="4" t="n"/>
      <c r="J995" s="4" t="n"/>
      <c r="K995" s="4" t="n"/>
      <c r="L995" s="4" t="n"/>
    </row>
    <row r="996" ht="15.75" customHeight="1" s="189">
      <c r="A996" s="4" t="n"/>
      <c r="B996" s="4" t="n"/>
      <c r="C996" s="4" t="n"/>
      <c r="D996" s="4" t="n"/>
      <c r="E996" s="4" t="n"/>
      <c r="F996" s="4" t="n"/>
      <c r="G996" s="4" t="n"/>
      <c r="H996" s="4" t="n"/>
      <c r="I996" s="4" t="n"/>
      <c r="J996" s="4" t="n"/>
      <c r="K996" s="4" t="n"/>
      <c r="L996" s="4" t="n"/>
    </row>
    <row r="997" ht="15.75" customHeight="1" s="189">
      <c r="A997" s="4" t="n"/>
      <c r="B997" s="4" t="n"/>
      <c r="C997" s="4" t="n"/>
      <c r="D997" s="4" t="n"/>
      <c r="E997" s="4" t="n"/>
      <c r="F997" s="4" t="n"/>
      <c r="G997" s="4" t="n"/>
      <c r="H997" s="4" t="n"/>
      <c r="I997" s="4" t="n"/>
      <c r="J997" s="4" t="n"/>
      <c r="K997" s="4" t="n"/>
      <c r="L997" s="4" t="n"/>
    </row>
    <row r="998" ht="15.75" customHeight="1" s="189">
      <c r="A998" s="4" t="n"/>
      <c r="B998" s="4" t="n"/>
      <c r="C998" s="4" t="n"/>
      <c r="D998" s="4" t="n"/>
      <c r="E998" s="4" t="n"/>
      <c r="F998" s="4" t="n"/>
      <c r="G998" s="4" t="n"/>
      <c r="H998" s="4" t="n"/>
      <c r="I998" s="4" t="n"/>
      <c r="J998" s="4" t="n"/>
      <c r="K998" s="4" t="n"/>
      <c r="L998" s="4" t="n"/>
    </row>
    <row r="999" ht="15.75" customHeight="1" s="189">
      <c r="A999" s="4" t="n"/>
      <c r="B999" s="4" t="n"/>
      <c r="C999" s="4" t="n"/>
      <c r="D999" s="4" t="n"/>
      <c r="E999" s="4" t="n"/>
      <c r="F999" s="4" t="n"/>
      <c r="G999" s="4" t="n"/>
      <c r="H999" s="4" t="n"/>
      <c r="I999" s="4" t="n"/>
      <c r="J999" s="4" t="n"/>
      <c r="K999" s="4" t="n"/>
      <c r="L999" s="4" t="n"/>
    </row>
    <row r="1000" ht="15.75" customHeight="1" s="189">
      <c r="A1000" s="4" t="n"/>
      <c r="B1000" s="4" t="n"/>
      <c r="C1000" s="4" t="n"/>
      <c r="D1000" s="4" t="n"/>
      <c r="E1000" s="4" t="n"/>
      <c r="F1000" s="4" t="n"/>
      <c r="G1000" s="4" t="n"/>
      <c r="H1000" s="4" t="n"/>
      <c r="I1000" s="4" t="n"/>
      <c r="J1000" s="4" t="n"/>
      <c r="K1000" s="4" t="n"/>
      <c r="L1000" s="4" t="n"/>
    </row>
  </sheetData>
  <autoFilter ref="$A$3:$L$42"/>
  <mergeCells count="2">
    <mergeCell ref="A2:L2"/>
    <mergeCell ref="A1:L1"/>
  </mergeCells>
  <pageMargins left="0.75" right="0.75" top="1" bottom="1" header="0" footer="0"/>
  <pageSetup orientation="landscape"/>
</worksheet>
</file>

<file path=xl/worksheets/sheet45.xml><?xml version="1.0" encoding="utf-8"?>
<worksheet xmlns="http://schemas.openxmlformats.org/spreadsheetml/2006/main">
  <sheetPr>
    <tabColor rgb="FFB86FA2"/>
    <outlinePr summaryBelow="1" summaryRight="1"/>
    <pageSetUpPr/>
  </sheetPr>
  <dimension ref="A1:I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0" customWidth="1" style="189" min="2" max="2"/>
    <col width="28" customWidth="1" style="189" min="3" max="3"/>
    <col width="34" customWidth="1" style="189" min="4" max="4"/>
    <col width="24" customWidth="1" style="189" min="5" max="5"/>
    <col width="30" customWidth="1" style="189" min="6" max="6"/>
    <col width="52" customWidth="1" style="189" min="7" max="7"/>
    <col width="32" customWidth="1" style="189" min="8" max="8"/>
    <col width="30" customWidth="1" style="189" min="9" max="9"/>
    <col width="8.710000000000001" customWidth="1" style="189" min="10" max="26"/>
  </cols>
  <sheetData>
    <row r="1" ht="33.75" customHeight="1" s="189">
      <c r="A1" s="1" t="inlineStr">
        <is>
          <t>🔁 PHYSICAL AI LOOPS — sense → think → act → sense again</t>
        </is>
      </c>
    </row>
    <row r="2" ht="30" customHeight="1" s="189">
      <c r="A2" s="3" t="inlineStr">
        <is>
          <t>Eight loop archetypes. Every closed-loop machine ever built is one of these with different parts — slot ANY sensor + actuator pair from this atlas into an archetype and you have a design. The 'verify' column is the step everyone forgets: re-measure to confirm the action WORKED.</t>
        </is>
      </c>
    </row>
    <row r="3">
      <c r="A3" s="32" t="inlineStr">
        <is>
          <t>Loop class</t>
        </is>
      </c>
      <c r="B3" s="32" t="inlineStr">
        <is>
          <t>One-liner</t>
        </is>
      </c>
      <c r="C3" s="32" t="inlineStr">
        <is>
          <t>SENSE (typical)</t>
        </is>
      </c>
      <c r="D3" s="32" t="inlineStr">
        <is>
          <t>THINK (the logic)</t>
        </is>
      </c>
      <c r="E3" s="32" t="inlineStr">
        <is>
          <t>ACT (typical)</t>
        </is>
      </c>
      <c r="F3" s="32" t="inlineStr">
        <is>
          <t>VERIFY (the forgotten step)</t>
        </is>
      </c>
      <c r="G3" s="32" t="inlineStr">
        <is>
          <t>Worked examples</t>
        </is>
      </c>
      <c r="H3" s="32" t="inlineStr">
        <is>
          <t>Classic failure mode</t>
        </is>
      </c>
      <c r="I3" s="32" t="inlineStr">
        <is>
          <t>Starter build</t>
        </is>
      </c>
    </row>
    <row r="4" ht="84" customHeight="1" s="189">
      <c r="A4" s="148" t="inlineStr">
        <is>
          <t>THERMOSTAT CLASS</t>
        </is>
      </c>
      <c r="B4" s="39" t="inlineStr">
        <is>
          <t>Hold one number at a setpoint forever — the hello-world of control, and still the loop most builds secretly are.</t>
        </is>
      </c>
      <c r="C4" s="39" t="inlineStr">
        <is>
          <t>DS18B20 digital temp probe (S003), BME280 climate combo (S011), SHT41 humidity + temp (S016), MCP9808 precision temp (S004), MAX31865 RTD amplifier (S008) when you need lab-grade truth.</t>
        </is>
      </c>
      <c r="D4" s="39" t="inlineStr">
        <is>
          <t>Compare reading to setpoint. Beginner version: bang-bang with hysteresis — turn on below 24.0, off above 25.0, and the dead-band between stops the relay chattering itself to death. Grown-up version: PID, where you also react to how fast the error is changing (D) and how long it's persisted (I), so the output eases into the setpoint instead of slamming past it. For anything with thermal mass (water, ovens), PID via slow PWM on an SSR beats a relay every time.</t>
        </is>
      </c>
      <c r="E4" s="39" t="inlineStr">
        <is>
          <t>Relay or solid-state relay driving a heater, Peltier module, fan, fridge compressor. PWM on a 12V fan for proportional cooling.</t>
        </is>
      </c>
      <c r="F4" s="39" t="inlineStr">
        <is>
          <t>After switching the heater on, confirm the temperature actually starts rising within a sane window (e.g. +0.3C in 2 min). No rise = dead heater, blown fuse, or the probe fell out of the tank — and a naive loop will happily run the element at 100% forever. A second sensor on the heater itself (DS18B20 zip-tied to the element) is the cheapest sanity check in electronics.</t>
        </is>
      </c>
      <c r="G4" s="39" t="inlineStr">
        <is>
          <t>· Sous-vide / fermentation chamber: DS18B20 in the water, SSR on a kettle element, PID holds 63.0C within 0.2C.
· Cheese cave: SHT41 + fridge on a relay for temp, small humidifier on a second relay for RH — two thermostat loops sharing one box.
· 3D printer enclosure: MCP9808 + PWM exhaust fan holds 45C so ABS stops warping.</t>
        </is>
      </c>
      <c r="H4" s="39" t="inlineStr">
        <is>
          <t>Oscillation and windup. Too-tight hysteresis short-cycles the relay (and kills compressors); PID with a big I-term 'winds up' during a long heat-up, then massively overshoots. Also sensor placement lies: measure air next to the heater and you'll hold the heater at setpoint, not the room.</t>
        </is>
      </c>
      <c r="I4" s="39" t="inlineStr">
        <is>
          <t>ESP32 + DS18B20 probe ($2.50) + 1-channel relay module ($2) + aquarium heater you already own. Under $10 for a genuinely useful fermentation controller.</t>
        </is>
      </c>
    </row>
    <row r="5" ht="84" customHeight="1" s="189">
      <c r="A5" s="148" t="inlineStr">
        <is>
          <t>DOSING CLASS</t>
        </is>
      </c>
      <c r="B5" s="39" t="inlineStr">
        <is>
          <t>Nudge a chemistry or level toward a target in small measured shots — then WAIT, because the system needs time to mix before you trust the next reading.</t>
        </is>
      </c>
      <c r="C5" s="39" t="inlineStr">
        <is>
          <t>Analog pH kit (S164), EC / TDS sensor (S166), SCD41 true CO2 (S047), capacitive soil moisture v2 (S154), SHT41 (S016) for humidity, dissolved oxygen kit (S165) for the ambitious.</t>
        </is>
      </c>
      <c r="D5" s="39" t="inlineStr">
        <is>
          <t>Classic algorithm: dose-wait-measure. Compute the error, dose an amount proportional to it (or a fixed micro-dose), then enforce a lockout period — 5 to 30 minutes — while the tank/room/soil mixes. Never dose again on a reading taken mid-mix. Cap total dose per hour as a hard safety limit regardless of what the sensor says.</t>
        </is>
      </c>
      <c r="E5" s="39" t="inlineStr">
        <is>
          <t>Peristaltic dosing pump on a MOSFET, solenoid valve for CO2 or water, ultrasonic mister/humidifier on a relay, 12V water pump for irrigation shots.</t>
        </is>
      </c>
      <c r="F5" s="39" t="inlineStr">
        <is>
          <t>Confirm the dose physically happened and moved the number the right way. Count pump seconds against a YF-S201 flow sensor (S157) or expected mL, then check the next settled reading shifted toward target. pH went the wrong way after an acid dose? A miswired pump or an empty reservoir — stop dosing and alert, don't double down.</t>
        </is>
      </c>
      <c r="G5" s="39" t="inlineStr">
        <is>
          <t>· Hydroponics: EC/TDS sensor (S166) + analog pH kit (S164), two peristaltic pumps dosing nutrient and pH-down with 15-min lockouts.
· Grow-tent CO2: SCD41 (S047) opens a CO2 solenoid in 10-second bursts toward 1200 ppm during lights-on only.
· Auto-waterer: capacitive soil moisture v2 (S154) triggers a 30-second pump shot, then waits 20 minutes for water to percolate before re-reading.</t>
        </is>
      </c>
      <c r="H5" s="39" t="inlineStr">
        <is>
          <t>Overdosing via impatience — reading an unmixed sample, seeing 'no change', dosing again, repeat until the tank is nuked. Also pH probe drift: uncalibrated probes lie by whole pH units, and the loop faithfully doses toward the lie. Calibrate on a schedule and cap cumulative dose.</t>
        </is>
      </c>
      <c r="I5" s="39" t="inlineStr">
        <is>
          <t>ESP32 + capacitive soil moisture v2 ($2) + 5V peristaltic pump ($4) + MOSFET module ($1). A ~$10 plant that waters itself in measured shots.</t>
        </is>
      </c>
    </row>
    <row r="6" ht="84" customHeight="1" s="189">
      <c r="A6" s="148" t="inlineStr">
        <is>
          <t>CHASE/TRACK CLASS</t>
        </is>
      </c>
      <c r="B6" s="39" t="inlineStr">
        <is>
          <t>Keep a moving target centered by steering the error toward zero — the loop runs fast (10-100 Hz) and never really finishes.</t>
        </is>
      </c>
      <c r="C6" s="39" t="inlineStr">
        <is>
          <t>Differential pairs of photoresistors (S057) for solar tracking, HuskyLens AI camera (S196) or Grove Vision AI v2 (S195) for object position, LD2450 multi-target tracking radar (S086), VL53L5CX 8x8 ToF array (S068) for depth zones, AS5600 magnetic angle (S179) to know where your own shaft actually is.</t>
        </is>
      </c>
      <c r="D6" s="39" t="inlineStr">
        <is>
          <t>Proportional steering on the offset: error = target position minus center, drive the motor at speed proportional to error (P-control), add D to damp overshoot. Solar trackers use the elegant dual-LDR trick — two photoresistors behind a fin, and you steer toward whichever is brighter until they're equal. Camera trackers do the same with pixel offset from frame center. Add a dead-zone so the servo doesn't buzz on noise.</t>
        </is>
      </c>
      <c r="E6" s="39" t="inlineStr">
        <is>
          <t>Hobby servos (SG90/MG996R), pan-tilt brackets, stepper motors with A4988 drivers for smooth slow tracking, linear actuators for heavy solar panels.</t>
        </is>
      </c>
      <c r="F6" s="39" t="inlineStr">
        <is>
          <t>Closed-loop position: read back where you actually pointed. AS5600 magnetic angle (S179) on the shaft catches skipped stepper steps and stripped servo gears; for solar, an INA219 current/power monitor (S172) on the panel confirms tracking is actually producing more watts than yesterday's fixed position. If commanded angle and measured angle diverge, stop chasing — you're grinding gears.</t>
        </is>
      </c>
      <c r="G6" s="39" t="inlineStr">
        <is>
          <t>· Solar tracker: 4x photoresistors (S057) in a cross-fin, two servos, INA219 (S172) proving the power gain.
· Cat-follower spotlight: HuskyLens (S196) reports pet X/Y, pan-tilt servos center it, laser pointer optional but morally required.
· Room presence spotlight: LD2450 radar (S086) streams target coordinates, a stepper turns a reading lamp to follow you — works in the dark, no camera.</t>
        </is>
      </c>
      <c r="H6" s="39" t="inlineStr">
        <is>
          <t>Oscillation from too much gain — the classic servo 'hunting' buzz where it overshoots left, right, left forever. Too little gain and it lags a fast target hopelessly. Also mechanical: backlash in cheap gears means small corrections do nothing, then suddenly everything. Tune P down, add a dead-zone, budget for real brackets.</t>
        </is>
      </c>
      <c r="I6" s="39" t="inlineStr">
        <is>
          <t>ESP32 + 4 photoresistors ($1) + 2x SG90 servos ($4) + popsicle-stick cross fin. A ~$10 desktop solar tracker that visibly follows a torch around the room.</t>
        </is>
      </c>
    </row>
    <row r="7" ht="84" customHeight="1" s="189">
      <c r="A7" s="148" t="inlineStr">
        <is>
          <t>GUARDIAN INTERLOCK CLASS</t>
        </is>
      </c>
      <c r="B7" s="39" t="inlineStr">
        <is>
          <t>Sit silently watching for the one bad state, then cut power, close the valve, and scream — designed so that when anything breaks, it breaks toward safe.</t>
        </is>
      </c>
      <c r="C7" s="39" t="inlineStr">
        <is>
          <t>MQ-7 carbon monoxide (S042), MQ-2 smoke/LPG gas (S038), water leak rope sensor (S158), SW-420 vibration switch (S118), compost/hay temp lance (S152), MAX31855 thermocouple amp (S009) for anything that gets seriously hot, ZMPT101B (S171) to notice mains dropped out.</t>
        </is>
      </c>
      <c r="D7" s="39" t="inlineStr">
        <is>
          <t>Threshold with latching: crossing the danger line trips the interlock and it STAYS tripped until a human resets it — no auto-resume, because the hazard that cleared can return. The deeper design rule is fail-safe polarity: use normally-closed relays and normally-closed solenoids wired so that a dead ESP32, dead sensor, or cut cable equals OFF/CLOSED. Require a periodic 'heartbeat' reading; a sensor that goes silent counts as an alarm, not an all-clear.</t>
        </is>
      </c>
      <c r="E7" s="39" t="inlineStr">
        <is>
          <t>Contactor or relay killing the load, normally-closed solenoid valve on the water main or gas line, loud piezo buzzer, push notification/SMS via WiFi as the parallel path.</t>
        </is>
      </c>
      <c r="F7" s="39" t="inlineStr">
        <is>
          <t>Prove the cut actually happened: SCT-013 CT clamp (S170) or PZEM-004T (S169) confirming current dropped to zero after the trip, YF-S201 flow (S157) confirming water stopped. And test the whole chain monthly with a real trigger — an interlock that has never fired is a hypothesis, not a safety system.</t>
        </is>
      </c>
      <c r="G7" s="39" t="inlineStr">
        <is>
          <t>· Workshop heater guard: MAX31855 thermocouple (S009) + tip-over via MPU-6050 (S093), latching contactor cuts the heater, PZEM-004T (S169) verifies zero watts.
· Under-sink leak cutoff: water leak rope (S158) trips a normally-closed solenoid on the supply line and pushes a phone alert.
· Hay/compost fire watch: compost temp lance (S152) alarms above 70C — the classic spontaneous-combustion threshold — before the barn does.</t>
        </is>
      </c>
      <c r="H7" s="39" t="inlineStr">
        <is>
          <t>Fail-deceptive wiring: a normally-open relay means a crashed ESP32 leaves the heater running — the guard dies and takes the house with it. Second classic: alarm fatigue from a threshold set too twitchy, so the human unplugs the guardian. Third: nobody ever tests it, and the relay welded shut two years ago.</t>
        </is>
      </c>
      <c r="I7" s="39" t="inlineStr">
        <is>
          <t>ESP32 + water leak rope sensor ($10) + normally-closed 12V solenoid valve ($8) + buzzer ($1). A ~$20 washing-machine bodyguard that pays for itself the first time it fires.</t>
        </is>
      </c>
    </row>
    <row r="8" ht="84" customHeight="1" s="189">
      <c r="A8" s="148" t="inlineStr">
        <is>
          <t>ACTIVE PROBE CLASS</t>
        </is>
      </c>
      <c r="B8" s="39" t="inlineStr">
        <is>
          <t>Poke the world, then measure the reaction — the actuator isn't the output, it's part of the sensor.</t>
        </is>
      </c>
      <c r="C8" s="39" t="inlineStr">
        <is>
          <t>DS18B20 (S003) watching a cooling curve, EC/TDS sensor (S166) after stirring, INMP441 I2S MEMS mic (S111) listening to your own chirp, piezo contact mic (S109) hearing a tap response, LDC1612 inductive sensing (S234), the MQ-family heater cycle itself (S037), FS3000 air velocity (S229) downstream of a fan pulse.</t>
        </is>
      </c>
      <c r="D8" s="39" t="inlineStr">
        <is>
          <t>Stimulus-response measurement: fire a known excitation, record the transient, extract a feature — decay time, resonant frequency, settling slope. The classic algorithm is the step-response fit: heat/tap/stir with a known input, then fit the curve (usually an exponential) and the fitted constant IS your measurement. Thermal mass, liquid mixing, structural stiffness, and material identity all hide in transients that a passive reading can never see.</t>
        </is>
      </c>
      <c r="E8" s="39" t="inlineStr">
        <is>
          <t>Small stirrer motor or air pump, a resistor as a deliberate heater, piezo disc or speaker as a chirper, solenoid tapper, fan pulse.</t>
        </is>
      </c>
      <c r="F8" s="39" t="inlineStr">
        <is>
          <t>Verify the stimulus itself before trusting the response: INA219 (S172) confirming the heater resistor actually drew current, the mic hearing its own chirp at expected amplitude. A silent chirper or cold heater makes every 'response' garbage — active probing needs a self-test on the active half.</t>
        </is>
      </c>
      <c r="G8" s="39" t="inlineStr">
        <is>
          <t>· Mug-fullness sensor: pulse a heater resistor under the coaster, DS18B20 (S003) fits the cooling curve — full mug cools slow, empty cools fast.
· Honest hydroponic EC: stirrer motor runs 10 s, then EC/TDS (S166) reads the mixed solution instead of the stagnant boundary layer.
· Structural knock test: solenoid taps a shelf bracket, piezo contact mic (S109) records ring-down — a cracked bracket rings at a different frequency.</t>
        </is>
      </c>
      <c r="H8" s="39" t="inlineStr">
        <is>
          <t>The probe contaminates the measurement: the stir warms the water, the heater pulse shifts the next baseline, the chirp echoes off a new cardboard box and you 'detect' a wall change. Needs settle time between probes and a stable reference environment — and everyone forgets the actuator ages (stirrer slows, speaker quietens) so the 'response' drifts.</t>
        </is>
      </c>
      <c r="I8" s="39" t="inlineStr">
        <is>
          <t>ESP32 + piezo disc as tapper ($0.50) + piezo contact mic (S109, $0.50) on the same object. Under $5: tap a jar, read the ring, tell empty from full by ear-in-code.</t>
        </is>
      </c>
    </row>
    <row r="9" ht="84" customHeight="1" s="189">
      <c r="A9" s="148" t="inlineStr">
        <is>
          <t>HARVEST/SCHEDULE CLASS</t>
        </is>
      </c>
      <c r="B9" s="39" t="inlineStr">
        <is>
          <t>Act on the accumulated total, not the instant reading — integrate over hours or days, fire when the bucket fills.</t>
        </is>
      </c>
      <c r="C9" s="39" t="inlineStr">
        <is>
          <t>VEML7700 high-accuracy lux (S056) or TSL2591 (S055) integrating toward daily light integral, DS18B20 (S003) accumulating growing degree-days, tipping bucket rain gauge (S146) summing rainfall, YF-S201 flow sensor (S157) totalizing litres, SCT-013 CT clamp (S170) accumulating kWh, pyranometer (S149) summing solar energy.</t>
        </is>
      </c>
      <c r="D9" s="39" t="inlineStr">
        <is>
          <t>The integrator with a trigger threshold: accumulator += reading x dt every sample, act when the sum crosses the target, then reset on the natural boundary (midnight, season, tank-empty). Degree-days are the 300-year-old classic: sum max(0, T_avg - T_base) daily and pests hatch at known totals. Crucially, persist the accumulator to flash — a reboot must not amnesia three weeks of degree-days.</t>
        </is>
      </c>
      <c r="E9" s="39" t="inlineStr">
        <is>
          <t>Grow lights on a relay topping plants up to the DLI target, irrigation valve replacing exactly what evaporation and rain math say is missing, notification/alert as the 'act', pump transferring a harvested tank.</t>
        </is>
      </c>
      <c r="F9" s="39" t="inlineStr">
        <is>
          <t>Cross-check the integral against an independent totalizer: lux-hours vs the grow light's own kWh on a PZEM-004T (S169), rain gauge total vs soil moisture v2 (S154) actually rising, flow-meter litres vs eTape liquid level (S160) change in the tank. Integrals hide sensor gaps — a dead sensor accumulates zero and the loop thinks it's forever behind (or ahead).</t>
        </is>
      </c>
      <c r="G9" s="39" t="inlineStr">
        <is>
          <t>· DLI top-up: VEML7700 (S056) integrates sunlight in mol/m2/day; at dusk, grow lights run just long enough to hit 14 DLI, saving power on bright days.
· Pest-hatch alarm: DS18B20 (S003) accumulates degree-days from bud-break, pings your phone at the codling-moth threshold so you spray once, on the right day.
· Rain-smart irrigation: tipping bucket (S146) subtracts real rainfall from the weekly water budget; YF-S201 (S157) meters out only the deficit.</t>
        </is>
      </c>
      <c r="H9" s="39" t="inlineStr">
        <is>
          <t>Integral corruption: one glitched sensor spike adds a fake day of sunshine; a reboot zeroes the accumulator; a stuck-high reading winds the total up until the loop 'owes' negative watering. Clamp per-sample contributions, persist state, and sanity-bound the accumulator.</t>
        </is>
      </c>
      <c r="I9" s="39" t="inlineStr">
        <is>
          <t>ESP32 + VEML7700 lux sensor ($5) + relay ($2) on an existing grow light. Around $8 for a light computer that gives your seedlings exactly their daily dose.</t>
        </is>
      </c>
    </row>
    <row r="10" ht="84" customHeight="1" s="189">
      <c r="A10" s="148" t="inlineStr">
        <is>
          <t>BEHAVIOR LOOP CLASS</t>
        </is>
      </c>
      <c r="B10" s="39" t="inlineStr">
        <is>
          <t>The actuator is a human: sense the state, show it in a way people can't ignore, and let the humans close the loop.</t>
        </is>
      </c>
      <c r="C10" s="39" t="inlineStr">
        <is>
          <t>SCD41 true CO2 (S047) for 'open a window', PMS5003 particulate (S049), DFRobot dB meter (S108) for classroom noise, LD2410 mmWave presence (S085) for sitting-too-long, HX711 + load cell (S122) under a water bottle or kettle, MAX30102 pulse oximeter (S140) for a calm-down cue.</t>
        </is>
      </c>
      <c r="D10" s="39" t="inlineStr">
        <is>
          <t>Feedback design, not control math: map the number to an at-a-glance signal with thresholds people agree feel right (CO2 green under 800 ppm, amber to 1200, red above). The classic algorithm is the traffic-light with hysteresis — wide bands and slow transitions, because a lamp that flickers between amber and red gets unplugged. Trend beats instant: show 'worse than an hour ago', not raw ppm.</t>
        </is>
      </c>
      <c r="E10" s="39" t="inlineStr">
        <is>
          <t>Addressable LED ring or strip, e-paper display, gentle buzzer escalation, a servo waving a flag, a push notification — anything that changes a human's mind.</t>
        </is>
      </c>
      <c r="F10" s="39" t="inlineStr">
        <is>
          <t>This is the step everyone skips: sense whether the human actually acted, and whether it worked. CO2 lamp went red — did a window open? A reed switch (S105) on the window frame or CO2 falling within 10 minutes says yes. Log signal-to-response time; if reds get ignored for a week, the feedback design has failed even though the electronics work.</t>
        </is>
      </c>
      <c r="G10" s="39" t="inlineStr">
        <is>
          <t>· Meeting-room brain fog lamp: SCD41 (S047) drives a desk LED ring red past 1200 ppm; reed switch (S105) on the window logs whether anyone responded.
· Classroom noise ear: DFRobot dB meter (S108) drives a giant traffic light; kids self-regulate to keep it green — the oldest trick in teaching, automated.
· Hydration nag: HX711 load cell (S122) under a water bottle notices it hasn't lightened in 2 hours and pulses an LED until you sip.</t>
        </is>
      </c>
      <c r="H10" s="39" t="inlineStr">
        <is>
          <t>Habituation: humans learn to ignore any signal that fires too often or asks too much, and a nagging device becomes an unplugged device. The loop also can't distinguish 'human acted' from 'condition drifted back' without the verify step, so it happily takes credit for the weather.</t>
        </is>
      </c>
      <c r="I10" s="39" t="inlineStr">
        <is>
          <t>ESP32 + MH-Z19C budget NDIR CO2 ($18) + an 8-LED ring ($2). About $20 for a room-brain lamp — the single highest quality-of-life-per-dollar build in the atlas.</t>
        </is>
      </c>
    </row>
    <row r="11" ht="84" customHeight="1" s="189">
      <c r="A11" s="148" t="inlineStr">
        <is>
          <t>LEARNING LOOP CLASS</t>
        </is>
      </c>
      <c r="B11" s="39" t="inlineStr">
        <is>
          <t>The controller rewrites its own rules from history — thresholds, baselines, even the model itself adapt to how YOUR system actually behaves.</t>
        </is>
      </c>
      <c r="C11" s="39" t="inlineStr">
        <is>
          <t>BME688 gas + climate AI (S035) — literally sold on this loop, LSM6DSOX ML-core IMU (S092) with on-chip machine learning, SGP40 VOC index (S034) whose algorithm is a built-in adaptive baseline, Grid-EYE AMG8833 (S083) learning a room's thermal signature, INMP441 mic (S111) feeding TinyML sound classifiers, MLX90640 thermal camera (S193).</t>
        </is>
      </c>
      <c r="D11" s="39" t="inlineStr">
        <is>
          <t>Two classic algorithms. Adaptive baseline: track a slow exponential moving average of 'normal' and alarm on deviation from it, not from a fixed number — this is how SGP40's VOC index works internally. TinyML: log labeled windows of raw data, train a small classifier (edge impulse or sklearn to C), redeploy, and keep collecting so next month's model knows this season. Always keep the previous model as a rollback.</t>
        </is>
      </c>
      <c r="E11" s="39" t="inlineStr">
        <is>
          <t>Whatever the inner loop drives — but here the interesting 'act' is updating parameters: writing a new threshold to flash, swapping in a retrained model, adjusting a PID gain from logged overshoot.</t>
        </is>
      </c>
      <c r="F11" s="39" t="inlineStr">
        <is>
          <t>Score the new brain against held-out history BEFORE it takes over: replay last month's logs and confirm the retrained model still catches the known events and doesn't alarm on the known quiets. Then shadow-run it alongside the old one for a week. An unverified self-update is how you deploy a controller that has learned the wrong lesson with total confidence.</t>
        </is>
      </c>
      <c r="G11" s="39" t="inlineStr">
        <is>
          <t>· Nose that knows your kitchen: BME688 (S035) + its AI-studio workflow learns 'toast' vs 'burnt toast' vs 'gas leak' from your actual stove, not a factory calibration.
· Washing machine whisperer: LSM6DSOX (S092) on the chassis learns normal spin vibration, flags the new rattle of a dying bearing weeks early.
· Presence that stops false-alarming: Grid-EYE (S083) learns the radiator's thermal blob over a week and subtracts it, so only actual humans trigger the lights.</t>
        </is>
      </c>
      <c r="H11" s="39" t="inlineStr">
        <is>
          <t>Learning the fault: sensor drift gets absorbed into the baseline until a real slow gas leak reads as 'the new normal' — adaptive baselines are structurally blind to slow monotonic change. Cure: anchor to an occasional absolute reference (fresh outdoor air, a calibration weight, a known-quiet hour) and bound how far the baseline may walk.</t>
        </is>
      </c>
      <c r="I11" s="39" t="inlineStr">
        <is>
          <t>ESP32 + LSM6DSOX ML-core IMU ($10) stuck to any motor appliance. Around $12: log a week of 'normal', train a tiny anomaly detector, and own a machine that emails you when it feels unwell.</t>
        </is>
      </c>
    </row>
    <row r="12">
      <c r="A12" s="4" t="n"/>
      <c r="B12" s="4" t="n"/>
      <c r="C12" s="4" t="n"/>
      <c r="D12" s="4" t="n"/>
      <c r="E12" s="4" t="n"/>
      <c r="F12" s="4" t="n"/>
      <c r="G12" s="4" t="n"/>
      <c r="H12" s="4" t="n"/>
      <c r="I12" s="4" t="n"/>
    </row>
    <row r="13">
      <c r="A13" s="4" t="n"/>
      <c r="B13" s="4" t="n"/>
      <c r="C13" s="4" t="n"/>
      <c r="D13" s="4" t="n"/>
      <c r="E13" s="4" t="n"/>
      <c r="F13" s="4" t="n"/>
      <c r="G13" s="4" t="n"/>
      <c r="H13" s="4" t="n"/>
      <c r="I13" s="4" t="n"/>
    </row>
    <row r="14">
      <c r="A14" s="4" t="n"/>
      <c r="B14" s="4" t="n"/>
      <c r="C14" s="4" t="n"/>
      <c r="D14" s="4" t="n"/>
      <c r="E14" s="4" t="n"/>
      <c r="F14" s="4" t="n"/>
      <c r="G14" s="4" t="n"/>
      <c r="H14" s="4" t="n"/>
      <c r="I14" s="4" t="n"/>
    </row>
    <row r="15">
      <c r="A15" s="4" t="n"/>
      <c r="B15" s="4" t="n"/>
      <c r="C15" s="4" t="n"/>
      <c r="D15" s="4" t="n"/>
      <c r="E15" s="4" t="n"/>
      <c r="F15" s="4" t="n"/>
      <c r="G15" s="4" t="n"/>
      <c r="H15" s="4" t="n"/>
      <c r="I15" s="4" t="n"/>
    </row>
    <row r="16">
      <c r="A16" s="4" t="n"/>
      <c r="B16" s="4" t="n"/>
      <c r="C16" s="4" t="n"/>
      <c r="D16" s="4" t="n"/>
      <c r="E16" s="4" t="n"/>
      <c r="F16" s="4" t="n"/>
      <c r="G16" s="4" t="n"/>
      <c r="H16" s="4" t="n"/>
      <c r="I16" s="4" t="n"/>
    </row>
    <row r="17">
      <c r="A17" s="4" t="n"/>
      <c r="B17" s="4" t="n"/>
      <c r="C17" s="4" t="n"/>
      <c r="D17" s="4" t="n"/>
      <c r="E17" s="4" t="n"/>
      <c r="F17" s="4" t="n"/>
      <c r="G17" s="4" t="n"/>
      <c r="H17" s="4" t="n"/>
      <c r="I17" s="4" t="n"/>
    </row>
    <row r="18">
      <c r="A18" s="4" t="n"/>
      <c r="B18" s="4" t="n"/>
      <c r="C18" s="4" t="n"/>
      <c r="D18" s="4" t="n"/>
      <c r="E18" s="4" t="n"/>
      <c r="F18" s="4" t="n"/>
      <c r="G18" s="4" t="n"/>
      <c r="H18" s="4" t="n"/>
      <c r="I18" s="4" t="n"/>
    </row>
    <row r="19">
      <c r="A19" s="4" t="n"/>
      <c r="B19" s="4" t="n"/>
      <c r="C19" s="4" t="n"/>
      <c r="D19" s="4" t="n"/>
      <c r="E19" s="4" t="n"/>
      <c r="F19" s="4" t="n"/>
      <c r="G19" s="4" t="n"/>
      <c r="H19" s="4" t="n"/>
      <c r="I19" s="4" t="n"/>
    </row>
    <row r="20">
      <c r="A20" s="4" t="n"/>
      <c r="B20" s="4" t="n"/>
      <c r="C20" s="4" t="n"/>
      <c r="D20" s="4" t="n"/>
      <c r="E20" s="4" t="n"/>
      <c r="F20" s="4" t="n"/>
      <c r="G20" s="4" t="n"/>
      <c r="H20" s="4" t="n"/>
      <c r="I20" s="4" t="n"/>
    </row>
    <row r="21" ht="15.75" customHeight="1" s="189">
      <c r="A21" s="4" t="n"/>
      <c r="B21" s="4" t="n"/>
      <c r="C21" s="4" t="n"/>
      <c r="D21" s="4" t="n"/>
      <c r="E21" s="4" t="n"/>
      <c r="F21" s="4" t="n"/>
      <c r="G21" s="4" t="n"/>
      <c r="H21" s="4" t="n"/>
      <c r="I21" s="4" t="n"/>
    </row>
    <row r="22" ht="15.75" customHeight="1" s="189">
      <c r="A22" s="4" t="n"/>
      <c r="B22" s="4" t="n"/>
      <c r="C22" s="4" t="n"/>
      <c r="D22" s="4" t="n"/>
      <c r="E22" s="4" t="n"/>
      <c r="F22" s="4" t="n"/>
      <c r="G22" s="4" t="n"/>
      <c r="H22" s="4" t="n"/>
      <c r="I22" s="4" t="n"/>
    </row>
    <row r="23" ht="15.75" customHeight="1" s="189">
      <c r="A23" s="4" t="n"/>
      <c r="B23" s="4" t="n"/>
      <c r="C23" s="4" t="n"/>
      <c r="D23" s="4" t="n"/>
      <c r="E23" s="4" t="n"/>
      <c r="F23" s="4" t="n"/>
      <c r="G23" s="4" t="n"/>
      <c r="H23" s="4" t="n"/>
      <c r="I23" s="4" t="n"/>
    </row>
    <row r="24" ht="15.75" customHeight="1" s="189">
      <c r="A24" s="4" t="n"/>
      <c r="B24" s="4" t="n"/>
      <c r="C24" s="4" t="n"/>
      <c r="D24" s="4" t="n"/>
      <c r="E24" s="4" t="n"/>
      <c r="F24" s="4" t="n"/>
      <c r="G24" s="4" t="n"/>
      <c r="H24" s="4" t="n"/>
      <c r="I24" s="4" t="n"/>
    </row>
    <row r="25" ht="15.75" customHeight="1" s="189">
      <c r="A25" s="4" t="n"/>
      <c r="B25" s="4" t="n"/>
      <c r="C25" s="4" t="n"/>
      <c r="D25" s="4" t="n"/>
      <c r="E25" s="4" t="n"/>
      <c r="F25" s="4" t="n"/>
      <c r="G25" s="4" t="n"/>
      <c r="H25" s="4" t="n"/>
      <c r="I25" s="4" t="n"/>
    </row>
    <row r="26" ht="15.75" customHeight="1" s="189">
      <c r="A26" s="4" t="n"/>
      <c r="B26" s="4" t="n"/>
      <c r="C26" s="4" t="n"/>
      <c r="D26" s="4" t="n"/>
      <c r="E26" s="4" t="n"/>
      <c r="F26" s="4" t="n"/>
      <c r="G26" s="4" t="n"/>
      <c r="H26" s="4" t="n"/>
      <c r="I26" s="4" t="n"/>
    </row>
    <row r="27" ht="15.75" customHeight="1" s="189">
      <c r="A27" s="4" t="n"/>
      <c r="B27" s="4" t="n"/>
      <c r="C27" s="4" t="n"/>
      <c r="D27" s="4" t="n"/>
      <c r="E27" s="4" t="n"/>
      <c r="F27" s="4" t="n"/>
      <c r="G27" s="4" t="n"/>
      <c r="H27" s="4" t="n"/>
      <c r="I27" s="4" t="n"/>
    </row>
    <row r="28" ht="15.75" customHeight="1" s="189">
      <c r="A28" s="4" t="n"/>
      <c r="B28" s="4" t="n"/>
      <c r="C28" s="4" t="n"/>
      <c r="D28" s="4" t="n"/>
      <c r="E28" s="4" t="n"/>
      <c r="F28" s="4" t="n"/>
      <c r="G28" s="4" t="n"/>
      <c r="H28" s="4" t="n"/>
      <c r="I28" s="4" t="n"/>
    </row>
    <row r="29" ht="15.75" customHeight="1" s="189">
      <c r="A29" s="4" t="n"/>
      <c r="B29" s="4" t="n"/>
      <c r="C29" s="4" t="n"/>
      <c r="D29" s="4" t="n"/>
      <c r="E29" s="4" t="n"/>
      <c r="F29" s="4" t="n"/>
      <c r="G29" s="4" t="n"/>
      <c r="H29" s="4" t="n"/>
      <c r="I29" s="4" t="n"/>
    </row>
    <row r="30" ht="15.75" customHeight="1" s="189">
      <c r="A30" s="4" t="n"/>
      <c r="B30" s="4" t="n"/>
      <c r="C30" s="4" t="n"/>
      <c r="D30" s="4" t="n"/>
      <c r="E30" s="4" t="n"/>
      <c r="F30" s="4" t="n"/>
      <c r="G30" s="4" t="n"/>
      <c r="H30" s="4" t="n"/>
      <c r="I30" s="4" t="n"/>
    </row>
    <row r="31" ht="15.75" customHeight="1" s="189">
      <c r="A31" s="4" t="n"/>
      <c r="B31" s="4" t="n"/>
      <c r="C31" s="4" t="n"/>
      <c r="D31" s="4" t="n"/>
      <c r="E31" s="4" t="n"/>
      <c r="F31" s="4" t="n"/>
      <c r="G31" s="4" t="n"/>
      <c r="H31" s="4" t="n"/>
      <c r="I31" s="4" t="n"/>
    </row>
    <row r="32" ht="15.75" customHeight="1" s="189">
      <c r="A32" s="4" t="n"/>
      <c r="B32" s="4" t="n"/>
      <c r="C32" s="4" t="n"/>
      <c r="D32" s="4" t="n"/>
      <c r="E32" s="4" t="n"/>
      <c r="F32" s="4" t="n"/>
      <c r="G32" s="4" t="n"/>
      <c r="H32" s="4" t="n"/>
      <c r="I32" s="4" t="n"/>
    </row>
    <row r="33" ht="15.75" customHeight="1" s="189">
      <c r="A33" s="4" t="n"/>
      <c r="B33" s="4" t="n"/>
      <c r="C33" s="4" t="n"/>
      <c r="D33" s="4" t="n"/>
      <c r="E33" s="4" t="n"/>
      <c r="F33" s="4" t="n"/>
      <c r="G33" s="4" t="n"/>
      <c r="H33" s="4" t="n"/>
      <c r="I33" s="4" t="n"/>
    </row>
    <row r="34" ht="15.75" customHeight="1" s="189">
      <c r="A34" s="4" t="n"/>
      <c r="B34" s="4" t="n"/>
      <c r="C34" s="4" t="n"/>
      <c r="D34" s="4" t="n"/>
      <c r="E34" s="4" t="n"/>
      <c r="F34" s="4" t="n"/>
      <c r="G34" s="4" t="n"/>
      <c r="H34" s="4" t="n"/>
      <c r="I34" s="4" t="n"/>
    </row>
    <row r="35" ht="15.75" customHeight="1" s="189">
      <c r="A35" s="4" t="n"/>
      <c r="B35" s="4" t="n"/>
      <c r="C35" s="4" t="n"/>
      <c r="D35" s="4" t="n"/>
      <c r="E35" s="4" t="n"/>
      <c r="F35" s="4" t="n"/>
      <c r="G35" s="4" t="n"/>
      <c r="H35" s="4" t="n"/>
      <c r="I35" s="4" t="n"/>
    </row>
    <row r="36" ht="15.75" customHeight="1" s="189">
      <c r="A36" s="4" t="n"/>
      <c r="B36" s="4" t="n"/>
      <c r="C36" s="4" t="n"/>
      <c r="D36" s="4" t="n"/>
      <c r="E36" s="4" t="n"/>
      <c r="F36" s="4" t="n"/>
      <c r="G36" s="4" t="n"/>
      <c r="H36" s="4" t="n"/>
      <c r="I36" s="4" t="n"/>
    </row>
    <row r="37" ht="15.75" customHeight="1" s="189">
      <c r="A37" s="4" t="n"/>
      <c r="B37" s="4" t="n"/>
      <c r="C37" s="4" t="n"/>
      <c r="D37" s="4" t="n"/>
      <c r="E37" s="4" t="n"/>
      <c r="F37" s="4" t="n"/>
      <c r="G37" s="4" t="n"/>
      <c r="H37" s="4" t="n"/>
      <c r="I37" s="4" t="n"/>
    </row>
    <row r="38" ht="15.75" customHeight="1" s="189">
      <c r="A38" s="4" t="n"/>
      <c r="B38" s="4" t="n"/>
      <c r="C38" s="4" t="n"/>
      <c r="D38" s="4" t="n"/>
      <c r="E38" s="4" t="n"/>
      <c r="F38" s="4" t="n"/>
      <c r="G38" s="4" t="n"/>
      <c r="H38" s="4" t="n"/>
      <c r="I38" s="4" t="n"/>
    </row>
    <row r="39" ht="15.75" customHeight="1" s="189">
      <c r="A39" s="4" t="n"/>
      <c r="B39" s="4" t="n"/>
      <c r="C39" s="4" t="n"/>
      <c r="D39" s="4" t="n"/>
      <c r="E39" s="4" t="n"/>
      <c r="F39" s="4" t="n"/>
      <c r="G39" s="4" t="n"/>
      <c r="H39" s="4" t="n"/>
      <c r="I39" s="4" t="n"/>
    </row>
    <row r="40" ht="15.75" customHeight="1" s="189">
      <c r="A40" s="4" t="n"/>
      <c r="B40" s="4" t="n"/>
      <c r="C40" s="4" t="n"/>
      <c r="D40" s="4" t="n"/>
      <c r="E40" s="4" t="n"/>
      <c r="F40" s="4" t="n"/>
      <c r="G40" s="4" t="n"/>
      <c r="H40" s="4" t="n"/>
      <c r="I40" s="4" t="n"/>
    </row>
    <row r="41" ht="15.75" customHeight="1" s="189">
      <c r="A41" s="4" t="n"/>
      <c r="B41" s="4" t="n"/>
      <c r="C41" s="4" t="n"/>
      <c r="D41" s="4" t="n"/>
      <c r="E41" s="4" t="n"/>
      <c r="F41" s="4" t="n"/>
      <c r="G41" s="4" t="n"/>
      <c r="H41" s="4" t="n"/>
      <c r="I41" s="4" t="n"/>
    </row>
    <row r="42" ht="15.75" customHeight="1" s="189">
      <c r="A42" s="4" t="n"/>
      <c r="B42" s="4" t="n"/>
      <c r="C42" s="4" t="n"/>
      <c r="D42" s="4" t="n"/>
      <c r="E42" s="4" t="n"/>
      <c r="F42" s="4" t="n"/>
      <c r="G42" s="4" t="n"/>
      <c r="H42" s="4" t="n"/>
      <c r="I42" s="4" t="n"/>
    </row>
    <row r="43" ht="15.75" customHeight="1" s="189">
      <c r="A43" s="4" t="n"/>
      <c r="B43" s="4" t="n"/>
      <c r="C43" s="4" t="n"/>
      <c r="D43" s="4" t="n"/>
      <c r="E43" s="4" t="n"/>
      <c r="F43" s="4" t="n"/>
      <c r="G43" s="4" t="n"/>
      <c r="H43" s="4" t="n"/>
      <c r="I43" s="4" t="n"/>
    </row>
    <row r="44" ht="15.75" customHeight="1" s="189">
      <c r="A44" s="4" t="n"/>
      <c r="B44" s="4" t="n"/>
      <c r="C44" s="4" t="n"/>
      <c r="D44" s="4" t="n"/>
      <c r="E44" s="4" t="n"/>
      <c r="F44" s="4" t="n"/>
      <c r="G44" s="4" t="n"/>
      <c r="H44" s="4" t="n"/>
      <c r="I44" s="4" t="n"/>
    </row>
    <row r="45" ht="15.75" customHeight="1" s="189">
      <c r="A45" s="4" t="n"/>
      <c r="B45" s="4" t="n"/>
      <c r="C45" s="4" t="n"/>
      <c r="D45" s="4" t="n"/>
      <c r="E45" s="4" t="n"/>
      <c r="F45" s="4" t="n"/>
      <c r="G45" s="4" t="n"/>
      <c r="H45" s="4" t="n"/>
      <c r="I45" s="4" t="n"/>
    </row>
    <row r="46" ht="15.75" customHeight="1" s="189">
      <c r="A46" s="4" t="n"/>
      <c r="B46" s="4" t="n"/>
      <c r="C46" s="4" t="n"/>
      <c r="D46" s="4" t="n"/>
      <c r="E46" s="4" t="n"/>
      <c r="F46" s="4" t="n"/>
      <c r="G46" s="4" t="n"/>
      <c r="H46" s="4" t="n"/>
      <c r="I46" s="4" t="n"/>
    </row>
    <row r="47" ht="15.75" customHeight="1" s="189">
      <c r="A47" s="4" t="n"/>
      <c r="B47" s="4" t="n"/>
      <c r="C47" s="4" t="n"/>
      <c r="D47" s="4" t="n"/>
      <c r="E47" s="4" t="n"/>
      <c r="F47" s="4" t="n"/>
      <c r="G47" s="4" t="n"/>
      <c r="H47" s="4" t="n"/>
      <c r="I47" s="4" t="n"/>
    </row>
    <row r="48" ht="15.75" customHeight="1" s="189">
      <c r="A48" s="4" t="n"/>
      <c r="B48" s="4" t="n"/>
      <c r="C48" s="4" t="n"/>
      <c r="D48" s="4" t="n"/>
      <c r="E48" s="4" t="n"/>
      <c r="F48" s="4" t="n"/>
      <c r="G48" s="4" t="n"/>
      <c r="H48" s="4" t="n"/>
      <c r="I48" s="4" t="n"/>
    </row>
    <row r="49" ht="15.75" customHeight="1" s="189">
      <c r="A49" s="4" t="n"/>
      <c r="B49" s="4" t="n"/>
      <c r="C49" s="4" t="n"/>
      <c r="D49" s="4" t="n"/>
      <c r="E49" s="4" t="n"/>
      <c r="F49" s="4" t="n"/>
      <c r="G49" s="4" t="n"/>
      <c r="H49" s="4" t="n"/>
      <c r="I49" s="4" t="n"/>
    </row>
    <row r="50" ht="15.75" customHeight="1" s="189">
      <c r="A50" s="4" t="n"/>
      <c r="B50" s="4" t="n"/>
      <c r="C50" s="4" t="n"/>
      <c r="D50" s="4" t="n"/>
      <c r="E50" s="4" t="n"/>
      <c r="F50" s="4" t="n"/>
      <c r="G50" s="4" t="n"/>
      <c r="H50" s="4" t="n"/>
      <c r="I50" s="4" t="n"/>
    </row>
    <row r="51" ht="15.75" customHeight="1" s="189">
      <c r="A51" s="4" t="n"/>
      <c r="B51" s="4" t="n"/>
      <c r="C51" s="4" t="n"/>
      <c r="D51" s="4" t="n"/>
      <c r="E51" s="4" t="n"/>
      <c r="F51" s="4" t="n"/>
      <c r="G51" s="4" t="n"/>
      <c r="H51" s="4" t="n"/>
      <c r="I51" s="4" t="n"/>
    </row>
    <row r="52" ht="15.75" customHeight="1" s="189">
      <c r="A52" s="4" t="n"/>
      <c r="B52" s="4" t="n"/>
      <c r="C52" s="4" t="n"/>
      <c r="D52" s="4" t="n"/>
      <c r="E52" s="4" t="n"/>
      <c r="F52" s="4" t="n"/>
      <c r="G52" s="4" t="n"/>
      <c r="H52" s="4" t="n"/>
      <c r="I52" s="4" t="n"/>
    </row>
    <row r="53" ht="15.75" customHeight="1" s="189">
      <c r="A53" s="4" t="n"/>
      <c r="B53" s="4" t="n"/>
      <c r="C53" s="4" t="n"/>
      <c r="D53" s="4" t="n"/>
      <c r="E53" s="4" t="n"/>
      <c r="F53" s="4" t="n"/>
      <c r="G53" s="4" t="n"/>
      <c r="H53" s="4" t="n"/>
      <c r="I53" s="4" t="n"/>
    </row>
    <row r="54" ht="15.75" customHeight="1" s="189">
      <c r="A54" s="4" t="n"/>
      <c r="B54" s="4" t="n"/>
      <c r="C54" s="4" t="n"/>
      <c r="D54" s="4" t="n"/>
      <c r="E54" s="4" t="n"/>
      <c r="F54" s="4" t="n"/>
      <c r="G54" s="4" t="n"/>
      <c r="H54" s="4" t="n"/>
      <c r="I54" s="4" t="n"/>
    </row>
    <row r="55" ht="15.75" customHeight="1" s="189">
      <c r="A55" s="4" t="n"/>
      <c r="B55" s="4" t="n"/>
      <c r="C55" s="4" t="n"/>
      <c r="D55" s="4" t="n"/>
      <c r="E55" s="4" t="n"/>
      <c r="F55" s="4" t="n"/>
      <c r="G55" s="4" t="n"/>
      <c r="H55" s="4" t="n"/>
      <c r="I55" s="4" t="n"/>
    </row>
    <row r="56" ht="15.75" customHeight="1" s="189">
      <c r="A56" s="4" t="n"/>
      <c r="B56" s="4" t="n"/>
      <c r="C56" s="4" t="n"/>
      <c r="D56" s="4" t="n"/>
      <c r="E56" s="4" t="n"/>
      <c r="F56" s="4" t="n"/>
      <c r="G56" s="4" t="n"/>
      <c r="H56" s="4" t="n"/>
      <c r="I56" s="4" t="n"/>
    </row>
    <row r="57" ht="15.75" customHeight="1" s="189">
      <c r="A57" s="4" t="n"/>
      <c r="B57" s="4" t="n"/>
      <c r="C57" s="4" t="n"/>
      <c r="D57" s="4" t="n"/>
      <c r="E57" s="4" t="n"/>
      <c r="F57" s="4" t="n"/>
      <c r="G57" s="4" t="n"/>
      <c r="H57" s="4" t="n"/>
      <c r="I57" s="4" t="n"/>
    </row>
    <row r="58" ht="15.75" customHeight="1" s="189">
      <c r="A58" s="4" t="n"/>
      <c r="B58" s="4" t="n"/>
      <c r="C58" s="4" t="n"/>
      <c r="D58" s="4" t="n"/>
      <c r="E58" s="4" t="n"/>
      <c r="F58" s="4" t="n"/>
      <c r="G58" s="4" t="n"/>
      <c r="H58" s="4" t="n"/>
      <c r="I58" s="4" t="n"/>
    </row>
    <row r="59" ht="15.75" customHeight="1" s="189">
      <c r="A59" s="4" t="n"/>
      <c r="B59" s="4" t="n"/>
      <c r="C59" s="4" t="n"/>
      <c r="D59" s="4" t="n"/>
      <c r="E59" s="4" t="n"/>
      <c r="F59" s="4" t="n"/>
      <c r="G59" s="4" t="n"/>
      <c r="H59" s="4" t="n"/>
      <c r="I59" s="4" t="n"/>
    </row>
    <row r="60" ht="15.75" customHeight="1" s="189">
      <c r="A60" s="4" t="n"/>
      <c r="B60" s="4" t="n"/>
      <c r="C60" s="4" t="n"/>
      <c r="D60" s="4" t="n"/>
      <c r="E60" s="4" t="n"/>
      <c r="F60" s="4" t="n"/>
      <c r="G60" s="4" t="n"/>
      <c r="H60" s="4" t="n"/>
      <c r="I60" s="4" t="n"/>
    </row>
    <row r="61" ht="15.75" customHeight="1" s="189">
      <c r="A61" s="4" t="n"/>
      <c r="B61" s="4" t="n"/>
      <c r="C61" s="4" t="n"/>
      <c r="D61" s="4" t="n"/>
      <c r="E61" s="4" t="n"/>
      <c r="F61" s="4" t="n"/>
      <c r="G61" s="4" t="n"/>
      <c r="H61" s="4" t="n"/>
      <c r="I61" s="4" t="n"/>
    </row>
    <row r="62" ht="15.75" customHeight="1" s="189">
      <c r="A62" s="4" t="n"/>
      <c r="B62" s="4" t="n"/>
      <c r="C62" s="4" t="n"/>
      <c r="D62" s="4" t="n"/>
      <c r="E62" s="4" t="n"/>
      <c r="F62" s="4" t="n"/>
      <c r="G62" s="4" t="n"/>
      <c r="H62" s="4" t="n"/>
      <c r="I62" s="4" t="n"/>
    </row>
    <row r="63" ht="15.75" customHeight="1" s="189">
      <c r="A63" s="4" t="n"/>
      <c r="B63" s="4" t="n"/>
      <c r="C63" s="4" t="n"/>
      <c r="D63" s="4" t="n"/>
      <c r="E63" s="4" t="n"/>
      <c r="F63" s="4" t="n"/>
      <c r="G63" s="4" t="n"/>
      <c r="H63" s="4" t="n"/>
      <c r="I63" s="4" t="n"/>
    </row>
    <row r="64" ht="15.75" customHeight="1" s="189">
      <c r="A64" s="4" t="n"/>
      <c r="B64" s="4" t="n"/>
      <c r="C64" s="4" t="n"/>
      <c r="D64" s="4" t="n"/>
      <c r="E64" s="4" t="n"/>
      <c r="F64" s="4" t="n"/>
      <c r="G64" s="4" t="n"/>
      <c r="H64" s="4" t="n"/>
      <c r="I64" s="4" t="n"/>
    </row>
    <row r="65" ht="15.75" customHeight="1" s="189">
      <c r="A65" s="4" t="n"/>
      <c r="B65" s="4" t="n"/>
      <c r="C65" s="4" t="n"/>
      <c r="D65" s="4" t="n"/>
      <c r="E65" s="4" t="n"/>
      <c r="F65" s="4" t="n"/>
      <c r="G65" s="4" t="n"/>
      <c r="H65" s="4" t="n"/>
      <c r="I65" s="4" t="n"/>
    </row>
    <row r="66" ht="15.75" customHeight="1" s="189">
      <c r="A66" s="4" t="n"/>
      <c r="B66" s="4" t="n"/>
      <c r="C66" s="4" t="n"/>
      <c r="D66" s="4" t="n"/>
      <c r="E66" s="4" t="n"/>
      <c r="F66" s="4" t="n"/>
      <c r="G66" s="4" t="n"/>
      <c r="H66" s="4" t="n"/>
      <c r="I66" s="4" t="n"/>
    </row>
    <row r="67" ht="15.75" customHeight="1" s="189">
      <c r="A67" s="4" t="n"/>
      <c r="B67" s="4" t="n"/>
      <c r="C67" s="4" t="n"/>
      <c r="D67" s="4" t="n"/>
      <c r="E67" s="4" t="n"/>
      <c r="F67" s="4" t="n"/>
      <c r="G67" s="4" t="n"/>
      <c r="H67" s="4" t="n"/>
      <c r="I67" s="4" t="n"/>
    </row>
    <row r="68" ht="15.75" customHeight="1" s="189">
      <c r="A68" s="4" t="n"/>
      <c r="B68" s="4" t="n"/>
      <c r="C68" s="4" t="n"/>
      <c r="D68" s="4" t="n"/>
      <c r="E68" s="4" t="n"/>
      <c r="F68" s="4" t="n"/>
      <c r="G68" s="4" t="n"/>
      <c r="H68" s="4" t="n"/>
      <c r="I68" s="4" t="n"/>
    </row>
    <row r="69" ht="15.75" customHeight="1" s="189">
      <c r="A69" s="4" t="n"/>
      <c r="B69" s="4" t="n"/>
      <c r="C69" s="4" t="n"/>
      <c r="D69" s="4" t="n"/>
      <c r="E69" s="4" t="n"/>
      <c r="F69" s="4" t="n"/>
      <c r="G69" s="4" t="n"/>
      <c r="H69" s="4" t="n"/>
      <c r="I69" s="4" t="n"/>
    </row>
    <row r="70" ht="15.75" customHeight="1" s="189">
      <c r="A70" s="4" t="n"/>
      <c r="B70" s="4" t="n"/>
      <c r="C70" s="4" t="n"/>
      <c r="D70" s="4" t="n"/>
      <c r="E70" s="4" t="n"/>
      <c r="F70" s="4" t="n"/>
      <c r="G70" s="4" t="n"/>
      <c r="H70" s="4" t="n"/>
      <c r="I70" s="4" t="n"/>
    </row>
    <row r="71" ht="15.75" customHeight="1" s="189">
      <c r="A71" s="4" t="n"/>
      <c r="B71" s="4" t="n"/>
      <c r="C71" s="4" t="n"/>
      <c r="D71" s="4" t="n"/>
      <c r="E71" s="4" t="n"/>
      <c r="F71" s="4" t="n"/>
      <c r="G71" s="4" t="n"/>
      <c r="H71" s="4" t="n"/>
      <c r="I71" s="4" t="n"/>
    </row>
    <row r="72" ht="15.75" customHeight="1" s="189">
      <c r="A72" s="4" t="n"/>
      <c r="B72" s="4" t="n"/>
      <c r="C72" s="4" t="n"/>
      <c r="D72" s="4" t="n"/>
      <c r="E72" s="4" t="n"/>
      <c r="F72" s="4" t="n"/>
      <c r="G72" s="4" t="n"/>
      <c r="H72" s="4" t="n"/>
      <c r="I72" s="4" t="n"/>
    </row>
    <row r="73" ht="15.75" customHeight="1" s="189">
      <c r="A73" s="4" t="n"/>
      <c r="B73" s="4" t="n"/>
      <c r="C73" s="4" t="n"/>
      <c r="D73" s="4" t="n"/>
      <c r="E73" s="4" t="n"/>
      <c r="F73" s="4" t="n"/>
      <c r="G73" s="4" t="n"/>
      <c r="H73" s="4" t="n"/>
      <c r="I73" s="4" t="n"/>
    </row>
    <row r="74" ht="15.75" customHeight="1" s="189">
      <c r="A74" s="4" t="n"/>
      <c r="B74" s="4" t="n"/>
      <c r="C74" s="4" t="n"/>
      <c r="D74" s="4" t="n"/>
      <c r="E74" s="4" t="n"/>
      <c r="F74" s="4" t="n"/>
      <c r="G74" s="4" t="n"/>
      <c r="H74" s="4" t="n"/>
      <c r="I74" s="4" t="n"/>
    </row>
    <row r="75" ht="15.75" customHeight="1" s="189">
      <c r="A75" s="4" t="n"/>
      <c r="B75" s="4" t="n"/>
      <c r="C75" s="4" t="n"/>
      <c r="D75" s="4" t="n"/>
      <c r="E75" s="4" t="n"/>
      <c r="F75" s="4" t="n"/>
      <c r="G75" s="4" t="n"/>
      <c r="H75" s="4" t="n"/>
      <c r="I75" s="4" t="n"/>
    </row>
    <row r="76" ht="15.75" customHeight="1" s="189">
      <c r="A76" s="4" t="n"/>
      <c r="B76" s="4" t="n"/>
      <c r="C76" s="4" t="n"/>
      <c r="D76" s="4" t="n"/>
      <c r="E76" s="4" t="n"/>
      <c r="F76" s="4" t="n"/>
      <c r="G76" s="4" t="n"/>
      <c r="H76" s="4" t="n"/>
      <c r="I76" s="4" t="n"/>
    </row>
    <row r="77" ht="15.75" customHeight="1" s="189">
      <c r="A77" s="4" t="n"/>
      <c r="B77" s="4" t="n"/>
      <c r="C77" s="4" t="n"/>
      <c r="D77" s="4" t="n"/>
      <c r="E77" s="4" t="n"/>
      <c r="F77" s="4" t="n"/>
      <c r="G77" s="4" t="n"/>
      <c r="H77" s="4" t="n"/>
      <c r="I77" s="4" t="n"/>
    </row>
    <row r="78" ht="15.75" customHeight="1" s="189">
      <c r="A78" s="4" t="n"/>
      <c r="B78" s="4" t="n"/>
      <c r="C78" s="4" t="n"/>
      <c r="D78" s="4" t="n"/>
      <c r="E78" s="4" t="n"/>
      <c r="F78" s="4" t="n"/>
      <c r="G78" s="4" t="n"/>
      <c r="H78" s="4" t="n"/>
      <c r="I78" s="4" t="n"/>
    </row>
    <row r="79" ht="15.75" customHeight="1" s="189">
      <c r="A79" s="4" t="n"/>
      <c r="B79" s="4" t="n"/>
      <c r="C79" s="4" t="n"/>
      <c r="D79" s="4" t="n"/>
      <c r="E79" s="4" t="n"/>
      <c r="F79" s="4" t="n"/>
      <c r="G79" s="4" t="n"/>
      <c r="H79" s="4" t="n"/>
      <c r="I79" s="4" t="n"/>
    </row>
    <row r="80" ht="15.75" customHeight="1" s="189">
      <c r="A80" s="4" t="n"/>
      <c r="B80" s="4" t="n"/>
      <c r="C80" s="4" t="n"/>
      <c r="D80" s="4" t="n"/>
      <c r="E80" s="4" t="n"/>
      <c r="F80" s="4" t="n"/>
      <c r="G80" s="4" t="n"/>
      <c r="H80" s="4" t="n"/>
      <c r="I80" s="4" t="n"/>
    </row>
    <row r="81" ht="15.75" customHeight="1" s="189">
      <c r="A81" s="4" t="n"/>
      <c r="B81" s="4" t="n"/>
      <c r="C81" s="4" t="n"/>
      <c r="D81" s="4" t="n"/>
      <c r="E81" s="4" t="n"/>
      <c r="F81" s="4" t="n"/>
      <c r="G81" s="4" t="n"/>
      <c r="H81" s="4" t="n"/>
      <c r="I81" s="4" t="n"/>
    </row>
    <row r="82" ht="15.75" customHeight="1" s="189">
      <c r="A82" s="4" t="n"/>
      <c r="B82" s="4" t="n"/>
      <c r="C82" s="4" t="n"/>
      <c r="D82" s="4" t="n"/>
      <c r="E82" s="4" t="n"/>
      <c r="F82" s="4" t="n"/>
      <c r="G82" s="4" t="n"/>
      <c r="H82" s="4" t="n"/>
      <c r="I82" s="4" t="n"/>
    </row>
    <row r="83" ht="15.75" customHeight="1" s="189">
      <c r="A83" s="4" t="n"/>
      <c r="B83" s="4" t="n"/>
      <c r="C83" s="4" t="n"/>
      <c r="D83" s="4" t="n"/>
      <c r="E83" s="4" t="n"/>
      <c r="F83" s="4" t="n"/>
      <c r="G83" s="4" t="n"/>
      <c r="H83" s="4" t="n"/>
      <c r="I83" s="4" t="n"/>
    </row>
    <row r="84" ht="15.75" customHeight="1" s="189">
      <c r="A84" s="4" t="n"/>
      <c r="B84" s="4" t="n"/>
      <c r="C84" s="4" t="n"/>
      <c r="D84" s="4" t="n"/>
      <c r="E84" s="4" t="n"/>
      <c r="F84" s="4" t="n"/>
      <c r="G84" s="4" t="n"/>
      <c r="H84" s="4" t="n"/>
      <c r="I84" s="4" t="n"/>
    </row>
    <row r="85" ht="15.75" customHeight="1" s="189">
      <c r="A85" s="4" t="n"/>
      <c r="B85" s="4" t="n"/>
      <c r="C85" s="4" t="n"/>
      <c r="D85" s="4" t="n"/>
      <c r="E85" s="4" t="n"/>
      <c r="F85" s="4" t="n"/>
      <c r="G85" s="4" t="n"/>
      <c r="H85" s="4" t="n"/>
      <c r="I85" s="4" t="n"/>
    </row>
    <row r="86" ht="15.75" customHeight="1" s="189">
      <c r="A86" s="4" t="n"/>
      <c r="B86" s="4" t="n"/>
      <c r="C86" s="4" t="n"/>
      <c r="D86" s="4" t="n"/>
      <c r="E86" s="4" t="n"/>
      <c r="F86" s="4" t="n"/>
      <c r="G86" s="4" t="n"/>
      <c r="H86" s="4" t="n"/>
      <c r="I86" s="4" t="n"/>
    </row>
    <row r="87" ht="15.75" customHeight="1" s="189">
      <c r="A87" s="4" t="n"/>
      <c r="B87" s="4" t="n"/>
      <c r="C87" s="4" t="n"/>
      <c r="D87" s="4" t="n"/>
      <c r="E87" s="4" t="n"/>
      <c r="F87" s="4" t="n"/>
      <c r="G87" s="4" t="n"/>
      <c r="H87" s="4" t="n"/>
      <c r="I87" s="4" t="n"/>
    </row>
    <row r="88" ht="15.75" customHeight="1" s="189">
      <c r="A88" s="4" t="n"/>
      <c r="B88" s="4" t="n"/>
      <c r="C88" s="4" t="n"/>
      <c r="D88" s="4" t="n"/>
      <c r="E88" s="4" t="n"/>
      <c r="F88" s="4" t="n"/>
      <c r="G88" s="4" t="n"/>
      <c r="H88" s="4" t="n"/>
      <c r="I88" s="4" t="n"/>
    </row>
    <row r="89" ht="15.75" customHeight="1" s="189">
      <c r="A89" s="4" t="n"/>
      <c r="B89" s="4" t="n"/>
      <c r="C89" s="4" t="n"/>
      <c r="D89" s="4" t="n"/>
      <c r="E89" s="4" t="n"/>
      <c r="F89" s="4" t="n"/>
      <c r="G89" s="4" t="n"/>
      <c r="H89" s="4" t="n"/>
      <c r="I89" s="4" t="n"/>
    </row>
    <row r="90" ht="15.75" customHeight="1" s="189">
      <c r="A90" s="4" t="n"/>
      <c r="B90" s="4" t="n"/>
      <c r="C90" s="4" t="n"/>
      <c r="D90" s="4" t="n"/>
      <c r="E90" s="4" t="n"/>
      <c r="F90" s="4" t="n"/>
      <c r="G90" s="4" t="n"/>
      <c r="H90" s="4" t="n"/>
      <c r="I90" s="4" t="n"/>
    </row>
    <row r="91" ht="15.75" customHeight="1" s="189">
      <c r="A91" s="4" t="n"/>
      <c r="B91" s="4" t="n"/>
      <c r="C91" s="4" t="n"/>
      <c r="D91" s="4" t="n"/>
      <c r="E91" s="4" t="n"/>
      <c r="F91" s="4" t="n"/>
      <c r="G91" s="4" t="n"/>
      <c r="H91" s="4" t="n"/>
      <c r="I91" s="4" t="n"/>
    </row>
    <row r="92" ht="15.75" customHeight="1" s="189">
      <c r="A92" s="4" t="n"/>
      <c r="B92" s="4" t="n"/>
      <c r="C92" s="4" t="n"/>
      <c r="D92" s="4" t="n"/>
      <c r="E92" s="4" t="n"/>
      <c r="F92" s="4" t="n"/>
      <c r="G92" s="4" t="n"/>
      <c r="H92" s="4" t="n"/>
      <c r="I92" s="4" t="n"/>
    </row>
    <row r="93" ht="15.75" customHeight="1" s="189">
      <c r="A93" s="4" t="n"/>
      <c r="B93" s="4" t="n"/>
      <c r="C93" s="4" t="n"/>
      <c r="D93" s="4" t="n"/>
      <c r="E93" s="4" t="n"/>
      <c r="F93" s="4" t="n"/>
      <c r="G93" s="4" t="n"/>
      <c r="H93" s="4" t="n"/>
      <c r="I93" s="4" t="n"/>
    </row>
    <row r="94" ht="15.75" customHeight="1" s="189">
      <c r="A94" s="4" t="n"/>
      <c r="B94" s="4" t="n"/>
      <c r="C94" s="4" t="n"/>
      <c r="D94" s="4" t="n"/>
      <c r="E94" s="4" t="n"/>
      <c r="F94" s="4" t="n"/>
      <c r="G94" s="4" t="n"/>
      <c r="H94" s="4" t="n"/>
      <c r="I94" s="4" t="n"/>
    </row>
    <row r="95" ht="15.75" customHeight="1" s="189">
      <c r="A95" s="4" t="n"/>
      <c r="B95" s="4" t="n"/>
      <c r="C95" s="4" t="n"/>
      <c r="D95" s="4" t="n"/>
      <c r="E95" s="4" t="n"/>
      <c r="F95" s="4" t="n"/>
      <c r="G95" s="4" t="n"/>
      <c r="H95" s="4" t="n"/>
      <c r="I95" s="4" t="n"/>
    </row>
    <row r="96" ht="15.75" customHeight="1" s="189">
      <c r="A96" s="4" t="n"/>
      <c r="B96" s="4" t="n"/>
      <c r="C96" s="4" t="n"/>
      <c r="D96" s="4" t="n"/>
      <c r="E96" s="4" t="n"/>
      <c r="F96" s="4" t="n"/>
      <c r="G96" s="4" t="n"/>
      <c r="H96" s="4" t="n"/>
      <c r="I96" s="4" t="n"/>
    </row>
    <row r="97" ht="15.75" customHeight="1" s="189">
      <c r="A97" s="4" t="n"/>
      <c r="B97" s="4" t="n"/>
      <c r="C97" s="4" t="n"/>
      <c r="D97" s="4" t="n"/>
      <c r="E97" s="4" t="n"/>
      <c r="F97" s="4" t="n"/>
      <c r="G97" s="4" t="n"/>
      <c r="H97" s="4" t="n"/>
      <c r="I97" s="4" t="n"/>
    </row>
    <row r="98" ht="15.75" customHeight="1" s="189">
      <c r="A98" s="4" t="n"/>
      <c r="B98" s="4" t="n"/>
      <c r="C98" s="4" t="n"/>
      <c r="D98" s="4" t="n"/>
      <c r="E98" s="4" t="n"/>
      <c r="F98" s="4" t="n"/>
      <c r="G98" s="4" t="n"/>
      <c r="H98" s="4" t="n"/>
      <c r="I98" s="4" t="n"/>
    </row>
    <row r="99" ht="15.75" customHeight="1" s="189">
      <c r="A99" s="4" t="n"/>
      <c r="B99" s="4" t="n"/>
      <c r="C99" s="4" t="n"/>
      <c r="D99" s="4" t="n"/>
      <c r="E99" s="4" t="n"/>
      <c r="F99" s="4" t="n"/>
      <c r="G99" s="4" t="n"/>
      <c r="H99" s="4" t="n"/>
      <c r="I99" s="4" t="n"/>
    </row>
    <row r="100" ht="15.75" customHeight="1" s="189">
      <c r="A100" s="4" t="n"/>
      <c r="B100" s="4" t="n"/>
      <c r="C100" s="4" t="n"/>
      <c r="D100" s="4" t="n"/>
      <c r="E100" s="4" t="n"/>
      <c r="F100" s="4" t="n"/>
      <c r="G100" s="4" t="n"/>
      <c r="H100" s="4" t="n"/>
      <c r="I100" s="4" t="n"/>
    </row>
    <row r="101" ht="15.75" customHeight="1" s="189">
      <c r="A101" s="4" t="n"/>
      <c r="B101" s="4" t="n"/>
      <c r="C101" s="4" t="n"/>
      <c r="D101" s="4" t="n"/>
      <c r="E101" s="4" t="n"/>
      <c r="F101" s="4" t="n"/>
      <c r="G101" s="4" t="n"/>
      <c r="H101" s="4" t="n"/>
      <c r="I101" s="4" t="n"/>
    </row>
    <row r="102" ht="15.75" customHeight="1" s="189">
      <c r="A102" s="4" t="n"/>
      <c r="B102" s="4" t="n"/>
      <c r="C102" s="4" t="n"/>
      <c r="D102" s="4" t="n"/>
      <c r="E102" s="4" t="n"/>
      <c r="F102" s="4" t="n"/>
      <c r="G102" s="4" t="n"/>
      <c r="H102" s="4" t="n"/>
      <c r="I102" s="4" t="n"/>
    </row>
    <row r="103" ht="15.75" customHeight="1" s="189">
      <c r="A103" s="4" t="n"/>
      <c r="B103" s="4" t="n"/>
      <c r="C103" s="4" t="n"/>
      <c r="D103" s="4" t="n"/>
      <c r="E103" s="4" t="n"/>
      <c r="F103" s="4" t="n"/>
      <c r="G103" s="4" t="n"/>
      <c r="H103" s="4" t="n"/>
      <c r="I103" s="4" t="n"/>
    </row>
    <row r="104" ht="15.75" customHeight="1" s="189">
      <c r="A104" s="4" t="n"/>
      <c r="B104" s="4" t="n"/>
      <c r="C104" s="4" t="n"/>
      <c r="D104" s="4" t="n"/>
      <c r="E104" s="4" t="n"/>
      <c r="F104" s="4" t="n"/>
      <c r="G104" s="4" t="n"/>
      <c r="H104" s="4" t="n"/>
      <c r="I104" s="4" t="n"/>
    </row>
    <row r="105" ht="15.75" customHeight="1" s="189">
      <c r="A105" s="4" t="n"/>
      <c r="B105" s="4" t="n"/>
      <c r="C105" s="4" t="n"/>
      <c r="D105" s="4" t="n"/>
      <c r="E105" s="4" t="n"/>
      <c r="F105" s="4" t="n"/>
      <c r="G105" s="4" t="n"/>
      <c r="H105" s="4" t="n"/>
      <c r="I105" s="4" t="n"/>
    </row>
    <row r="106" ht="15.75" customHeight="1" s="189">
      <c r="A106" s="4" t="n"/>
      <c r="B106" s="4" t="n"/>
      <c r="C106" s="4" t="n"/>
      <c r="D106" s="4" t="n"/>
      <c r="E106" s="4" t="n"/>
      <c r="F106" s="4" t="n"/>
      <c r="G106" s="4" t="n"/>
      <c r="H106" s="4" t="n"/>
      <c r="I106" s="4" t="n"/>
    </row>
    <row r="107" ht="15.75" customHeight="1" s="189">
      <c r="A107" s="4" t="n"/>
      <c r="B107" s="4" t="n"/>
      <c r="C107" s="4" t="n"/>
      <c r="D107" s="4" t="n"/>
      <c r="E107" s="4" t="n"/>
      <c r="F107" s="4" t="n"/>
      <c r="G107" s="4" t="n"/>
      <c r="H107" s="4" t="n"/>
      <c r="I107" s="4" t="n"/>
    </row>
    <row r="108" ht="15.75" customHeight="1" s="189">
      <c r="A108" s="4" t="n"/>
      <c r="B108" s="4" t="n"/>
      <c r="C108" s="4" t="n"/>
      <c r="D108" s="4" t="n"/>
      <c r="E108" s="4" t="n"/>
      <c r="F108" s="4" t="n"/>
      <c r="G108" s="4" t="n"/>
      <c r="H108" s="4" t="n"/>
      <c r="I108" s="4" t="n"/>
    </row>
    <row r="109" ht="15.75" customHeight="1" s="189">
      <c r="A109" s="4" t="n"/>
      <c r="B109" s="4" t="n"/>
      <c r="C109" s="4" t="n"/>
      <c r="D109" s="4" t="n"/>
      <c r="E109" s="4" t="n"/>
      <c r="F109" s="4" t="n"/>
      <c r="G109" s="4" t="n"/>
      <c r="H109" s="4" t="n"/>
      <c r="I109" s="4" t="n"/>
    </row>
    <row r="110" ht="15.75" customHeight="1" s="189">
      <c r="A110" s="4" t="n"/>
      <c r="B110" s="4" t="n"/>
      <c r="C110" s="4" t="n"/>
      <c r="D110" s="4" t="n"/>
      <c r="E110" s="4" t="n"/>
      <c r="F110" s="4" t="n"/>
      <c r="G110" s="4" t="n"/>
      <c r="H110" s="4" t="n"/>
      <c r="I110" s="4" t="n"/>
    </row>
    <row r="111" ht="15.75" customHeight="1" s="189">
      <c r="A111" s="4" t="n"/>
      <c r="B111" s="4" t="n"/>
      <c r="C111" s="4" t="n"/>
      <c r="D111" s="4" t="n"/>
      <c r="E111" s="4" t="n"/>
      <c r="F111" s="4" t="n"/>
      <c r="G111" s="4" t="n"/>
      <c r="H111" s="4" t="n"/>
      <c r="I111" s="4" t="n"/>
    </row>
    <row r="112" ht="15.75" customHeight="1" s="189">
      <c r="A112" s="4" t="n"/>
      <c r="B112" s="4" t="n"/>
      <c r="C112" s="4" t="n"/>
      <c r="D112" s="4" t="n"/>
      <c r="E112" s="4" t="n"/>
      <c r="F112" s="4" t="n"/>
      <c r="G112" s="4" t="n"/>
      <c r="H112" s="4" t="n"/>
      <c r="I112" s="4" t="n"/>
    </row>
    <row r="113" ht="15.75" customHeight="1" s="189">
      <c r="A113" s="4" t="n"/>
      <c r="B113" s="4" t="n"/>
      <c r="C113" s="4" t="n"/>
      <c r="D113" s="4" t="n"/>
      <c r="E113" s="4" t="n"/>
      <c r="F113" s="4" t="n"/>
      <c r="G113" s="4" t="n"/>
      <c r="H113" s="4" t="n"/>
      <c r="I113" s="4" t="n"/>
    </row>
    <row r="114" ht="15.75" customHeight="1" s="189">
      <c r="A114" s="4" t="n"/>
      <c r="B114" s="4" t="n"/>
      <c r="C114" s="4" t="n"/>
      <c r="D114" s="4" t="n"/>
      <c r="E114" s="4" t="n"/>
      <c r="F114" s="4" t="n"/>
      <c r="G114" s="4" t="n"/>
      <c r="H114" s="4" t="n"/>
      <c r="I114" s="4" t="n"/>
    </row>
    <row r="115" ht="15.75" customHeight="1" s="189">
      <c r="A115" s="4" t="n"/>
      <c r="B115" s="4" t="n"/>
      <c r="C115" s="4" t="n"/>
      <c r="D115" s="4" t="n"/>
      <c r="E115" s="4" t="n"/>
      <c r="F115" s="4" t="n"/>
      <c r="G115" s="4" t="n"/>
      <c r="H115" s="4" t="n"/>
      <c r="I115" s="4" t="n"/>
    </row>
    <row r="116" ht="15.75" customHeight="1" s="189">
      <c r="A116" s="4" t="n"/>
      <c r="B116" s="4" t="n"/>
      <c r="C116" s="4" t="n"/>
      <c r="D116" s="4" t="n"/>
      <c r="E116" s="4" t="n"/>
      <c r="F116" s="4" t="n"/>
      <c r="G116" s="4" t="n"/>
      <c r="H116" s="4" t="n"/>
      <c r="I116" s="4" t="n"/>
    </row>
    <row r="117" ht="15.75" customHeight="1" s="189">
      <c r="A117" s="4" t="n"/>
      <c r="B117" s="4" t="n"/>
      <c r="C117" s="4" t="n"/>
      <c r="D117" s="4" t="n"/>
      <c r="E117" s="4" t="n"/>
      <c r="F117" s="4" t="n"/>
      <c r="G117" s="4" t="n"/>
      <c r="H117" s="4" t="n"/>
      <c r="I117" s="4" t="n"/>
    </row>
    <row r="118" ht="15.75" customHeight="1" s="189">
      <c r="A118" s="4" t="n"/>
      <c r="B118" s="4" t="n"/>
      <c r="C118" s="4" t="n"/>
      <c r="D118" s="4" t="n"/>
      <c r="E118" s="4" t="n"/>
      <c r="F118" s="4" t="n"/>
      <c r="G118" s="4" t="n"/>
      <c r="H118" s="4" t="n"/>
      <c r="I118" s="4" t="n"/>
    </row>
    <row r="119" ht="15.75" customHeight="1" s="189">
      <c r="A119" s="4" t="n"/>
      <c r="B119" s="4" t="n"/>
      <c r="C119" s="4" t="n"/>
      <c r="D119" s="4" t="n"/>
      <c r="E119" s="4" t="n"/>
      <c r="F119" s="4" t="n"/>
      <c r="G119" s="4" t="n"/>
      <c r="H119" s="4" t="n"/>
      <c r="I119" s="4" t="n"/>
    </row>
    <row r="120" ht="15.75" customHeight="1" s="189">
      <c r="A120" s="4" t="n"/>
      <c r="B120" s="4" t="n"/>
      <c r="C120" s="4" t="n"/>
      <c r="D120" s="4" t="n"/>
      <c r="E120" s="4" t="n"/>
      <c r="F120" s="4" t="n"/>
      <c r="G120" s="4" t="n"/>
      <c r="H120" s="4" t="n"/>
      <c r="I120" s="4" t="n"/>
    </row>
    <row r="121" ht="15.75" customHeight="1" s="189">
      <c r="A121" s="4" t="n"/>
      <c r="B121" s="4" t="n"/>
      <c r="C121" s="4" t="n"/>
      <c r="D121" s="4" t="n"/>
      <c r="E121" s="4" t="n"/>
      <c r="F121" s="4" t="n"/>
      <c r="G121" s="4" t="n"/>
      <c r="H121" s="4" t="n"/>
      <c r="I121" s="4" t="n"/>
    </row>
    <row r="122" ht="15.75" customHeight="1" s="189">
      <c r="A122" s="4" t="n"/>
      <c r="B122" s="4" t="n"/>
      <c r="C122" s="4" t="n"/>
      <c r="D122" s="4" t="n"/>
      <c r="E122" s="4" t="n"/>
      <c r="F122" s="4" t="n"/>
      <c r="G122" s="4" t="n"/>
      <c r="H122" s="4" t="n"/>
      <c r="I122" s="4" t="n"/>
    </row>
    <row r="123" ht="15.75" customHeight="1" s="189">
      <c r="A123" s="4" t="n"/>
      <c r="B123" s="4" t="n"/>
      <c r="C123" s="4" t="n"/>
      <c r="D123" s="4" t="n"/>
      <c r="E123" s="4" t="n"/>
      <c r="F123" s="4" t="n"/>
      <c r="G123" s="4" t="n"/>
      <c r="H123" s="4" t="n"/>
      <c r="I123" s="4" t="n"/>
    </row>
    <row r="124" ht="15.75" customHeight="1" s="189">
      <c r="A124" s="4" t="n"/>
      <c r="B124" s="4" t="n"/>
      <c r="C124" s="4" t="n"/>
      <c r="D124" s="4" t="n"/>
      <c r="E124" s="4" t="n"/>
      <c r="F124" s="4" t="n"/>
      <c r="G124" s="4" t="n"/>
      <c r="H124" s="4" t="n"/>
      <c r="I124" s="4" t="n"/>
    </row>
    <row r="125" ht="15.75" customHeight="1" s="189">
      <c r="A125" s="4" t="n"/>
      <c r="B125" s="4" t="n"/>
      <c r="C125" s="4" t="n"/>
      <c r="D125" s="4" t="n"/>
      <c r="E125" s="4" t="n"/>
      <c r="F125" s="4" t="n"/>
      <c r="G125" s="4" t="n"/>
      <c r="H125" s="4" t="n"/>
      <c r="I125" s="4" t="n"/>
    </row>
    <row r="126" ht="15.75" customHeight="1" s="189">
      <c r="A126" s="4" t="n"/>
      <c r="B126" s="4" t="n"/>
      <c r="C126" s="4" t="n"/>
      <c r="D126" s="4" t="n"/>
      <c r="E126" s="4" t="n"/>
      <c r="F126" s="4" t="n"/>
      <c r="G126" s="4" t="n"/>
      <c r="H126" s="4" t="n"/>
      <c r="I126" s="4" t="n"/>
    </row>
    <row r="127" ht="15.75" customHeight="1" s="189">
      <c r="A127" s="4" t="n"/>
      <c r="B127" s="4" t="n"/>
      <c r="C127" s="4" t="n"/>
      <c r="D127" s="4" t="n"/>
      <c r="E127" s="4" t="n"/>
      <c r="F127" s="4" t="n"/>
      <c r="G127" s="4" t="n"/>
      <c r="H127" s="4" t="n"/>
      <c r="I127" s="4" t="n"/>
    </row>
    <row r="128" ht="15.75" customHeight="1" s="189">
      <c r="A128" s="4" t="n"/>
      <c r="B128" s="4" t="n"/>
      <c r="C128" s="4" t="n"/>
      <c r="D128" s="4" t="n"/>
      <c r="E128" s="4" t="n"/>
      <c r="F128" s="4" t="n"/>
      <c r="G128" s="4" t="n"/>
      <c r="H128" s="4" t="n"/>
      <c r="I128" s="4" t="n"/>
    </row>
    <row r="129" ht="15.75" customHeight="1" s="189">
      <c r="A129" s="4" t="n"/>
      <c r="B129" s="4" t="n"/>
      <c r="C129" s="4" t="n"/>
      <c r="D129" s="4" t="n"/>
      <c r="E129" s="4" t="n"/>
      <c r="F129" s="4" t="n"/>
      <c r="G129" s="4" t="n"/>
      <c r="H129" s="4" t="n"/>
      <c r="I129" s="4" t="n"/>
    </row>
    <row r="130" ht="15.75" customHeight="1" s="189">
      <c r="A130" s="4" t="n"/>
      <c r="B130" s="4" t="n"/>
      <c r="C130" s="4" t="n"/>
      <c r="D130" s="4" t="n"/>
      <c r="E130" s="4" t="n"/>
      <c r="F130" s="4" t="n"/>
      <c r="G130" s="4" t="n"/>
      <c r="H130" s="4" t="n"/>
      <c r="I130" s="4" t="n"/>
    </row>
    <row r="131" ht="15.75" customHeight="1" s="189">
      <c r="A131" s="4" t="n"/>
      <c r="B131" s="4" t="n"/>
      <c r="C131" s="4" t="n"/>
      <c r="D131" s="4" t="n"/>
      <c r="E131" s="4" t="n"/>
      <c r="F131" s="4" t="n"/>
      <c r="G131" s="4" t="n"/>
      <c r="H131" s="4" t="n"/>
      <c r="I131" s="4" t="n"/>
    </row>
    <row r="132" ht="15.75" customHeight="1" s="189">
      <c r="A132" s="4" t="n"/>
      <c r="B132" s="4" t="n"/>
      <c r="C132" s="4" t="n"/>
      <c r="D132" s="4" t="n"/>
      <c r="E132" s="4" t="n"/>
      <c r="F132" s="4" t="n"/>
      <c r="G132" s="4" t="n"/>
      <c r="H132" s="4" t="n"/>
      <c r="I132" s="4" t="n"/>
    </row>
    <row r="133" ht="15.75" customHeight="1" s="189">
      <c r="A133" s="4" t="n"/>
      <c r="B133" s="4" t="n"/>
      <c r="C133" s="4" t="n"/>
      <c r="D133" s="4" t="n"/>
      <c r="E133" s="4" t="n"/>
      <c r="F133" s="4" t="n"/>
      <c r="G133" s="4" t="n"/>
      <c r="H133" s="4" t="n"/>
      <c r="I133" s="4" t="n"/>
    </row>
    <row r="134" ht="15.75" customHeight="1" s="189">
      <c r="A134" s="4" t="n"/>
      <c r="B134" s="4" t="n"/>
      <c r="C134" s="4" t="n"/>
      <c r="D134" s="4" t="n"/>
      <c r="E134" s="4" t="n"/>
      <c r="F134" s="4" t="n"/>
      <c r="G134" s="4" t="n"/>
      <c r="H134" s="4" t="n"/>
      <c r="I134" s="4" t="n"/>
    </row>
    <row r="135" ht="15.75" customHeight="1" s="189">
      <c r="A135" s="4" t="n"/>
      <c r="B135" s="4" t="n"/>
      <c r="C135" s="4" t="n"/>
      <c r="D135" s="4" t="n"/>
      <c r="E135" s="4" t="n"/>
      <c r="F135" s="4" t="n"/>
      <c r="G135" s="4" t="n"/>
      <c r="H135" s="4" t="n"/>
      <c r="I135" s="4" t="n"/>
    </row>
    <row r="136" ht="15.75" customHeight="1" s="189">
      <c r="A136" s="4" t="n"/>
      <c r="B136" s="4" t="n"/>
      <c r="C136" s="4" t="n"/>
      <c r="D136" s="4" t="n"/>
      <c r="E136" s="4" t="n"/>
      <c r="F136" s="4" t="n"/>
      <c r="G136" s="4" t="n"/>
      <c r="H136" s="4" t="n"/>
      <c r="I136" s="4" t="n"/>
    </row>
    <row r="137" ht="15.75" customHeight="1" s="189">
      <c r="A137" s="4" t="n"/>
      <c r="B137" s="4" t="n"/>
      <c r="C137" s="4" t="n"/>
      <c r="D137" s="4" t="n"/>
      <c r="E137" s="4" t="n"/>
      <c r="F137" s="4" t="n"/>
      <c r="G137" s="4" t="n"/>
      <c r="H137" s="4" t="n"/>
      <c r="I137" s="4" t="n"/>
    </row>
    <row r="138" ht="15.75" customHeight="1" s="189">
      <c r="A138" s="4" t="n"/>
      <c r="B138" s="4" t="n"/>
      <c r="C138" s="4" t="n"/>
      <c r="D138" s="4" t="n"/>
      <c r="E138" s="4" t="n"/>
      <c r="F138" s="4" t="n"/>
      <c r="G138" s="4" t="n"/>
      <c r="H138" s="4" t="n"/>
      <c r="I138" s="4" t="n"/>
    </row>
    <row r="139" ht="15.75" customHeight="1" s="189">
      <c r="A139" s="4" t="n"/>
      <c r="B139" s="4" t="n"/>
      <c r="C139" s="4" t="n"/>
      <c r="D139" s="4" t="n"/>
      <c r="E139" s="4" t="n"/>
      <c r="F139" s="4" t="n"/>
      <c r="G139" s="4" t="n"/>
      <c r="H139" s="4" t="n"/>
      <c r="I139" s="4" t="n"/>
    </row>
    <row r="140" ht="15.75" customHeight="1" s="189">
      <c r="A140" s="4" t="n"/>
      <c r="B140" s="4" t="n"/>
      <c r="C140" s="4" t="n"/>
      <c r="D140" s="4" t="n"/>
      <c r="E140" s="4" t="n"/>
      <c r="F140" s="4" t="n"/>
      <c r="G140" s="4" t="n"/>
      <c r="H140" s="4" t="n"/>
      <c r="I140" s="4" t="n"/>
    </row>
    <row r="141" ht="15.75" customHeight="1" s="189">
      <c r="A141" s="4" t="n"/>
      <c r="B141" s="4" t="n"/>
      <c r="C141" s="4" t="n"/>
      <c r="D141" s="4" t="n"/>
      <c r="E141" s="4" t="n"/>
      <c r="F141" s="4" t="n"/>
      <c r="G141" s="4" t="n"/>
      <c r="H141" s="4" t="n"/>
      <c r="I141" s="4" t="n"/>
    </row>
    <row r="142" ht="15.75" customHeight="1" s="189">
      <c r="A142" s="4" t="n"/>
      <c r="B142" s="4" t="n"/>
      <c r="C142" s="4" t="n"/>
      <c r="D142" s="4" t="n"/>
      <c r="E142" s="4" t="n"/>
      <c r="F142" s="4" t="n"/>
      <c r="G142" s="4" t="n"/>
      <c r="H142" s="4" t="n"/>
      <c r="I142" s="4" t="n"/>
    </row>
    <row r="143" ht="15.75" customHeight="1" s="189">
      <c r="A143" s="4" t="n"/>
      <c r="B143" s="4" t="n"/>
      <c r="C143" s="4" t="n"/>
      <c r="D143" s="4" t="n"/>
      <c r="E143" s="4" t="n"/>
      <c r="F143" s="4" t="n"/>
      <c r="G143" s="4" t="n"/>
      <c r="H143" s="4" t="n"/>
      <c r="I143" s="4" t="n"/>
    </row>
    <row r="144" ht="15.75" customHeight="1" s="189">
      <c r="A144" s="4" t="n"/>
      <c r="B144" s="4" t="n"/>
      <c r="C144" s="4" t="n"/>
      <c r="D144" s="4" t="n"/>
      <c r="E144" s="4" t="n"/>
      <c r="F144" s="4" t="n"/>
      <c r="G144" s="4" t="n"/>
      <c r="H144" s="4" t="n"/>
      <c r="I144" s="4" t="n"/>
    </row>
    <row r="145" ht="15.75" customHeight="1" s="189">
      <c r="A145" s="4" t="n"/>
      <c r="B145" s="4" t="n"/>
      <c r="C145" s="4" t="n"/>
      <c r="D145" s="4" t="n"/>
      <c r="E145" s="4" t="n"/>
      <c r="F145" s="4" t="n"/>
      <c r="G145" s="4" t="n"/>
      <c r="H145" s="4" t="n"/>
      <c r="I145" s="4" t="n"/>
    </row>
    <row r="146" ht="15.75" customHeight="1" s="189">
      <c r="A146" s="4" t="n"/>
      <c r="B146" s="4" t="n"/>
      <c r="C146" s="4" t="n"/>
      <c r="D146" s="4" t="n"/>
      <c r="E146" s="4" t="n"/>
      <c r="F146" s="4" t="n"/>
      <c r="G146" s="4" t="n"/>
      <c r="H146" s="4" t="n"/>
      <c r="I146" s="4" t="n"/>
    </row>
    <row r="147" ht="15.75" customHeight="1" s="189">
      <c r="A147" s="4" t="n"/>
      <c r="B147" s="4" t="n"/>
      <c r="C147" s="4" t="n"/>
      <c r="D147" s="4" t="n"/>
      <c r="E147" s="4" t="n"/>
      <c r="F147" s="4" t="n"/>
      <c r="G147" s="4" t="n"/>
      <c r="H147" s="4" t="n"/>
      <c r="I147" s="4" t="n"/>
    </row>
    <row r="148" ht="15.75" customHeight="1" s="189">
      <c r="A148" s="4" t="n"/>
      <c r="B148" s="4" t="n"/>
      <c r="C148" s="4" t="n"/>
      <c r="D148" s="4" t="n"/>
      <c r="E148" s="4" t="n"/>
      <c r="F148" s="4" t="n"/>
      <c r="G148" s="4" t="n"/>
      <c r="H148" s="4" t="n"/>
      <c r="I148" s="4" t="n"/>
    </row>
    <row r="149" ht="15.75" customHeight="1" s="189">
      <c r="A149" s="4" t="n"/>
      <c r="B149" s="4" t="n"/>
      <c r="C149" s="4" t="n"/>
      <c r="D149" s="4" t="n"/>
      <c r="E149" s="4" t="n"/>
      <c r="F149" s="4" t="n"/>
      <c r="G149" s="4" t="n"/>
      <c r="H149" s="4" t="n"/>
      <c r="I149" s="4" t="n"/>
    </row>
    <row r="150" ht="15.75" customHeight="1" s="189">
      <c r="A150" s="4" t="n"/>
      <c r="B150" s="4" t="n"/>
      <c r="C150" s="4" t="n"/>
      <c r="D150" s="4" t="n"/>
      <c r="E150" s="4" t="n"/>
      <c r="F150" s="4" t="n"/>
      <c r="G150" s="4" t="n"/>
      <c r="H150" s="4" t="n"/>
      <c r="I150" s="4" t="n"/>
    </row>
    <row r="151" ht="15.75" customHeight="1" s="189">
      <c r="A151" s="4" t="n"/>
      <c r="B151" s="4" t="n"/>
      <c r="C151" s="4" t="n"/>
      <c r="D151" s="4" t="n"/>
      <c r="E151" s="4" t="n"/>
      <c r="F151" s="4" t="n"/>
      <c r="G151" s="4" t="n"/>
      <c r="H151" s="4" t="n"/>
      <c r="I151" s="4" t="n"/>
    </row>
    <row r="152" ht="15.75" customHeight="1" s="189">
      <c r="A152" s="4" t="n"/>
      <c r="B152" s="4" t="n"/>
      <c r="C152" s="4" t="n"/>
      <c r="D152" s="4" t="n"/>
      <c r="E152" s="4" t="n"/>
      <c r="F152" s="4" t="n"/>
      <c r="G152" s="4" t="n"/>
      <c r="H152" s="4" t="n"/>
      <c r="I152" s="4" t="n"/>
    </row>
    <row r="153" ht="15.75" customHeight="1" s="189">
      <c r="A153" s="4" t="n"/>
      <c r="B153" s="4" t="n"/>
      <c r="C153" s="4" t="n"/>
      <c r="D153" s="4" t="n"/>
      <c r="E153" s="4" t="n"/>
      <c r="F153" s="4" t="n"/>
      <c r="G153" s="4" t="n"/>
      <c r="H153" s="4" t="n"/>
      <c r="I153" s="4" t="n"/>
    </row>
    <row r="154" ht="15.75" customHeight="1" s="189">
      <c r="A154" s="4" t="n"/>
      <c r="B154" s="4" t="n"/>
      <c r="C154" s="4" t="n"/>
      <c r="D154" s="4" t="n"/>
      <c r="E154" s="4" t="n"/>
      <c r="F154" s="4" t="n"/>
      <c r="G154" s="4" t="n"/>
      <c r="H154" s="4" t="n"/>
      <c r="I154" s="4" t="n"/>
    </row>
    <row r="155" ht="15.75" customHeight="1" s="189">
      <c r="A155" s="4" t="n"/>
      <c r="B155" s="4" t="n"/>
      <c r="C155" s="4" t="n"/>
      <c r="D155" s="4" t="n"/>
      <c r="E155" s="4" t="n"/>
      <c r="F155" s="4" t="n"/>
      <c r="G155" s="4" t="n"/>
      <c r="H155" s="4" t="n"/>
      <c r="I155" s="4" t="n"/>
    </row>
    <row r="156" ht="15.75" customHeight="1" s="189">
      <c r="A156" s="4" t="n"/>
      <c r="B156" s="4" t="n"/>
      <c r="C156" s="4" t="n"/>
      <c r="D156" s="4" t="n"/>
      <c r="E156" s="4" t="n"/>
      <c r="F156" s="4" t="n"/>
      <c r="G156" s="4" t="n"/>
      <c r="H156" s="4" t="n"/>
      <c r="I156" s="4" t="n"/>
    </row>
    <row r="157" ht="15.75" customHeight="1" s="189">
      <c r="A157" s="4" t="n"/>
      <c r="B157" s="4" t="n"/>
      <c r="C157" s="4" t="n"/>
      <c r="D157" s="4" t="n"/>
      <c r="E157" s="4" t="n"/>
      <c r="F157" s="4" t="n"/>
      <c r="G157" s="4" t="n"/>
      <c r="H157" s="4" t="n"/>
      <c r="I157" s="4" t="n"/>
    </row>
    <row r="158" ht="15.75" customHeight="1" s="189">
      <c r="A158" s="4" t="n"/>
      <c r="B158" s="4" t="n"/>
      <c r="C158" s="4" t="n"/>
      <c r="D158" s="4" t="n"/>
      <c r="E158" s="4" t="n"/>
      <c r="F158" s="4" t="n"/>
      <c r="G158" s="4" t="n"/>
      <c r="H158" s="4" t="n"/>
      <c r="I158" s="4" t="n"/>
    </row>
    <row r="159" ht="15.75" customHeight="1" s="189">
      <c r="A159" s="4" t="n"/>
      <c r="B159" s="4" t="n"/>
      <c r="C159" s="4" t="n"/>
      <c r="D159" s="4" t="n"/>
      <c r="E159" s="4" t="n"/>
      <c r="F159" s="4" t="n"/>
      <c r="G159" s="4" t="n"/>
      <c r="H159" s="4" t="n"/>
      <c r="I159" s="4" t="n"/>
    </row>
    <row r="160" ht="15.75" customHeight="1" s="189">
      <c r="A160" s="4" t="n"/>
      <c r="B160" s="4" t="n"/>
      <c r="C160" s="4" t="n"/>
      <c r="D160" s="4" t="n"/>
      <c r="E160" s="4" t="n"/>
      <c r="F160" s="4" t="n"/>
      <c r="G160" s="4" t="n"/>
      <c r="H160" s="4" t="n"/>
      <c r="I160" s="4" t="n"/>
    </row>
    <row r="161" ht="15.75" customHeight="1" s="189">
      <c r="A161" s="4" t="n"/>
      <c r="B161" s="4" t="n"/>
      <c r="C161" s="4" t="n"/>
      <c r="D161" s="4" t="n"/>
      <c r="E161" s="4" t="n"/>
      <c r="F161" s="4" t="n"/>
      <c r="G161" s="4" t="n"/>
      <c r="H161" s="4" t="n"/>
      <c r="I161" s="4" t="n"/>
    </row>
    <row r="162" ht="15.75" customHeight="1" s="189">
      <c r="A162" s="4" t="n"/>
      <c r="B162" s="4" t="n"/>
      <c r="C162" s="4" t="n"/>
      <c r="D162" s="4" t="n"/>
      <c r="E162" s="4" t="n"/>
      <c r="F162" s="4" t="n"/>
      <c r="G162" s="4" t="n"/>
      <c r="H162" s="4" t="n"/>
      <c r="I162" s="4" t="n"/>
    </row>
    <row r="163" ht="15.75" customHeight="1" s="189">
      <c r="A163" s="4" t="n"/>
      <c r="B163" s="4" t="n"/>
      <c r="C163" s="4" t="n"/>
      <c r="D163" s="4" t="n"/>
      <c r="E163" s="4" t="n"/>
      <c r="F163" s="4" t="n"/>
      <c r="G163" s="4" t="n"/>
      <c r="H163" s="4" t="n"/>
      <c r="I163" s="4" t="n"/>
    </row>
    <row r="164" ht="15.75" customHeight="1" s="189">
      <c r="A164" s="4" t="n"/>
      <c r="B164" s="4" t="n"/>
      <c r="C164" s="4" t="n"/>
      <c r="D164" s="4" t="n"/>
      <c r="E164" s="4" t="n"/>
      <c r="F164" s="4" t="n"/>
      <c r="G164" s="4" t="n"/>
      <c r="H164" s="4" t="n"/>
      <c r="I164" s="4" t="n"/>
    </row>
    <row r="165" ht="15.75" customHeight="1" s="189">
      <c r="A165" s="4" t="n"/>
      <c r="B165" s="4" t="n"/>
      <c r="C165" s="4" t="n"/>
      <c r="D165" s="4" t="n"/>
      <c r="E165" s="4" t="n"/>
      <c r="F165" s="4" t="n"/>
      <c r="G165" s="4" t="n"/>
      <c r="H165" s="4" t="n"/>
      <c r="I165" s="4" t="n"/>
    </row>
    <row r="166" ht="15.75" customHeight="1" s="189">
      <c r="A166" s="4" t="n"/>
      <c r="B166" s="4" t="n"/>
      <c r="C166" s="4" t="n"/>
      <c r="D166" s="4" t="n"/>
      <c r="E166" s="4" t="n"/>
      <c r="F166" s="4" t="n"/>
      <c r="G166" s="4" t="n"/>
      <c r="H166" s="4" t="n"/>
      <c r="I166" s="4" t="n"/>
    </row>
    <row r="167" ht="15.75" customHeight="1" s="189">
      <c r="A167" s="4" t="n"/>
      <c r="B167" s="4" t="n"/>
      <c r="C167" s="4" t="n"/>
      <c r="D167" s="4" t="n"/>
      <c r="E167" s="4" t="n"/>
      <c r="F167" s="4" t="n"/>
      <c r="G167" s="4" t="n"/>
      <c r="H167" s="4" t="n"/>
      <c r="I167" s="4" t="n"/>
    </row>
    <row r="168" ht="15.75" customHeight="1" s="189">
      <c r="A168" s="4" t="n"/>
      <c r="B168" s="4" t="n"/>
      <c r="C168" s="4" t="n"/>
      <c r="D168" s="4" t="n"/>
      <c r="E168" s="4" t="n"/>
      <c r="F168" s="4" t="n"/>
      <c r="G168" s="4" t="n"/>
      <c r="H168" s="4" t="n"/>
      <c r="I168" s="4" t="n"/>
    </row>
    <row r="169" ht="15.75" customHeight="1" s="189">
      <c r="A169" s="4" t="n"/>
      <c r="B169" s="4" t="n"/>
      <c r="C169" s="4" t="n"/>
      <c r="D169" s="4" t="n"/>
      <c r="E169" s="4" t="n"/>
      <c r="F169" s="4" t="n"/>
      <c r="G169" s="4" t="n"/>
      <c r="H169" s="4" t="n"/>
      <c r="I169" s="4" t="n"/>
    </row>
    <row r="170" ht="15.75" customHeight="1" s="189">
      <c r="A170" s="4" t="n"/>
      <c r="B170" s="4" t="n"/>
      <c r="C170" s="4" t="n"/>
      <c r="D170" s="4" t="n"/>
      <c r="E170" s="4" t="n"/>
      <c r="F170" s="4" t="n"/>
      <c r="G170" s="4" t="n"/>
      <c r="H170" s="4" t="n"/>
      <c r="I170" s="4" t="n"/>
    </row>
    <row r="171" ht="15.75" customHeight="1" s="189">
      <c r="A171" s="4" t="n"/>
      <c r="B171" s="4" t="n"/>
      <c r="C171" s="4" t="n"/>
      <c r="D171" s="4" t="n"/>
      <c r="E171" s="4" t="n"/>
      <c r="F171" s="4" t="n"/>
      <c r="G171" s="4" t="n"/>
      <c r="H171" s="4" t="n"/>
      <c r="I171" s="4" t="n"/>
    </row>
    <row r="172" ht="15.75" customHeight="1" s="189">
      <c r="A172" s="4" t="n"/>
      <c r="B172" s="4" t="n"/>
      <c r="C172" s="4" t="n"/>
      <c r="D172" s="4" t="n"/>
      <c r="E172" s="4" t="n"/>
      <c r="F172" s="4" t="n"/>
      <c r="G172" s="4" t="n"/>
      <c r="H172" s="4" t="n"/>
      <c r="I172" s="4" t="n"/>
    </row>
    <row r="173" ht="15.75" customHeight="1" s="189">
      <c r="A173" s="4" t="n"/>
      <c r="B173" s="4" t="n"/>
      <c r="C173" s="4" t="n"/>
      <c r="D173" s="4" t="n"/>
      <c r="E173" s="4" t="n"/>
      <c r="F173" s="4" t="n"/>
      <c r="G173" s="4" t="n"/>
      <c r="H173" s="4" t="n"/>
      <c r="I173" s="4" t="n"/>
    </row>
    <row r="174" ht="15.75" customHeight="1" s="189">
      <c r="A174" s="4" t="n"/>
      <c r="B174" s="4" t="n"/>
      <c r="C174" s="4" t="n"/>
      <c r="D174" s="4" t="n"/>
      <c r="E174" s="4" t="n"/>
      <c r="F174" s="4" t="n"/>
      <c r="G174" s="4" t="n"/>
      <c r="H174" s="4" t="n"/>
      <c r="I174" s="4" t="n"/>
    </row>
    <row r="175" ht="15.75" customHeight="1" s="189">
      <c r="A175" s="4" t="n"/>
      <c r="B175" s="4" t="n"/>
      <c r="C175" s="4" t="n"/>
      <c r="D175" s="4" t="n"/>
      <c r="E175" s="4" t="n"/>
      <c r="F175" s="4" t="n"/>
      <c r="G175" s="4" t="n"/>
      <c r="H175" s="4" t="n"/>
      <c r="I175" s="4" t="n"/>
    </row>
    <row r="176" ht="15.75" customHeight="1" s="189">
      <c r="A176" s="4" t="n"/>
      <c r="B176" s="4" t="n"/>
      <c r="C176" s="4" t="n"/>
      <c r="D176" s="4" t="n"/>
      <c r="E176" s="4" t="n"/>
      <c r="F176" s="4" t="n"/>
      <c r="G176" s="4" t="n"/>
      <c r="H176" s="4" t="n"/>
      <c r="I176" s="4" t="n"/>
    </row>
    <row r="177" ht="15.75" customHeight="1" s="189">
      <c r="A177" s="4" t="n"/>
      <c r="B177" s="4" t="n"/>
      <c r="C177" s="4" t="n"/>
      <c r="D177" s="4" t="n"/>
      <c r="E177" s="4" t="n"/>
      <c r="F177" s="4" t="n"/>
      <c r="G177" s="4" t="n"/>
      <c r="H177" s="4" t="n"/>
      <c r="I177" s="4" t="n"/>
    </row>
    <row r="178" ht="15.75" customHeight="1" s="189">
      <c r="A178" s="4" t="n"/>
      <c r="B178" s="4" t="n"/>
      <c r="C178" s="4" t="n"/>
      <c r="D178" s="4" t="n"/>
      <c r="E178" s="4" t="n"/>
      <c r="F178" s="4" t="n"/>
      <c r="G178" s="4" t="n"/>
      <c r="H178" s="4" t="n"/>
      <c r="I178" s="4" t="n"/>
    </row>
    <row r="179" ht="15.75" customHeight="1" s="189">
      <c r="A179" s="4" t="n"/>
      <c r="B179" s="4" t="n"/>
      <c r="C179" s="4" t="n"/>
      <c r="D179" s="4" t="n"/>
      <c r="E179" s="4" t="n"/>
      <c r="F179" s="4" t="n"/>
      <c r="G179" s="4" t="n"/>
      <c r="H179" s="4" t="n"/>
      <c r="I179" s="4" t="n"/>
    </row>
    <row r="180" ht="15.75" customHeight="1" s="189">
      <c r="A180" s="4" t="n"/>
      <c r="B180" s="4" t="n"/>
      <c r="C180" s="4" t="n"/>
      <c r="D180" s="4" t="n"/>
      <c r="E180" s="4" t="n"/>
      <c r="F180" s="4" t="n"/>
      <c r="G180" s="4" t="n"/>
      <c r="H180" s="4" t="n"/>
      <c r="I180" s="4" t="n"/>
    </row>
    <row r="181" ht="15.75" customHeight="1" s="189">
      <c r="A181" s="4" t="n"/>
      <c r="B181" s="4" t="n"/>
      <c r="C181" s="4" t="n"/>
      <c r="D181" s="4" t="n"/>
      <c r="E181" s="4" t="n"/>
      <c r="F181" s="4" t="n"/>
      <c r="G181" s="4" t="n"/>
      <c r="H181" s="4" t="n"/>
      <c r="I181" s="4" t="n"/>
    </row>
    <row r="182" ht="15.75" customHeight="1" s="189">
      <c r="A182" s="4" t="n"/>
      <c r="B182" s="4" t="n"/>
      <c r="C182" s="4" t="n"/>
      <c r="D182" s="4" t="n"/>
      <c r="E182" s="4" t="n"/>
      <c r="F182" s="4" t="n"/>
      <c r="G182" s="4" t="n"/>
      <c r="H182" s="4" t="n"/>
      <c r="I182" s="4" t="n"/>
    </row>
    <row r="183" ht="15.75" customHeight="1" s="189">
      <c r="A183" s="4" t="n"/>
      <c r="B183" s="4" t="n"/>
      <c r="C183" s="4" t="n"/>
      <c r="D183" s="4" t="n"/>
      <c r="E183" s="4" t="n"/>
      <c r="F183" s="4" t="n"/>
      <c r="G183" s="4" t="n"/>
      <c r="H183" s="4" t="n"/>
      <c r="I183" s="4" t="n"/>
    </row>
    <row r="184" ht="15.75" customHeight="1" s="189">
      <c r="A184" s="4" t="n"/>
      <c r="B184" s="4" t="n"/>
      <c r="C184" s="4" t="n"/>
      <c r="D184" s="4" t="n"/>
      <c r="E184" s="4" t="n"/>
      <c r="F184" s="4" t="n"/>
      <c r="G184" s="4" t="n"/>
      <c r="H184" s="4" t="n"/>
      <c r="I184" s="4" t="n"/>
    </row>
    <row r="185" ht="15.75" customHeight="1" s="189">
      <c r="A185" s="4" t="n"/>
      <c r="B185" s="4" t="n"/>
      <c r="C185" s="4" t="n"/>
      <c r="D185" s="4" t="n"/>
      <c r="E185" s="4" t="n"/>
      <c r="F185" s="4" t="n"/>
      <c r="G185" s="4" t="n"/>
      <c r="H185" s="4" t="n"/>
      <c r="I185" s="4" t="n"/>
    </row>
    <row r="186" ht="15.75" customHeight="1" s="189">
      <c r="A186" s="4" t="n"/>
      <c r="B186" s="4" t="n"/>
      <c r="C186" s="4" t="n"/>
      <c r="D186" s="4" t="n"/>
      <c r="E186" s="4" t="n"/>
      <c r="F186" s="4" t="n"/>
      <c r="G186" s="4" t="n"/>
      <c r="H186" s="4" t="n"/>
      <c r="I186" s="4" t="n"/>
    </row>
    <row r="187" ht="15.75" customHeight="1" s="189">
      <c r="A187" s="4" t="n"/>
      <c r="B187" s="4" t="n"/>
      <c r="C187" s="4" t="n"/>
      <c r="D187" s="4" t="n"/>
      <c r="E187" s="4" t="n"/>
      <c r="F187" s="4" t="n"/>
      <c r="G187" s="4" t="n"/>
      <c r="H187" s="4" t="n"/>
      <c r="I187" s="4" t="n"/>
    </row>
    <row r="188" ht="15.75" customHeight="1" s="189">
      <c r="A188" s="4" t="n"/>
      <c r="B188" s="4" t="n"/>
      <c r="C188" s="4" t="n"/>
      <c r="D188" s="4" t="n"/>
      <c r="E188" s="4" t="n"/>
      <c r="F188" s="4" t="n"/>
      <c r="G188" s="4" t="n"/>
      <c r="H188" s="4" t="n"/>
      <c r="I188" s="4" t="n"/>
    </row>
    <row r="189" ht="15.75" customHeight="1" s="189">
      <c r="A189" s="4" t="n"/>
      <c r="B189" s="4" t="n"/>
      <c r="C189" s="4" t="n"/>
      <c r="D189" s="4" t="n"/>
      <c r="E189" s="4" t="n"/>
      <c r="F189" s="4" t="n"/>
      <c r="G189" s="4" t="n"/>
      <c r="H189" s="4" t="n"/>
      <c r="I189" s="4" t="n"/>
    </row>
    <row r="190" ht="15.75" customHeight="1" s="189">
      <c r="A190" s="4" t="n"/>
      <c r="B190" s="4" t="n"/>
      <c r="C190" s="4" t="n"/>
      <c r="D190" s="4" t="n"/>
      <c r="E190" s="4" t="n"/>
      <c r="F190" s="4" t="n"/>
      <c r="G190" s="4" t="n"/>
      <c r="H190" s="4" t="n"/>
      <c r="I190" s="4" t="n"/>
    </row>
    <row r="191" ht="15.75" customHeight="1" s="189">
      <c r="A191" s="4" t="n"/>
      <c r="B191" s="4" t="n"/>
      <c r="C191" s="4" t="n"/>
      <c r="D191" s="4" t="n"/>
      <c r="E191" s="4" t="n"/>
      <c r="F191" s="4" t="n"/>
      <c r="G191" s="4" t="n"/>
      <c r="H191" s="4" t="n"/>
      <c r="I191" s="4" t="n"/>
    </row>
    <row r="192" ht="15.75" customHeight="1" s="189">
      <c r="A192" s="4" t="n"/>
      <c r="B192" s="4" t="n"/>
      <c r="C192" s="4" t="n"/>
      <c r="D192" s="4" t="n"/>
      <c r="E192" s="4" t="n"/>
      <c r="F192" s="4" t="n"/>
      <c r="G192" s="4" t="n"/>
      <c r="H192" s="4" t="n"/>
      <c r="I192" s="4" t="n"/>
    </row>
    <row r="193" ht="15.75" customHeight="1" s="189">
      <c r="A193" s="4" t="n"/>
      <c r="B193" s="4" t="n"/>
      <c r="C193" s="4" t="n"/>
      <c r="D193" s="4" t="n"/>
      <c r="E193" s="4" t="n"/>
      <c r="F193" s="4" t="n"/>
      <c r="G193" s="4" t="n"/>
      <c r="H193" s="4" t="n"/>
      <c r="I193" s="4" t="n"/>
    </row>
    <row r="194" ht="15.75" customHeight="1" s="189">
      <c r="A194" s="4" t="n"/>
      <c r="B194" s="4" t="n"/>
      <c r="C194" s="4" t="n"/>
      <c r="D194" s="4" t="n"/>
      <c r="E194" s="4" t="n"/>
      <c r="F194" s="4" t="n"/>
      <c r="G194" s="4" t="n"/>
      <c r="H194" s="4" t="n"/>
      <c r="I194" s="4" t="n"/>
    </row>
    <row r="195" ht="15.75" customHeight="1" s="189">
      <c r="A195" s="4" t="n"/>
      <c r="B195" s="4" t="n"/>
      <c r="C195" s="4" t="n"/>
      <c r="D195" s="4" t="n"/>
      <c r="E195" s="4" t="n"/>
      <c r="F195" s="4" t="n"/>
      <c r="G195" s="4" t="n"/>
      <c r="H195" s="4" t="n"/>
      <c r="I195" s="4" t="n"/>
    </row>
    <row r="196" ht="15.75" customHeight="1" s="189">
      <c r="A196" s="4" t="n"/>
      <c r="B196" s="4" t="n"/>
      <c r="C196" s="4" t="n"/>
      <c r="D196" s="4" t="n"/>
      <c r="E196" s="4" t="n"/>
      <c r="F196" s="4" t="n"/>
      <c r="G196" s="4" t="n"/>
      <c r="H196" s="4" t="n"/>
      <c r="I196" s="4" t="n"/>
    </row>
    <row r="197" ht="15.75" customHeight="1" s="189">
      <c r="A197" s="4" t="n"/>
      <c r="B197" s="4" t="n"/>
      <c r="C197" s="4" t="n"/>
      <c r="D197" s="4" t="n"/>
      <c r="E197" s="4" t="n"/>
      <c r="F197" s="4" t="n"/>
      <c r="G197" s="4" t="n"/>
      <c r="H197" s="4" t="n"/>
      <c r="I197" s="4" t="n"/>
    </row>
    <row r="198" ht="15.75" customHeight="1" s="189">
      <c r="A198" s="4" t="n"/>
      <c r="B198" s="4" t="n"/>
      <c r="C198" s="4" t="n"/>
      <c r="D198" s="4" t="n"/>
      <c r="E198" s="4" t="n"/>
      <c r="F198" s="4" t="n"/>
      <c r="G198" s="4" t="n"/>
      <c r="H198" s="4" t="n"/>
      <c r="I198" s="4" t="n"/>
    </row>
    <row r="199" ht="15.75" customHeight="1" s="189">
      <c r="A199" s="4" t="n"/>
      <c r="B199" s="4" t="n"/>
      <c r="C199" s="4" t="n"/>
      <c r="D199" s="4" t="n"/>
      <c r="E199" s="4" t="n"/>
      <c r="F199" s="4" t="n"/>
      <c r="G199" s="4" t="n"/>
      <c r="H199" s="4" t="n"/>
      <c r="I199" s="4" t="n"/>
    </row>
    <row r="200" ht="15.75" customHeight="1" s="189">
      <c r="A200" s="4" t="n"/>
      <c r="B200" s="4" t="n"/>
      <c r="C200" s="4" t="n"/>
      <c r="D200" s="4" t="n"/>
      <c r="E200" s="4" t="n"/>
      <c r="F200" s="4" t="n"/>
      <c r="G200" s="4" t="n"/>
      <c r="H200" s="4" t="n"/>
      <c r="I200" s="4" t="n"/>
    </row>
    <row r="201" ht="15.75" customHeight="1" s="189">
      <c r="A201" s="4" t="n"/>
      <c r="B201" s="4" t="n"/>
      <c r="C201" s="4" t="n"/>
      <c r="D201" s="4" t="n"/>
      <c r="E201" s="4" t="n"/>
      <c r="F201" s="4" t="n"/>
      <c r="G201" s="4" t="n"/>
      <c r="H201" s="4" t="n"/>
      <c r="I201" s="4" t="n"/>
    </row>
    <row r="202" ht="15.75" customHeight="1" s="189">
      <c r="A202" s="4" t="n"/>
      <c r="B202" s="4" t="n"/>
      <c r="C202" s="4" t="n"/>
      <c r="D202" s="4" t="n"/>
      <c r="E202" s="4" t="n"/>
      <c r="F202" s="4" t="n"/>
      <c r="G202" s="4" t="n"/>
      <c r="H202" s="4" t="n"/>
      <c r="I202" s="4" t="n"/>
    </row>
    <row r="203" ht="15.75" customHeight="1" s="189">
      <c r="A203" s="4" t="n"/>
      <c r="B203" s="4" t="n"/>
      <c r="C203" s="4" t="n"/>
      <c r="D203" s="4" t="n"/>
      <c r="E203" s="4" t="n"/>
      <c r="F203" s="4" t="n"/>
      <c r="G203" s="4" t="n"/>
      <c r="H203" s="4" t="n"/>
      <c r="I203" s="4" t="n"/>
    </row>
    <row r="204" ht="15.75" customHeight="1" s="189">
      <c r="A204" s="4" t="n"/>
      <c r="B204" s="4" t="n"/>
      <c r="C204" s="4" t="n"/>
      <c r="D204" s="4" t="n"/>
      <c r="E204" s="4" t="n"/>
      <c r="F204" s="4" t="n"/>
      <c r="G204" s="4" t="n"/>
      <c r="H204" s="4" t="n"/>
      <c r="I204" s="4" t="n"/>
    </row>
    <row r="205" ht="15.75" customHeight="1" s="189">
      <c r="A205" s="4" t="n"/>
      <c r="B205" s="4" t="n"/>
      <c r="C205" s="4" t="n"/>
      <c r="D205" s="4" t="n"/>
      <c r="E205" s="4" t="n"/>
      <c r="F205" s="4" t="n"/>
      <c r="G205" s="4" t="n"/>
      <c r="H205" s="4" t="n"/>
      <c r="I205" s="4" t="n"/>
    </row>
    <row r="206" ht="15.75" customHeight="1" s="189">
      <c r="A206" s="4" t="n"/>
      <c r="B206" s="4" t="n"/>
      <c r="C206" s="4" t="n"/>
      <c r="D206" s="4" t="n"/>
      <c r="E206" s="4" t="n"/>
      <c r="F206" s="4" t="n"/>
      <c r="G206" s="4" t="n"/>
      <c r="H206" s="4" t="n"/>
      <c r="I206" s="4" t="n"/>
    </row>
    <row r="207" ht="15.75" customHeight="1" s="189">
      <c r="A207" s="4" t="n"/>
      <c r="B207" s="4" t="n"/>
      <c r="C207" s="4" t="n"/>
      <c r="D207" s="4" t="n"/>
      <c r="E207" s="4" t="n"/>
      <c r="F207" s="4" t="n"/>
      <c r="G207" s="4" t="n"/>
      <c r="H207" s="4" t="n"/>
      <c r="I207" s="4" t="n"/>
    </row>
    <row r="208" ht="15.75" customHeight="1" s="189">
      <c r="A208" s="4" t="n"/>
      <c r="B208" s="4" t="n"/>
      <c r="C208" s="4" t="n"/>
      <c r="D208" s="4" t="n"/>
      <c r="E208" s="4" t="n"/>
      <c r="F208" s="4" t="n"/>
      <c r="G208" s="4" t="n"/>
      <c r="H208" s="4" t="n"/>
      <c r="I208" s="4" t="n"/>
    </row>
    <row r="209" ht="15.75" customHeight="1" s="189">
      <c r="A209" s="4" t="n"/>
      <c r="B209" s="4" t="n"/>
      <c r="C209" s="4" t="n"/>
      <c r="D209" s="4" t="n"/>
      <c r="E209" s="4" t="n"/>
      <c r="F209" s="4" t="n"/>
      <c r="G209" s="4" t="n"/>
      <c r="H209" s="4" t="n"/>
      <c r="I209" s="4" t="n"/>
    </row>
    <row r="210" ht="15.75" customHeight="1" s="189">
      <c r="A210" s="4" t="n"/>
      <c r="B210" s="4" t="n"/>
      <c r="C210" s="4" t="n"/>
      <c r="D210" s="4" t="n"/>
      <c r="E210" s="4" t="n"/>
      <c r="F210" s="4" t="n"/>
      <c r="G210" s="4" t="n"/>
      <c r="H210" s="4" t="n"/>
      <c r="I210" s="4" t="n"/>
    </row>
    <row r="211" ht="15.75" customHeight="1" s="189">
      <c r="A211" s="4" t="n"/>
      <c r="B211" s="4" t="n"/>
      <c r="C211" s="4" t="n"/>
      <c r="D211" s="4" t="n"/>
      <c r="E211" s="4" t="n"/>
      <c r="F211" s="4" t="n"/>
      <c r="G211" s="4" t="n"/>
      <c r="H211" s="4" t="n"/>
      <c r="I211" s="4" t="n"/>
    </row>
    <row r="212" ht="15.75" customHeight="1" s="189">
      <c r="A212" s="4" t="n"/>
      <c r="B212" s="4" t="n"/>
      <c r="C212" s="4" t="n"/>
      <c r="D212" s="4" t="n"/>
      <c r="E212" s="4" t="n"/>
      <c r="F212" s="4" t="n"/>
      <c r="G212" s="4" t="n"/>
      <c r="H212" s="4" t="n"/>
      <c r="I212" s="4" t="n"/>
    </row>
    <row r="213" ht="15.75" customHeight="1" s="189">
      <c r="A213" s="4" t="n"/>
      <c r="B213" s="4" t="n"/>
      <c r="C213" s="4" t="n"/>
      <c r="D213" s="4" t="n"/>
      <c r="E213" s="4" t="n"/>
      <c r="F213" s="4" t="n"/>
      <c r="G213" s="4" t="n"/>
      <c r="H213" s="4" t="n"/>
      <c r="I213" s="4" t="n"/>
    </row>
    <row r="214" ht="15.75" customHeight="1" s="189">
      <c r="A214" s="4" t="n"/>
      <c r="B214" s="4" t="n"/>
      <c r="C214" s="4" t="n"/>
      <c r="D214" s="4" t="n"/>
      <c r="E214" s="4" t="n"/>
      <c r="F214" s="4" t="n"/>
      <c r="G214" s="4" t="n"/>
      <c r="H214" s="4" t="n"/>
      <c r="I214" s="4" t="n"/>
    </row>
    <row r="215" ht="15.75" customHeight="1" s="189">
      <c r="A215" s="4" t="n"/>
      <c r="B215" s="4" t="n"/>
      <c r="C215" s="4" t="n"/>
      <c r="D215" s="4" t="n"/>
      <c r="E215" s="4" t="n"/>
      <c r="F215" s="4" t="n"/>
      <c r="G215" s="4" t="n"/>
      <c r="H215" s="4" t="n"/>
      <c r="I215" s="4" t="n"/>
    </row>
    <row r="216" ht="15.75" customHeight="1" s="189">
      <c r="A216" s="4" t="n"/>
      <c r="B216" s="4" t="n"/>
      <c r="C216" s="4" t="n"/>
      <c r="D216" s="4" t="n"/>
      <c r="E216" s="4" t="n"/>
      <c r="F216" s="4" t="n"/>
      <c r="G216" s="4" t="n"/>
      <c r="H216" s="4" t="n"/>
      <c r="I216" s="4" t="n"/>
    </row>
    <row r="217" ht="15.75" customHeight="1" s="189">
      <c r="A217" s="4" t="n"/>
      <c r="B217" s="4" t="n"/>
      <c r="C217" s="4" t="n"/>
      <c r="D217" s="4" t="n"/>
      <c r="E217" s="4" t="n"/>
      <c r="F217" s="4" t="n"/>
      <c r="G217" s="4" t="n"/>
      <c r="H217" s="4" t="n"/>
      <c r="I217" s="4" t="n"/>
    </row>
    <row r="218" ht="15.75" customHeight="1" s="189">
      <c r="A218" s="4" t="n"/>
      <c r="B218" s="4" t="n"/>
      <c r="C218" s="4" t="n"/>
      <c r="D218" s="4" t="n"/>
      <c r="E218" s="4" t="n"/>
      <c r="F218" s="4" t="n"/>
      <c r="G218" s="4" t="n"/>
      <c r="H218" s="4" t="n"/>
      <c r="I218" s="4" t="n"/>
    </row>
    <row r="219" ht="15.75" customHeight="1" s="189">
      <c r="A219" s="4" t="n"/>
      <c r="B219" s="4" t="n"/>
      <c r="C219" s="4" t="n"/>
      <c r="D219" s="4" t="n"/>
      <c r="E219" s="4" t="n"/>
      <c r="F219" s="4" t="n"/>
      <c r="G219" s="4" t="n"/>
      <c r="H219" s="4" t="n"/>
      <c r="I219" s="4" t="n"/>
    </row>
    <row r="220" ht="15.75" customHeight="1" s="189">
      <c r="A220" s="4" t="n"/>
      <c r="B220" s="4" t="n"/>
      <c r="C220" s="4" t="n"/>
      <c r="D220" s="4" t="n"/>
      <c r="E220" s="4" t="n"/>
      <c r="F220" s="4" t="n"/>
      <c r="G220" s="4" t="n"/>
      <c r="H220" s="4" t="n"/>
      <c r="I220" s="4" t="n"/>
    </row>
    <row r="221" ht="15.75" customHeight="1" s="189">
      <c r="A221" s="4" t="n"/>
      <c r="B221" s="4" t="n"/>
      <c r="C221" s="4" t="n"/>
      <c r="D221" s="4" t="n"/>
      <c r="E221" s="4" t="n"/>
      <c r="F221" s="4" t="n"/>
      <c r="G221" s="4" t="n"/>
      <c r="H221" s="4" t="n"/>
      <c r="I221" s="4" t="n"/>
    </row>
    <row r="222" ht="15.75" customHeight="1" s="189">
      <c r="A222" s="4" t="n"/>
      <c r="B222" s="4" t="n"/>
      <c r="C222" s="4" t="n"/>
      <c r="D222" s="4" t="n"/>
      <c r="E222" s="4" t="n"/>
      <c r="F222" s="4" t="n"/>
      <c r="G222" s="4" t="n"/>
      <c r="H222" s="4" t="n"/>
      <c r="I222" s="4" t="n"/>
    </row>
    <row r="223" ht="15.75" customHeight="1" s="189">
      <c r="A223" s="4" t="n"/>
      <c r="B223" s="4" t="n"/>
      <c r="C223" s="4" t="n"/>
      <c r="D223" s="4" t="n"/>
      <c r="E223" s="4" t="n"/>
      <c r="F223" s="4" t="n"/>
      <c r="G223" s="4" t="n"/>
      <c r="H223" s="4" t="n"/>
      <c r="I223" s="4" t="n"/>
    </row>
    <row r="224" ht="15.75" customHeight="1" s="189">
      <c r="A224" s="4" t="n"/>
      <c r="B224" s="4" t="n"/>
      <c r="C224" s="4" t="n"/>
      <c r="D224" s="4" t="n"/>
      <c r="E224" s="4" t="n"/>
      <c r="F224" s="4" t="n"/>
      <c r="G224" s="4" t="n"/>
      <c r="H224" s="4" t="n"/>
      <c r="I224" s="4" t="n"/>
    </row>
    <row r="225" ht="15.75" customHeight="1" s="189">
      <c r="A225" s="4" t="n"/>
      <c r="B225" s="4" t="n"/>
      <c r="C225" s="4" t="n"/>
      <c r="D225" s="4" t="n"/>
      <c r="E225" s="4" t="n"/>
      <c r="F225" s="4" t="n"/>
      <c r="G225" s="4" t="n"/>
      <c r="H225" s="4" t="n"/>
      <c r="I225" s="4" t="n"/>
    </row>
    <row r="226" ht="15.75" customHeight="1" s="189">
      <c r="A226" s="4" t="n"/>
      <c r="B226" s="4" t="n"/>
      <c r="C226" s="4" t="n"/>
      <c r="D226" s="4" t="n"/>
      <c r="E226" s="4" t="n"/>
      <c r="F226" s="4" t="n"/>
      <c r="G226" s="4" t="n"/>
      <c r="H226" s="4" t="n"/>
      <c r="I226" s="4" t="n"/>
    </row>
    <row r="227" ht="15.75" customHeight="1" s="189">
      <c r="A227" s="4" t="n"/>
      <c r="B227" s="4" t="n"/>
      <c r="C227" s="4" t="n"/>
      <c r="D227" s="4" t="n"/>
      <c r="E227" s="4" t="n"/>
      <c r="F227" s="4" t="n"/>
      <c r="G227" s="4" t="n"/>
      <c r="H227" s="4" t="n"/>
      <c r="I227" s="4" t="n"/>
    </row>
    <row r="228" ht="15.75" customHeight="1" s="189">
      <c r="A228" s="4" t="n"/>
      <c r="B228" s="4" t="n"/>
      <c r="C228" s="4" t="n"/>
      <c r="D228" s="4" t="n"/>
      <c r="E228" s="4" t="n"/>
      <c r="F228" s="4" t="n"/>
      <c r="G228" s="4" t="n"/>
      <c r="H228" s="4" t="n"/>
      <c r="I228" s="4" t="n"/>
    </row>
    <row r="229" ht="15.75" customHeight="1" s="189">
      <c r="A229" s="4" t="n"/>
      <c r="B229" s="4" t="n"/>
      <c r="C229" s="4" t="n"/>
      <c r="D229" s="4" t="n"/>
      <c r="E229" s="4" t="n"/>
      <c r="F229" s="4" t="n"/>
      <c r="G229" s="4" t="n"/>
      <c r="H229" s="4" t="n"/>
      <c r="I229" s="4" t="n"/>
    </row>
    <row r="230" ht="15.75" customHeight="1" s="189">
      <c r="A230" s="4" t="n"/>
      <c r="B230" s="4" t="n"/>
      <c r="C230" s="4" t="n"/>
      <c r="D230" s="4" t="n"/>
      <c r="E230" s="4" t="n"/>
      <c r="F230" s="4" t="n"/>
      <c r="G230" s="4" t="n"/>
      <c r="H230" s="4" t="n"/>
      <c r="I230" s="4" t="n"/>
    </row>
    <row r="231" ht="15.75" customHeight="1" s="189">
      <c r="A231" s="4" t="n"/>
      <c r="B231" s="4" t="n"/>
      <c r="C231" s="4" t="n"/>
      <c r="D231" s="4" t="n"/>
      <c r="E231" s="4" t="n"/>
      <c r="F231" s="4" t="n"/>
      <c r="G231" s="4" t="n"/>
      <c r="H231" s="4" t="n"/>
      <c r="I231" s="4" t="n"/>
    </row>
    <row r="232" ht="15.75" customHeight="1" s="189">
      <c r="A232" s="4" t="n"/>
      <c r="B232" s="4" t="n"/>
      <c r="C232" s="4" t="n"/>
      <c r="D232" s="4" t="n"/>
      <c r="E232" s="4" t="n"/>
      <c r="F232" s="4" t="n"/>
      <c r="G232" s="4" t="n"/>
      <c r="H232" s="4" t="n"/>
      <c r="I232" s="4" t="n"/>
    </row>
    <row r="233" ht="15.75" customHeight="1" s="189">
      <c r="A233" s="4" t="n"/>
      <c r="B233" s="4" t="n"/>
      <c r="C233" s="4" t="n"/>
      <c r="D233" s="4" t="n"/>
      <c r="E233" s="4" t="n"/>
      <c r="F233" s="4" t="n"/>
      <c r="G233" s="4" t="n"/>
      <c r="H233" s="4" t="n"/>
      <c r="I233" s="4" t="n"/>
    </row>
    <row r="234" ht="15.75" customHeight="1" s="189">
      <c r="A234" s="4" t="n"/>
      <c r="B234" s="4" t="n"/>
      <c r="C234" s="4" t="n"/>
      <c r="D234" s="4" t="n"/>
      <c r="E234" s="4" t="n"/>
      <c r="F234" s="4" t="n"/>
      <c r="G234" s="4" t="n"/>
      <c r="H234" s="4" t="n"/>
      <c r="I234" s="4" t="n"/>
    </row>
    <row r="235" ht="15.75" customHeight="1" s="189">
      <c r="A235" s="4" t="n"/>
      <c r="B235" s="4" t="n"/>
      <c r="C235" s="4" t="n"/>
      <c r="D235" s="4" t="n"/>
      <c r="E235" s="4" t="n"/>
      <c r="F235" s="4" t="n"/>
      <c r="G235" s="4" t="n"/>
      <c r="H235" s="4" t="n"/>
      <c r="I235" s="4" t="n"/>
    </row>
    <row r="236" ht="15.75" customHeight="1" s="189">
      <c r="A236" s="4" t="n"/>
      <c r="B236" s="4" t="n"/>
      <c r="C236" s="4" t="n"/>
      <c r="D236" s="4" t="n"/>
      <c r="E236" s="4" t="n"/>
      <c r="F236" s="4" t="n"/>
      <c r="G236" s="4" t="n"/>
      <c r="H236" s="4" t="n"/>
      <c r="I236" s="4" t="n"/>
    </row>
    <row r="237" ht="15.75" customHeight="1" s="189">
      <c r="A237" s="4" t="n"/>
      <c r="B237" s="4" t="n"/>
      <c r="C237" s="4" t="n"/>
      <c r="D237" s="4" t="n"/>
      <c r="E237" s="4" t="n"/>
      <c r="F237" s="4" t="n"/>
      <c r="G237" s="4" t="n"/>
      <c r="H237" s="4" t="n"/>
      <c r="I237" s="4" t="n"/>
    </row>
    <row r="238" ht="15.75" customHeight="1" s="189">
      <c r="A238" s="4" t="n"/>
      <c r="B238" s="4" t="n"/>
      <c r="C238" s="4" t="n"/>
      <c r="D238" s="4" t="n"/>
      <c r="E238" s="4" t="n"/>
      <c r="F238" s="4" t="n"/>
      <c r="G238" s="4" t="n"/>
      <c r="H238" s="4" t="n"/>
      <c r="I238" s="4" t="n"/>
    </row>
    <row r="239" ht="15.75" customHeight="1" s="189">
      <c r="A239" s="4" t="n"/>
      <c r="B239" s="4" t="n"/>
      <c r="C239" s="4" t="n"/>
      <c r="D239" s="4" t="n"/>
      <c r="E239" s="4" t="n"/>
      <c r="F239" s="4" t="n"/>
      <c r="G239" s="4" t="n"/>
      <c r="H239" s="4" t="n"/>
      <c r="I239" s="4" t="n"/>
    </row>
    <row r="240" ht="15.75" customHeight="1" s="189">
      <c r="A240" s="4" t="n"/>
      <c r="B240" s="4" t="n"/>
      <c r="C240" s="4" t="n"/>
      <c r="D240" s="4" t="n"/>
      <c r="E240" s="4" t="n"/>
      <c r="F240" s="4" t="n"/>
      <c r="G240" s="4" t="n"/>
      <c r="H240" s="4" t="n"/>
      <c r="I240" s="4" t="n"/>
    </row>
    <row r="241" ht="15.75" customHeight="1" s="189">
      <c r="A241" s="4" t="n"/>
      <c r="B241" s="4" t="n"/>
      <c r="C241" s="4" t="n"/>
      <c r="D241" s="4" t="n"/>
      <c r="E241" s="4" t="n"/>
      <c r="F241" s="4" t="n"/>
      <c r="G241" s="4" t="n"/>
      <c r="H241" s="4" t="n"/>
      <c r="I241" s="4" t="n"/>
    </row>
    <row r="242" ht="15.75" customHeight="1" s="189">
      <c r="A242" s="4" t="n"/>
      <c r="B242" s="4" t="n"/>
      <c r="C242" s="4" t="n"/>
      <c r="D242" s="4" t="n"/>
      <c r="E242" s="4" t="n"/>
      <c r="F242" s="4" t="n"/>
      <c r="G242" s="4" t="n"/>
      <c r="H242" s="4" t="n"/>
      <c r="I242" s="4" t="n"/>
    </row>
    <row r="243" ht="15.75" customHeight="1" s="189">
      <c r="A243" s="4" t="n"/>
      <c r="B243" s="4" t="n"/>
      <c r="C243" s="4" t="n"/>
      <c r="D243" s="4" t="n"/>
      <c r="E243" s="4" t="n"/>
      <c r="F243" s="4" t="n"/>
      <c r="G243" s="4" t="n"/>
      <c r="H243" s="4" t="n"/>
      <c r="I243" s="4" t="n"/>
    </row>
    <row r="244" ht="15.75" customHeight="1" s="189">
      <c r="A244" s="4" t="n"/>
      <c r="B244" s="4" t="n"/>
      <c r="C244" s="4" t="n"/>
      <c r="D244" s="4" t="n"/>
      <c r="E244" s="4" t="n"/>
      <c r="F244" s="4" t="n"/>
      <c r="G244" s="4" t="n"/>
      <c r="H244" s="4" t="n"/>
      <c r="I244" s="4" t="n"/>
    </row>
    <row r="245" ht="15.75" customHeight="1" s="189">
      <c r="A245" s="4" t="n"/>
      <c r="B245" s="4" t="n"/>
      <c r="C245" s="4" t="n"/>
      <c r="D245" s="4" t="n"/>
      <c r="E245" s="4" t="n"/>
      <c r="F245" s="4" t="n"/>
      <c r="G245" s="4" t="n"/>
      <c r="H245" s="4" t="n"/>
      <c r="I245" s="4" t="n"/>
    </row>
    <row r="246" ht="15.75" customHeight="1" s="189">
      <c r="A246" s="4" t="n"/>
      <c r="B246" s="4" t="n"/>
      <c r="C246" s="4" t="n"/>
      <c r="D246" s="4" t="n"/>
      <c r="E246" s="4" t="n"/>
      <c r="F246" s="4" t="n"/>
      <c r="G246" s="4" t="n"/>
      <c r="H246" s="4" t="n"/>
      <c r="I246" s="4" t="n"/>
    </row>
    <row r="247" ht="15.75" customHeight="1" s="189">
      <c r="A247" s="4" t="n"/>
      <c r="B247" s="4" t="n"/>
      <c r="C247" s="4" t="n"/>
      <c r="D247" s="4" t="n"/>
      <c r="E247" s="4" t="n"/>
      <c r="F247" s="4" t="n"/>
      <c r="G247" s="4" t="n"/>
      <c r="H247" s="4" t="n"/>
      <c r="I247" s="4" t="n"/>
    </row>
    <row r="248" ht="15.75" customHeight="1" s="189">
      <c r="A248" s="4" t="n"/>
      <c r="B248" s="4" t="n"/>
      <c r="C248" s="4" t="n"/>
      <c r="D248" s="4" t="n"/>
      <c r="E248" s="4" t="n"/>
      <c r="F248" s="4" t="n"/>
      <c r="G248" s="4" t="n"/>
      <c r="H248" s="4" t="n"/>
      <c r="I248" s="4" t="n"/>
    </row>
    <row r="249" ht="15.75" customHeight="1" s="189">
      <c r="A249" s="4" t="n"/>
      <c r="B249" s="4" t="n"/>
      <c r="C249" s="4" t="n"/>
      <c r="D249" s="4" t="n"/>
      <c r="E249" s="4" t="n"/>
      <c r="F249" s="4" t="n"/>
      <c r="G249" s="4" t="n"/>
      <c r="H249" s="4" t="n"/>
      <c r="I249" s="4" t="n"/>
    </row>
    <row r="250" ht="15.75" customHeight="1" s="189">
      <c r="A250" s="4" t="n"/>
      <c r="B250" s="4" t="n"/>
      <c r="C250" s="4" t="n"/>
      <c r="D250" s="4" t="n"/>
      <c r="E250" s="4" t="n"/>
      <c r="F250" s="4" t="n"/>
      <c r="G250" s="4" t="n"/>
      <c r="H250" s="4" t="n"/>
      <c r="I250" s="4" t="n"/>
    </row>
    <row r="251" ht="15.75" customHeight="1" s="189">
      <c r="A251" s="4" t="n"/>
      <c r="B251" s="4" t="n"/>
      <c r="C251" s="4" t="n"/>
      <c r="D251" s="4" t="n"/>
      <c r="E251" s="4" t="n"/>
      <c r="F251" s="4" t="n"/>
      <c r="G251" s="4" t="n"/>
      <c r="H251" s="4" t="n"/>
      <c r="I251" s="4" t="n"/>
    </row>
    <row r="252" ht="15.75" customHeight="1" s="189">
      <c r="A252" s="4" t="n"/>
      <c r="B252" s="4" t="n"/>
      <c r="C252" s="4" t="n"/>
      <c r="D252" s="4" t="n"/>
      <c r="E252" s="4" t="n"/>
      <c r="F252" s="4" t="n"/>
      <c r="G252" s="4" t="n"/>
      <c r="H252" s="4" t="n"/>
      <c r="I252" s="4" t="n"/>
    </row>
    <row r="253" ht="15.75" customHeight="1" s="189">
      <c r="A253" s="4" t="n"/>
      <c r="B253" s="4" t="n"/>
      <c r="C253" s="4" t="n"/>
      <c r="D253" s="4" t="n"/>
      <c r="E253" s="4" t="n"/>
      <c r="F253" s="4" t="n"/>
      <c r="G253" s="4" t="n"/>
      <c r="H253" s="4" t="n"/>
      <c r="I253" s="4" t="n"/>
    </row>
    <row r="254" ht="15.75" customHeight="1" s="189">
      <c r="A254" s="4" t="n"/>
      <c r="B254" s="4" t="n"/>
      <c r="C254" s="4" t="n"/>
      <c r="D254" s="4" t="n"/>
      <c r="E254" s="4" t="n"/>
      <c r="F254" s="4" t="n"/>
      <c r="G254" s="4" t="n"/>
      <c r="H254" s="4" t="n"/>
      <c r="I254" s="4" t="n"/>
    </row>
    <row r="255" ht="15.75" customHeight="1" s="189">
      <c r="A255" s="4" t="n"/>
      <c r="B255" s="4" t="n"/>
      <c r="C255" s="4" t="n"/>
      <c r="D255" s="4" t="n"/>
      <c r="E255" s="4" t="n"/>
      <c r="F255" s="4" t="n"/>
      <c r="G255" s="4" t="n"/>
      <c r="H255" s="4" t="n"/>
      <c r="I255" s="4" t="n"/>
    </row>
    <row r="256" ht="15.75" customHeight="1" s="189">
      <c r="A256" s="4" t="n"/>
      <c r="B256" s="4" t="n"/>
      <c r="C256" s="4" t="n"/>
      <c r="D256" s="4" t="n"/>
      <c r="E256" s="4" t="n"/>
      <c r="F256" s="4" t="n"/>
      <c r="G256" s="4" t="n"/>
      <c r="H256" s="4" t="n"/>
      <c r="I256" s="4" t="n"/>
    </row>
    <row r="257" ht="15.75" customHeight="1" s="189">
      <c r="A257" s="4" t="n"/>
      <c r="B257" s="4" t="n"/>
      <c r="C257" s="4" t="n"/>
      <c r="D257" s="4" t="n"/>
      <c r="E257" s="4" t="n"/>
      <c r="F257" s="4" t="n"/>
      <c r="G257" s="4" t="n"/>
      <c r="H257" s="4" t="n"/>
      <c r="I257" s="4" t="n"/>
    </row>
    <row r="258" ht="15.75" customHeight="1" s="189">
      <c r="A258" s="4" t="n"/>
      <c r="B258" s="4" t="n"/>
      <c r="C258" s="4" t="n"/>
      <c r="D258" s="4" t="n"/>
      <c r="E258" s="4" t="n"/>
      <c r="F258" s="4" t="n"/>
      <c r="G258" s="4" t="n"/>
      <c r="H258" s="4" t="n"/>
      <c r="I258" s="4" t="n"/>
    </row>
    <row r="259" ht="15.75" customHeight="1" s="189">
      <c r="A259" s="4" t="n"/>
      <c r="B259" s="4" t="n"/>
      <c r="C259" s="4" t="n"/>
      <c r="D259" s="4" t="n"/>
      <c r="E259" s="4" t="n"/>
      <c r="F259" s="4" t="n"/>
      <c r="G259" s="4" t="n"/>
      <c r="H259" s="4" t="n"/>
      <c r="I259" s="4" t="n"/>
    </row>
    <row r="260" ht="15.75" customHeight="1" s="189">
      <c r="A260" s="4" t="n"/>
      <c r="B260" s="4" t="n"/>
      <c r="C260" s="4" t="n"/>
      <c r="D260" s="4" t="n"/>
      <c r="E260" s="4" t="n"/>
      <c r="F260" s="4" t="n"/>
      <c r="G260" s="4" t="n"/>
      <c r="H260" s="4" t="n"/>
      <c r="I260" s="4" t="n"/>
    </row>
    <row r="261" ht="15.75" customHeight="1" s="189">
      <c r="A261" s="4" t="n"/>
      <c r="B261" s="4" t="n"/>
      <c r="C261" s="4" t="n"/>
      <c r="D261" s="4" t="n"/>
      <c r="E261" s="4" t="n"/>
      <c r="F261" s="4" t="n"/>
      <c r="G261" s="4" t="n"/>
      <c r="H261" s="4" t="n"/>
      <c r="I261" s="4" t="n"/>
    </row>
    <row r="262" ht="15.75" customHeight="1" s="189">
      <c r="A262" s="4" t="n"/>
      <c r="B262" s="4" t="n"/>
      <c r="C262" s="4" t="n"/>
      <c r="D262" s="4" t="n"/>
      <c r="E262" s="4" t="n"/>
      <c r="F262" s="4" t="n"/>
      <c r="G262" s="4" t="n"/>
      <c r="H262" s="4" t="n"/>
      <c r="I262" s="4" t="n"/>
    </row>
    <row r="263" ht="15.75" customHeight="1" s="189">
      <c r="A263" s="4" t="n"/>
      <c r="B263" s="4" t="n"/>
      <c r="C263" s="4" t="n"/>
      <c r="D263" s="4" t="n"/>
      <c r="E263" s="4" t="n"/>
      <c r="F263" s="4" t="n"/>
      <c r="G263" s="4" t="n"/>
      <c r="H263" s="4" t="n"/>
      <c r="I263" s="4" t="n"/>
    </row>
    <row r="264" ht="15.75" customHeight="1" s="189">
      <c r="A264" s="4" t="n"/>
      <c r="B264" s="4" t="n"/>
      <c r="C264" s="4" t="n"/>
      <c r="D264" s="4" t="n"/>
      <c r="E264" s="4" t="n"/>
      <c r="F264" s="4" t="n"/>
      <c r="G264" s="4" t="n"/>
      <c r="H264" s="4" t="n"/>
      <c r="I264" s="4" t="n"/>
    </row>
    <row r="265" ht="15.75" customHeight="1" s="189">
      <c r="A265" s="4" t="n"/>
      <c r="B265" s="4" t="n"/>
      <c r="C265" s="4" t="n"/>
      <c r="D265" s="4" t="n"/>
      <c r="E265" s="4" t="n"/>
      <c r="F265" s="4" t="n"/>
      <c r="G265" s="4" t="n"/>
      <c r="H265" s="4" t="n"/>
      <c r="I265" s="4" t="n"/>
    </row>
    <row r="266" ht="15.75" customHeight="1" s="189">
      <c r="A266" s="4" t="n"/>
      <c r="B266" s="4" t="n"/>
      <c r="C266" s="4" t="n"/>
      <c r="D266" s="4" t="n"/>
      <c r="E266" s="4" t="n"/>
      <c r="F266" s="4" t="n"/>
      <c r="G266" s="4" t="n"/>
      <c r="H266" s="4" t="n"/>
      <c r="I266" s="4" t="n"/>
    </row>
    <row r="267" ht="15.75" customHeight="1" s="189">
      <c r="A267" s="4" t="n"/>
      <c r="B267" s="4" t="n"/>
      <c r="C267" s="4" t="n"/>
      <c r="D267" s="4" t="n"/>
      <c r="E267" s="4" t="n"/>
      <c r="F267" s="4" t="n"/>
      <c r="G267" s="4" t="n"/>
      <c r="H267" s="4" t="n"/>
      <c r="I267" s="4" t="n"/>
    </row>
    <row r="268" ht="15.75" customHeight="1" s="189">
      <c r="A268" s="4" t="n"/>
      <c r="B268" s="4" t="n"/>
      <c r="C268" s="4" t="n"/>
      <c r="D268" s="4" t="n"/>
      <c r="E268" s="4" t="n"/>
      <c r="F268" s="4" t="n"/>
      <c r="G268" s="4" t="n"/>
      <c r="H268" s="4" t="n"/>
      <c r="I268" s="4" t="n"/>
    </row>
    <row r="269" ht="15.75" customHeight="1" s="189">
      <c r="A269" s="4" t="n"/>
      <c r="B269" s="4" t="n"/>
      <c r="C269" s="4" t="n"/>
      <c r="D269" s="4" t="n"/>
      <c r="E269" s="4" t="n"/>
      <c r="F269" s="4" t="n"/>
      <c r="G269" s="4" t="n"/>
      <c r="H269" s="4" t="n"/>
      <c r="I269" s="4" t="n"/>
    </row>
    <row r="270" ht="15.75" customHeight="1" s="189">
      <c r="A270" s="4" t="n"/>
      <c r="B270" s="4" t="n"/>
      <c r="C270" s="4" t="n"/>
      <c r="D270" s="4" t="n"/>
      <c r="E270" s="4" t="n"/>
      <c r="F270" s="4" t="n"/>
      <c r="G270" s="4" t="n"/>
      <c r="H270" s="4" t="n"/>
      <c r="I270" s="4" t="n"/>
    </row>
    <row r="271" ht="15.75" customHeight="1" s="189">
      <c r="A271" s="4" t="n"/>
      <c r="B271" s="4" t="n"/>
      <c r="C271" s="4" t="n"/>
      <c r="D271" s="4" t="n"/>
      <c r="E271" s="4" t="n"/>
      <c r="F271" s="4" t="n"/>
      <c r="G271" s="4" t="n"/>
      <c r="H271" s="4" t="n"/>
      <c r="I271" s="4" t="n"/>
    </row>
    <row r="272" ht="15.75" customHeight="1" s="189">
      <c r="A272" s="4" t="n"/>
      <c r="B272" s="4" t="n"/>
      <c r="C272" s="4" t="n"/>
      <c r="D272" s="4" t="n"/>
      <c r="E272" s="4" t="n"/>
      <c r="F272" s="4" t="n"/>
      <c r="G272" s="4" t="n"/>
      <c r="H272" s="4" t="n"/>
      <c r="I272" s="4" t="n"/>
    </row>
    <row r="273" ht="15.75" customHeight="1" s="189">
      <c r="A273" s="4" t="n"/>
      <c r="B273" s="4" t="n"/>
      <c r="C273" s="4" t="n"/>
      <c r="D273" s="4" t="n"/>
      <c r="E273" s="4" t="n"/>
      <c r="F273" s="4" t="n"/>
      <c r="G273" s="4" t="n"/>
      <c r="H273" s="4" t="n"/>
      <c r="I273" s="4" t="n"/>
    </row>
    <row r="274" ht="15.75" customHeight="1" s="189">
      <c r="A274" s="4" t="n"/>
      <c r="B274" s="4" t="n"/>
      <c r="C274" s="4" t="n"/>
      <c r="D274" s="4" t="n"/>
      <c r="E274" s="4" t="n"/>
      <c r="F274" s="4" t="n"/>
      <c r="G274" s="4" t="n"/>
      <c r="H274" s="4" t="n"/>
      <c r="I274" s="4" t="n"/>
    </row>
    <row r="275" ht="15.75" customHeight="1" s="189">
      <c r="A275" s="4" t="n"/>
      <c r="B275" s="4" t="n"/>
      <c r="C275" s="4" t="n"/>
      <c r="D275" s="4" t="n"/>
      <c r="E275" s="4" t="n"/>
      <c r="F275" s="4" t="n"/>
      <c r="G275" s="4" t="n"/>
      <c r="H275" s="4" t="n"/>
      <c r="I275" s="4" t="n"/>
    </row>
    <row r="276" ht="15.75" customHeight="1" s="189">
      <c r="A276" s="4" t="n"/>
      <c r="B276" s="4" t="n"/>
      <c r="C276" s="4" t="n"/>
      <c r="D276" s="4" t="n"/>
      <c r="E276" s="4" t="n"/>
      <c r="F276" s="4" t="n"/>
      <c r="G276" s="4" t="n"/>
      <c r="H276" s="4" t="n"/>
      <c r="I276" s="4" t="n"/>
    </row>
    <row r="277" ht="15.75" customHeight="1" s="189">
      <c r="A277" s="4" t="n"/>
      <c r="B277" s="4" t="n"/>
      <c r="C277" s="4" t="n"/>
      <c r="D277" s="4" t="n"/>
      <c r="E277" s="4" t="n"/>
      <c r="F277" s="4" t="n"/>
      <c r="G277" s="4" t="n"/>
      <c r="H277" s="4" t="n"/>
      <c r="I277" s="4" t="n"/>
    </row>
    <row r="278" ht="15.75" customHeight="1" s="189">
      <c r="A278" s="4" t="n"/>
      <c r="B278" s="4" t="n"/>
      <c r="C278" s="4" t="n"/>
      <c r="D278" s="4" t="n"/>
      <c r="E278" s="4" t="n"/>
      <c r="F278" s="4" t="n"/>
      <c r="G278" s="4" t="n"/>
      <c r="H278" s="4" t="n"/>
      <c r="I278" s="4" t="n"/>
    </row>
    <row r="279" ht="15.75" customHeight="1" s="189">
      <c r="A279" s="4" t="n"/>
      <c r="B279" s="4" t="n"/>
      <c r="C279" s="4" t="n"/>
      <c r="D279" s="4" t="n"/>
      <c r="E279" s="4" t="n"/>
      <c r="F279" s="4" t="n"/>
      <c r="G279" s="4" t="n"/>
      <c r="H279" s="4" t="n"/>
      <c r="I279" s="4" t="n"/>
    </row>
    <row r="280" ht="15.75" customHeight="1" s="189">
      <c r="A280" s="4" t="n"/>
      <c r="B280" s="4" t="n"/>
      <c r="C280" s="4" t="n"/>
      <c r="D280" s="4" t="n"/>
      <c r="E280" s="4" t="n"/>
      <c r="F280" s="4" t="n"/>
      <c r="G280" s="4" t="n"/>
      <c r="H280" s="4" t="n"/>
      <c r="I280" s="4" t="n"/>
    </row>
    <row r="281" ht="15.75" customHeight="1" s="189">
      <c r="A281" s="4" t="n"/>
      <c r="B281" s="4" t="n"/>
      <c r="C281" s="4" t="n"/>
      <c r="D281" s="4" t="n"/>
      <c r="E281" s="4" t="n"/>
      <c r="F281" s="4" t="n"/>
      <c r="G281" s="4" t="n"/>
      <c r="H281" s="4" t="n"/>
      <c r="I281" s="4" t="n"/>
    </row>
    <row r="282" ht="15.75" customHeight="1" s="189">
      <c r="A282" s="4" t="n"/>
      <c r="B282" s="4" t="n"/>
      <c r="C282" s="4" t="n"/>
      <c r="D282" s="4" t="n"/>
      <c r="E282" s="4" t="n"/>
      <c r="F282" s="4" t="n"/>
      <c r="G282" s="4" t="n"/>
      <c r="H282" s="4" t="n"/>
      <c r="I282" s="4" t="n"/>
    </row>
    <row r="283" ht="15.75" customHeight="1" s="189">
      <c r="A283" s="4" t="n"/>
      <c r="B283" s="4" t="n"/>
      <c r="C283" s="4" t="n"/>
      <c r="D283" s="4" t="n"/>
      <c r="E283" s="4" t="n"/>
      <c r="F283" s="4" t="n"/>
      <c r="G283" s="4" t="n"/>
      <c r="H283" s="4" t="n"/>
      <c r="I283" s="4" t="n"/>
    </row>
    <row r="284" ht="15.75" customHeight="1" s="189">
      <c r="A284" s="4" t="n"/>
      <c r="B284" s="4" t="n"/>
      <c r="C284" s="4" t="n"/>
      <c r="D284" s="4" t="n"/>
      <c r="E284" s="4" t="n"/>
      <c r="F284" s="4" t="n"/>
      <c r="G284" s="4" t="n"/>
      <c r="H284" s="4" t="n"/>
      <c r="I284" s="4" t="n"/>
    </row>
    <row r="285" ht="15.75" customHeight="1" s="189">
      <c r="A285" s="4" t="n"/>
      <c r="B285" s="4" t="n"/>
      <c r="C285" s="4" t="n"/>
      <c r="D285" s="4" t="n"/>
      <c r="E285" s="4" t="n"/>
      <c r="F285" s="4" t="n"/>
      <c r="G285" s="4" t="n"/>
      <c r="H285" s="4" t="n"/>
      <c r="I285" s="4" t="n"/>
    </row>
    <row r="286" ht="15.75" customHeight="1" s="189">
      <c r="A286" s="4" t="n"/>
      <c r="B286" s="4" t="n"/>
      <c r="C286" s="4" t="n"/>
      <c r="D286" s="4" t="n"/>
      <c r="E286" s="4" t="n"/>
      <c r="F286" s="4" t="n"/>
      <c r="G286" s="4" t="n"/>
      <c r="H286" s="4" t="n"/>
      <c r="I286" s="4" t="n"/>
    </row>
    <row r="287" ht="15.75" customHeight="1" s="189">
      <c r="A287" s="4" t="n"/>
      <c r="B287" s="4" t="n"/>
      <c r="C287" s="4" t="n"/>
      <c r="D287" s="4" t="n"/>
      <c r="E287" s="4" t="n"/>
      <c r="F287" s="4" t="n"/>
      <c r="G287" s="4" t="n"/>
      <c r="H287" s="4" t="n"/>
      <c r="I287" s="4" t="n"/>
    </row>
    <row r="288" ht="15.75" customHeight="1" s="189">
      <c r="A288" s="4" t="n"/>
      <c r="B288" s="4" t="n"/>
      <c r="C288" s="4" t="n"/>
      <c r="D288" s="4" t="n"/>
      <c r="E288" s="4" t="n"/>
      <c r="F288" s="4" t="n"/>
      <c r="G288" s="4" t="n"/>
      <c r="H288" s="4" t="n"/>
      <c r="I288" s="4" t="n"/>
    </row>
    <row r="289" ht="15.75" customHeight="1" s="189">
      <c r="A289" s="4" t="n"/>
      <c r="B289" s="4" t="n"/>
      <c r="C289" s="4" t="n"/>
      <c r="D289" s="4" t="n"/>
      <c r="E289" s="4" t="n"/>
      <c r="F289" s="4" t="n"/>
      <c r="G289" s="4" t="n"/>
      <c r="H289" s="4" t="n"/>
      <c r="I289" s="4" t="n"/>
    </row>
    <row r="290" ht="15.75" customHeight="1" s="189">
      <c r="A290" s="4" t="n"/>
      <c r="B290" s="4" t="n"/>
      <c r="C290" s="4" t="n"/>
      <c r="D290" s="4" t="n"/>
      <c r="E290" s="4" t="n"/>
      <c r="F290" s="4" t="n"/>
      <c r="G290" s="4" t="n"/>
      <c r="H290" s="4" t="n"/>
      <c r="I290" s="4" t="n"/>
    </row>
    <row r="291" ht="15.75" customHeight="1" s="189">
      <c r="A291" s="4" t="n"/>
      <c r="B291" s="4" t="n"/>
      <c r="C291" s="4" t="n"/>
      <c r="D291" s="4" t="n"/>
      <c r="E291" s="4" t="n"/>
      <c r="F291" s="4" t="n"/>
      <c r="G291" s="4" t="n"/>
      <c r="H291" s="4" t="n"/>
      <c r="I291" s="4" t="n"/>
    </row>
    <row r="292" ht="15.75" customHeight="1" s="189">
      <c r="A292" s="4" t="n"/>
      <c r="B292" s="4" t="n"/>
      <c r="C292" s="4" t="n"/>
      <c r="D292" s="4" t="n"/>
      <c r="E292" s="4" t="n"/>
      <c r="F292" s="4" t="n"/>
      <c r="G292" s="4" t="n"/>
      <c r="H292" s="4" t="n"/>
      <c r="I292" s="4" t="n"/>
    </row>
    <row r="293" ht="15.75" customHeight="1" s="189">
      <c r="A293" s="4" t="n"/>
      <c r="B293" s="4" t="n"/>
      <c r="C293" s="4" t="n"/>
      <c r="D293" s="4" t="n"/>
      <c r="E293" s="4" t="n"/>
      <c r="F293" s="4" t="n"/>
      <c r="G293" s="4" t="n"/>
      <c r="H293" s="4" t="n"/>
      <c r="I293" s="4" t="n"/>
    </row>
    <row r="294" ht="15.75" customHeight="1" s="189">
      <c r="A294" s="4" t="n"/>
      <c r="B294" s="4" t="n"/>
      <c r="C294" s="4" t="n"/>
      <c r="D294" s="4" t="n"/>
      <c r="E294" s="4" t="n"/>
      <c r="F294" s="4" t="n"/>
      <c r="G294" s="4" t="n"/>
      <c r="H294" s="4" t="n"/>
      <c r="I294" s="4" t="n"/>
    </row>
    <row r="295" ht="15.75" customHeight="1" s="189">
      <c r="A295" s="4" t="n"/>
      <c r="B295" s="4" t="n"/>
      <c r="C295" s="4" t="n"/>
      <c r="D295" s="4" t="n"/>
      <c r="E295" s="4" t="n"/>
      <c r="F295" s="4" t="n"/>
      <c r="G295" s="4" t="n"/>
      <c r="H295" s="4" t="n"/>
      <c r="I295" s="4" t="n"/>
    </row>
    <row r="296" ht="15.75" customHeight="1" s="189">
      <c r="A296" s="4" t="n"/>
      <c r="B296" s="4" t="n"/>
      <c r="C296" s="4" t="n"/>
      <c r="D296" s="4" t="n"/>
      <c r="E296" s="4" t="n"/>
      <c r="F296" s="4" t="n"/>
      <c r="G296" s="4" t="n"/>
      <c r="H296" s="4" t="n"/>
      <c r="I296" s="4" t="n"/>
    </row>
    <row r="297" ht="15.75" customHeight="1" s="189">
      <c r="A297" s="4" t="n"/>
      <c r="B297" s="4" t="n"/>
      <c r="C297" s="4" t="n"/>
      <c r="D297" s="4" t="n"/>
      <c r="E297" s="4" t="n"/>
      <c r="F297" s="4" t="n"/>
      <c r="G297" s="4" t="n"/>
      <c r="H297" s="4" t="n"/>
      <c r="I297" s="4" t="n"/>
    </row>
    <row r="298" ht="15.75" customHeight="1" s="189">
      <c r="A298" s="4" t="n"/>
      <c r="B298" s="4" t="n"/>
      <c r="C298" s="4" t="n"/>
      <c r="D298" s="4" t="n"/>
      <c r="E298" s="4" t="n"/>
      <c r="F298" s="4" t="n"/>
      <c r="G298" s="4" t="n"/>
      <c r="H298" s="4" t="n"/>
      <c r="I298" s="4" t="n"/>
    </row>
    <row r="299" ht="15.75" customHeight="1" s="189">
      <c r="A299" s="4" t="n"/>
      <c r="B299" s="4" t="n"/>
      <c r="C299" s="4" t="n"/>
      <c r="D299" s="4" t="n"/>
      <c r="E299" s="4" t="n"/>
      <c r="F299" s="4" t="n"/>
      <c r="G299" s="4" t="n"/>
      <c r="H299" s="4" t="n"/>
      <c r="I299" s="4" t="n"/>
    </row>
    <row r="300" ht="15.75" customHeight="1" s="189">
      <c r="A300" s="4" t="n"/>
      <c r="B300" s="4" t="n"/>
      <c r="C300" s="4" t="n"/>
      <c r="D300" s="4" t="n"/>
      <c r="E300" s="4" t="n"/>
      <c r="F300" s="4" t="n"/>
      <c r="G300" s="4" t="n"/>
      <c r="H300" s="4" t="n"/>
      <c r="I300" s="4" t="n"/>
    </row>
    <row r="301" ht="15.75" customHeight="1" s="189">
      <c r="A301" s="4" t="n"/>
      <c r="B301" s="4" t="n"/>
      <c r="C301" s="4" t="n"/>
      <c r="D301" s="4" t="n"/>
      <c r="E301" s="4" t="n"/>
      <c r="F301" s="4" t="n"/>
      <c r="G301" s="4" t="n"/>
      <c r="H301" s="4" t="n"/>
      <c r="I301" s="4" t="n"/>
    </row>
    <row r="302" ht="15.75" customHeight="1" s="189">
      <c r="A302" s="4" t="n"/>
      <c r="B302" s="4" t="n"/>
      <c r="C302" s="4" t="n"/>
      <c r="D302" s="4" t="n"/>
      <c r="E302" s="4" t="n"/>
      <c r="F302" s="4" t="n"/>
      <c r="G302" s="4" t="n"/>
      <c r="H302" s="4" t="n"/>
      <c r="I302" s="4" t="n"/>
    </row>
    <row r="303" ht="15.75" customHeight="1" s="189">
      <c r="A303" s="4" t="n"/>
      <c r="B303" s="4" t="n"/>
      <c r="C303" s="4" t="n"/>
      <c r="D303" s="4" t="n"/>
      <c r="E303" s="4" t="n"/>
      <c r="F303" s="4" t="n"/>
      <c r="G303" s="4" t="n"/>
      <c r="H303" s="4" t="n"/>
      <c r="I303" s="4" t="n"/>
    </row>
    <row r="304" ht="15.75" customHeight="1" s="189">
      <c r="A304" s="4" t="n"/>
      <c r="B304" s="4" t="n"/>
      <c r="C304" s="4" t="n"/>
      <c r="D304" s="4" t="n"/>
      <c r="E304" s="4" t="n"/>
      <c r="F304" s="4" t="n"/>
      <c r="G304" s="4" t="n"/>
      <c r="H304" s="4" t="n"/>
      <c r="I304" s="4" t="n"/>
    </row>
    <row r="305" ht="15.75" customHeight="1" s="189">
      <c r="A305" s="4" t="n"/>
      <c r="B305" s="4" t="n"/>
      <c r="C305" s="4" t="n"/>
      <c r="D305" s="4" t="n"/>
      <c r="E305" s="4" t="n"/>
      <c r="F305" s="4" t="n"/>
      <c r="G305" s="4" t="n"/>
      <c r="H305" s="4" t="n"/>
      <c r="I305" s="4" t="n"/>
    </row>
    <row r="306" ht="15.75" customHeight="1" s="189">
      <c r="A306" s="4" t="n"/>
      <c r="B306" s="4" t="n"/>
      <c r="C306" s="4" t="n"/>
      <c r="D306" s="4" t="n"/>
      <c r="E306" s="4" t="n"/>
      <c r="F306" s="4" t="n"/>
      <c r="G306" s="4" t="n"/>
      <c r="H306" s="4" t="n"/>
      <c r="I306" s="4" t="n"/>
    </row>
    <row r="307" ht="15.75" customHeight="1" s="189">
      <c r="A307" s="4" t="n"/>
      <c r="B307" s="4" t="n"/>
      <c r="C307" s="4" t="n"/>
      <c r="D307" s="4" t="n"/>
      <c r="E307" s="4" t="n"/>
      <c r="F307" s="4" t="n"/>
      <c r="G307" s="4" t="n"/>
      <c r="H307" s="4" t="n"/>
      <c r="I307" s="4" t="n"/>
    </row>
    <row r="308" ht="15.75" customHeight="1" s="189">
      <c r="A308" s="4" t="n"/>
      <c r="B308" s="4" t="n"/>
      <c r="C308" s="4" t="n"/>
      <c r="D308" s="4" t="n"/>
      <c r="E308" s="4" t="n"/>
      <c r="F308" s="4" t="n"/>
      <c r="G308" s="4" t="n"/>
      <c r="H308" s="4" t="n"/>
      <c r="I308" s="4" t="n"/>
    </row>
    <row r="309" ht="15.75" customHeight="1" s="189">
      <c r="A309" s="4" t="n"/>
      <c r="B309" s="4" t="n"/>
      <c r="C309" s="4" t="n"/>
      <c r="D309" s="4" t="n"/>
      <c r="E309" s="4" t="n"/>
      <c r="F309" s="4" t="n"/>
      <c r="G309" s="4" t="n"/>
      <c r="H309" s="4" t="n"/>
      <c r="I309" s="4" t="n"/>
    </row>
    <row r="310" ht="15.75" customHeight="1" s="189">
      <c r="A310" s="4" t="n"/>
      <c r="B310" s="4" t="n"/>
      <c r="C310" s="4" t="n"/>
      <c r="D310" s="4" t="n"/>
      <c r="E310" s="4" t="n"/>
      <c r="F310" s="4" t="n"/>
      <c r="G310" s="4" t="n"/>
      <c r="H310" s="4" t="n"/>
      <c r="I310" s="4" t="n"/>
    </row>
    <row r="311" ht="15.75" customHeight="1" s="189">
      <c r="A311" s="4" t="n"/>
      <c r="B311" s="4" t="n"/>
      <c r="C311" s="4" t="n"/>
      <c r="D311" s="4" t="n"/>
      <c r="E311" s="4" t="n"/>
      <c r="F311" s="4" t="n"/>
      <c r="G311" s="4" t="n"/>
      <c r="H311" s="4" t="n"/>
      <c r="I311" s="4" t="n"/>
    </row>
    <row r="312" ht="15.75" customHeight="1" s="189">
      <c r="A312" s="4" t="n"/>
      <c r="B312" s="4" t="n"/>
      <c r="C312" s="4" t="n"/>
      <c r="D312" s="4" t="n"/>
      <c r="E312" s="4" t="n"/>
      <c r="F312" s="4" t="n"/>
      <c r="G312" s="4" t="n"/>
      <c r="H312" s="4" t="n"/>
      <c r="I312" s="4" t="n"/>
    </row>
    <row r="313" ht="15.75" customHeight="1" s="189">
      <c r="A313" s="4" t="n"/>
      <c r="B313" s="4" t="n"/>
      <c r="C313" s="4" t="n"/>
      <c r="D313" s="4" t="n"/>
      <c r="E313" s="4" t="n"/>
      <c r="F313" s="4" t="n"/>
      <c r="G313" s="4" t="n"/>
      <c r="H313" s="4" t="n"/>
      <c r="I313" s="4" t="n"/>
    </row>
    <row r="314" ht="15.75" customHeight="1" s="189">
      <c r="A314" s="4" t="n"/>
      <c r="B314" s="4" t="n"/>
      <c r="C314" s="4" t="n"/>
      <c r="D314" s="4" t="n"/>
      <c r="E314" s="4" t="n"/>
      <c r="F314" s="4" t="n"/>
      <c r="G314" s="4" t="n"/>
      <c r="H314" s="4" t="n"/>
      <c r="I314" s="4" t="n"/>
    </row>
    <row r="315" ht="15.75" customHeight="1" s="189">
      <c r="A315" s="4" t="n"/>
      <c r="B315" s="4" t="n"/>
      <c r="C315" s="4" t="n"/>
      <c r="D315" s="4" t="n"/>
      <c r="E315" s="4" t="n"/>
      <c r="F315" s="4" t="n"/>
      <c r="G315" s="4" t="n"/>
      <c r="H315" s="4" t="n"/>
      <c r="I315" s="4" t="n"/>
    </row>
    <row r="316" ht="15.75" customHeight="1" s="189">
      <c r="A316" s="4" t="n"/>
      <c r="B316" s="4" t="n"/>
      <c r="C316" s="4" t="n"/>
      <c r="D316" s="4" t="n"/>
      <c r="E316" s="4" t="n"/>
      <c r="F316" s="4" t="n"/>
      <c r="G316" s="4" t="n"/>
      <c r="H316" s="4" t="n"/>
      <c r="I316" s="4" t="n"/>
    </row>
    <row r="317" ht="15.75" customHeight="1" s="189">
      <c r="A317" s="4" t="n"/>
      <c r="B317" s="4" t="n"/>
      <c r="C317" s="4" t="n"/>
      <c r="D317" s="4" t="n"/>
      <c r="E317" s="4" t="n"/>
      <c r="F317" s="4" t="n"/>
      <c r="G317" s="4" t="n"/>
      <c r="H317" s="4" t="n"/>
      <c r="I317" s="4" t="n"/>
    </row>
    <row r="318" ht="15.75" customHeight="1" s="189">
      <c r="A318" s="4" t="n"/>
      <c r="B318" s="4" t="n"/>
      <c r="C318" s="4" t="n"/>
      <c r="D318" s="4" t="n"/>
      <c r="E318" s="4" t="n"/>
      <c r="F318" s="4" t="n"/>
      <c r="G318" s="4" t="n"/>
      <c r="H318" s="4" t="n"/>
      <c r="I318" s="4" t="n"/>
    </row>
    <row r="319" ht="15.75" customHeight="1" s="189">
      <c r="A319" s="4" t="n"/>
      <c r="B319" s="4" t="n"/>
      <c r="C319" s="4" t="n"/>
      <c r="D319" s="4" t="n"/>
      <c r="E319" s="4" t="n"/>
      <c r="F319" s="4" t="n"/>
      <c r="G319" s="4" t="n"/>
      <c r="H319" s="4" t="n"/>
      <c r="I319" s="4" t="n"/>
    </row>
    <row r="320" ht="15.75" customHeight="1" s="189">
      <c r="A320" s="4" t="n"/>
      <c r="B320" s="4" t="n"/>
      <c r="C320" s="4" t="n"/>
      <c r="D320" s="4" t="n"/>
      <c r="E320" s="4" t="n"/>
      <c r="F320" s="4" t="n"/>
      <c r="G320" s="4" t="n"/>
      <c r="H320" s="4" t="n"/>
      <c r="I320" s="4" t="n"/>
    </row>
    <row r="321" ht="15.75" customHeight="1" s="189">
      <c r="A321" s="4" t="n"/>
      <c r="B321" s="4" t="n"/>
      <c r="C321" s="4" t="n"/>
      <c r="D321" s="4" t="n"/>
      <c r="E321" s="4" t="n"/>
      <c r="F321" s="4" t="n"/>
      <c r="G321" s="4" t="n"/>
      <c r="H321" s="4" t="n"/>
      <c r="I321" s="4" t="n"/>
    </row>
    <row r="322" ht="15.75" customHeight="1" s="189">
      <c r="A322" s="4" t="n"/>
      <c r="B322" s="4" t="n"/>
      <c r="C322" s="4" t="n"/>
      <c r="D322" s="4" t="n"/>
      <c r="E322" s="4" t="n"/>
      <c r="F322" s="4" t="n"/>
      <c r="G322" s="4" t="n"/>
      <c r="H322" s="4" t="n"/>
      <c r="I322" s="4" t="n"/>
    </row>
    <row r="323" ht="15.75" customHeight="1" s="189">
      <c r="A323" s="4" t="n"/>
      <c r="B323" s="4" t="n"/>
      <c r="C323" s="4" t="n"/>
      <c r="D323" s="4" t="n"/>
      <c r="E323" s="4" t="n"/>
      <c r="F323" s="4" t="n"/>
      <c r="G323" s="4" t="n"/>
      <c r="H323" s="4" t="n"/>
      <c r="I323" s="4" t="n"/>
    </row>
    <row r="324" ht="15.75" customHeight="1" s="189">
      <c r="A324" s="4" t="n"/>
      <c r="B324" s="4" t="n"/>
      <c r="C324" s="4" t="n"/>
      <c r="D324" s="4" t="n"/>
      <c r="E324" s="4" t="n"/>
      <c r="F324" s="4" t="n"/>
      <c r="G324" s="4" t="n"/>
      <c r="H324" s="4" t="n"/>
      <c r="I324" s="4" t="n"/>
    </row>
    <row r="325" ht="15.75" customHeight="1" s="189">
      <c r="A325" s="4" t="n"/>
      <c r="B325" s="4" t="n"/>
      <c r="C325" s="4" t="n"/>
      <c r="D325" s="4" t="n"/>
      <c r="E325" s="4" t="n"/>
      <c r="F325" s="4" t="n"/>
      <c r="G325" s="4" t="n"/>
      <c r="H325" s="4" t="n"/>
      <c r="I325" s="4" t="n"/>
    </row>
    <row r="326" ht="15.75" customHeight="1" s="189">
      <c r="A326" s="4" t="n"/>
      <c r="B326" s="4" t="n"/>
      <c r="C326" s="4" t="n"/>
      <c r="D326" s="4" t="n"/>
      <c r="E326" s="4" t="n"/>
      <c r="F326" s="4" t="n"/>
      <c r="G326" s="4" t="n"/>
      <c r="H326" s="4" t="n"/>
      <c r="I326" s="4" t="n"/>
    </row>
    <row r="327" ht="15.75" customHeight="1" s="189">
      <c r="A327" s="4" t="n"/>
      <c r="B327" s="4" t="n"/>
      <c r="C327" s="4" t="n"/>
      <c r="D327" s="4" t="n"/>
      <c r="E327" s="4" t="n"/>
      <c r="F327" s="4" t="n"/>
      <c r="G327" s="4" t="n"/>
      <c r="H327" s="4" t="n"/>
      <c r="I327" s="4" t="n"/>
    </row>
    <row r="328" ht="15.75" customHeight="1" s="189">
      <c r="A328" s="4" t="n"/>
      <c r="B328" s="4" t="n"/>
      <c r="C328" s="4" t="n"/>
      <c r="D328" s="4" t="n"/>
      <c r="E328" s="4" t="n"/>
      <c r="F328" s="4" t="n"/>
      <c r="G328" s="4" t="n"/>
      <c r="H328" s="4" t="n"/>
      <c r="I328" s="4" t="n"/>
    </row>
    <row r="329" ht="15.75" customHeight="1" s="189">
      <c r="A329" s="4" t="n"/>
      <c r="B329" s="4" t="n"/>
      <c r="C329" s="4" t="n"/>
      <c r="D329" s="4" t="n"/>
      <c r="E329" s="4" t="n"/>
      <c r="F329" s="4" t="n"/>
      <c r="G329" s="4" t="n"/>
      <c r="H329" s="4" t="n"/>
      <c r="I329" s="4" t="n"/>
    </row>
    <row r="330" ht="15.75" customHeight="1" s="189">
      <c r="A330" s="4" t="n"/>
      <c r="B330" s="4" t="n"/>
      <c r="C330" s="4" t="n"/>
      <c r="D330" s="4" t="n"/>
      <c r="E330" s="4" t="n"/>
      <c r="F330" s="4" t="n"/>
      <c r="G330" s="4" t="n"/>
      <c r="H330" s="4" t="n"/>
      <c r="I330" s="4" t="n"/>
    </row>
    <row r="331" ht="15.75" customHeight="1" s="189">
      <c r="A331" s="4" t="n"/>
      <c r="B331" s="4" t="n"/>
      <c r="C331" s="4" t="n"/>
      <c r="D331" s="4" t="n"/>
      <c r="E331" s="4" t="n"/>
      <c r="F331" s="4" t="n"/>
      <c r="G331" s="4" t="n"/>
      <c r="H331" s="4" t="n"/>
      <c r="I331" s="4" t="n"/>
    </row>
    <row r="332" ht="15.75" customHeight="1" s="189">
      <c r="A332" s="4" t="n"/>
      <c r="B332" s="4" t="n"/>
      <c r="C332" s="4" t="n"/>
      <c r="D332" s="4" t="n"/>
      <c r="E332" s="4" t="n"/>
      <c r="F332" s="4" t="n"/>
      <c r="G332" s="4" t="n"/>
      <c r="H332" s="4" t="n"/>
      <c r="I332" s="4" t="n"/>
    </row>
    <row r="333" ht="15.75" customHeight="1" s="189">
      <c r="A333" s="4" t="n"/>
      <c r="B333" s="4" t="n"/>
      <c r="C333" s="4" t="n"/>
      <c r="D333" s="4" t="n"/>
      <c r="E333" s="4" t="n"/>
      <c r="F333" s="4" t="n"/>
      <c r="G333" s="4" t="n"/>
      <c r="H333" s="4" t="n"/>
      <c r="I333" s="4" t="n"/>
    </row>
    <row r="334" ht="15.75" customHeight="1" s="189">
      <c r="A334" s="4" t="n"/>
      <c r="B334" s="4" t="n"/>
      <c r="C334" s="4" t="n"/>
      <c r="D334" s="4" t="n"/>
      <c r="E334" s="4" t="n"/>
      <c r="F334" s="4" t="n"/>
      <c r="G334" s="4" t="n"/>
      <c r="H334" s="4" t="n"/>
      <c r="I334" s="4" t="n"/>
    </row>
    <row r="335" ht="15.75" customHeight="1" s="189">
      <c r="A335" s="4" t="n"/>
      <c r="B335" s="4" t="n"/>
      <c r="C335" s="4" t="n"/>
      <c r="D335" s="4" t="n"/>
      <c r="E335" s="4" t="n"/>
      <c r="F335" s="4" t="n"/>
      <c r="G335" s="4" t="n"/>
      <c r="H335" s="4" t="n"/>
      <c r="I335" s="4" t="n"/>
    </row>
    <row r="336" ht="15.75" customHeight="1" s="189">
      <c r="A336" s="4" t="n"/>
      <c r="B336" s="4" t="n"/>
      <c r="C336" s="4" t="n"/>
      <c r="D336" s="4" t="n"/>
      <c r="E336" s="4" t="n"/>
      <c r="F336" s="4" t="n"/>
      <c r="G336" s="4" t="n"/>
      <c r="H336" s="4" t="n"/>
      <c r="I336" s="4" t="n"/>
    </row>
    <row r="337" ht="15.75" customHeight="1" s="189">
      <c r="A337" s="4" t="n"/>
      <c r="B337" s="4" t="n"/>
      <c r="C337" s="4" t="n"/>
      <c r="D337" s="4" t="n"/>
      <c r="E337" s="4" t="n"/>
      <c r="F337" s="4" t="n"/>
      <c r="G337" s="4" t="n"/>
      <c r="H337" s="4" t="n"/>
      <c r="I337" s="4" t="n"/>
    </row>
    <row r="338" ht="15.75" customHeight="1" s="189">
      <c r="A338" s="4" t="n"/>
      <c r="B338" s="4" t="n"/>
      <c r="C338" s="4" t="n"/>
      <c r="D338" s="4" t="n"/>
      <c r="E338" s="4" t="n"/>
      <c r="F338" s="4" t="n"/>
      <c r="G338" s="4" t="n"/>
      <c r="H338" s="4" t="n"/>
      <c r="I338" s="4" t="n"/>
    </row>
    <row r="339" ht="15.75" customHeight="1" s="189">
      <c r="A339" s="4" t="n"/>
      <c r="B339" s="4" t="n"/>
      <c r="C339" s="4" t="n"/>
      <c r="D339" s="4" t="n"/>
      <c r="E339" s="4" t="n"/>
      <c r="F339" s="4" t="n"/>
      <c r="G339" s="4" t="n"/>
      <c r="H339" s="4" t="n"/>
      <c r="I339" s="4" t="n"/>
    </row>
    <row r="340" ht="15.75" customHeight="1" s="189">
      <c r="A340" s="4" t="n"/>
      <c r="B340" s="4" t="n"/>
      <c r="C340" s="4" t="n"/>
      <c r="D340" s="4" t="n"/>
      <c r="E340" s="4" t="n"/>
      <c r="F340" s="4" t="n"/>
      <c r="G340" s="4" t="n"/>
      <c r="H340" s="4" t="n"/>
      <c r="I340" s="4" t="n"/>
    </row>
    <row r="341" ht="15.75" customHeight="1" s="189">
      <c r="A341" s="4" t="n"/>
      <c r="B341" s="4" t="n"/>
      <c r="C341" s="4" t="n"/>
      <c r="D341" s="4" t="n"/>
      <c r="E341" s="4" t="n"/>
      <c r="F341" s="4" t="n"/>
      <c r="G341" s="4" t="n"/>
      <c r="H341" s="4" t="n"/>
      <c r="I341" s="4" t="n"/>
    </row>
    <row r="342" ht="15.75" customHeight="1" s="189">
      <c r="A342" s="4" t="n"/>
      <c r="B342" s="4" t="n"/>
      <c r="C342" s="4" t="n"/>
      <c r="D342" s="4" t="n"/>
      <c r="E342" s="4" t="n"/>
      <c r="F342" s="4" t="n"/>
      <c r="G342" s="4" t="n"/>
      <c r="H342" s="4" t="n"/>
      <c r="I342" s="4" t="n"/>
    </row>
    <row r="343" ht="15.75" customHeight="1" s="189">
      <c r="A343" s="4" t="n"/>
      <c r="B343" s="4" t="n"/>
      <c r="C343" s="4" t="n"/>
      <c r="D343" s="4" t="n"/>
      <c r="E343" s="4" t="n"/>
      <c r="F343" s="4" t="n"/>
      <c r="G343" s="4" t="n"/>
      <c r="H343" s="4" t="n"/>
      <c r="I343" s="4" t="n"/>
    </row>
    <row r="344" ht="15.75" customHeight="1" s="189">
      <c r="A344" s="4" t="n"/>
      <c r="B344" s="4" t="n"/>
      <c r="C344" s="4" t="n"/>
      <c r="D344" s="4" t="n"/>
      <c r="E344" s="4" t="n"/>
      <c r="F344" s="4" t="n"/>
      <c r="G344" s="4" t="n"/>
      <c r="H344" s="4" t="n"/>
      <c r="I344" s="4" t="n"/>
    </row>
    <row r="345" ht="15.75" customHeight="1" s="189">
      <c r="A345" s="4" t="n"/>
      <c r="B345" s="4" t="n"/>
      <c r="C345" s="4" t="n"/>
      <c r="D345" s="4" t="n"/>
      <c r="E345" s="4" t="n"/>
      <c r="F345" s="4" t="n"/>
      <c r="G345" s="4" t="n"/>
      <c r="H345" s="4" t="n"/>
      <c r="I345" s="4" t="n"/>
    </row>
    <row r="346" ht="15.75" customHeight="1" s="189">
      <c r="A346" s="4" t="n"/>
      <c r="B346" s="4" t="n"/>
      <c r="C346" s="4" t="n"/>
      <c r="D346" s="4" t="n"/>
      <c r="E346" s="4" t="n"/>
      <c r="F346" s="4" t="n"/>
      <c r="G346" s="4" t="n"/>
      <c r="H346" s="4" t="n"/>
      <c r="I346" s="4" t="n"/>
    </row>
    <row r="347" ht="15.75" customHeight="1" s="189">
      <c r="A347" s="4" t="n"/>
      <c r="B347" s="4" t="n"/>
      <c r="C347" s="4" t="n"/>
      <c r="D347" s="4" t="n"/>
      <c r="E347" s="4" t="n"/>
      <c r="F347" s="4" t="n"/>
      <c r="G347" s="4" t="n"/>
      <c r="H347" s="4" t="n"/>
      <c r="I347" s="4" t="n"/>
    </row>
    <row r="348" ht="15.75" customHeight="1" s="189">
      <c r="A348" s="4" t="n"/>
      <c r="B348" s="4" t="n"/>
      <c r="C348" s="4" t="n"/>
      <c r="D348" s="4" t="n"/>
      <c r="E348" s="4" t="n"/>
      <c r="F348" s="4" t="n"/>
      <c r="G348" s="4" t="n"/>
      <c r="H348" s="4" t="n"/>
      <c r="I348" s="4" t="n"/>
    </row>
    <row r="349" ht="15.75" customHeight="1" s="189">
      <c r="A349" s="4" t="n"/>
      <c r="B349" s="4" t="n"/>
      <c r="C349" s="4" t="n"/>
      <c r="D349" s="4" t="n"/>
      <c r="E349" s="4" t="n"/>
      <c r="F349" s="4" t="n"/>
      <c r="G349" s="4" t="n"/>
      <c r="H349" s="4" t="n"/>
      <c r="I349" s="4" t="n"/>
    </row>
    <row r="350" ht="15.75" customHeight="1" s="189">
      <c r="A350" s="4" t="n"/>
      <c r="B350" s="4" t="n"/>
      <c r="C350" s="4" t="n"/>
      <c r="D350" s="4" t="n"/>
      <c r="E350" s="4" t="n"/>
      <c r="F350" s="4" t="n"/>
      <c r="G350" s="4" t="n"/>
      <c r="H350" s="4" t="n"/>
      <c r="I350" s="4" t="n"/>
    </row>
    <row r="351" ht="15.75" customHeight="1" s="189">
      <c r="A351" s="4" t="n"/>
      <c r="B351" s="4" t="n"/>
      <c r="C351" s="4" t="n"/>
      <c r="D351" s="4" t="n"/>
      <c r="E351" s="4" t="n"/>
      <c r="F351" s="4" t="n"/>
      <c r="G351" s="4" t="n"/>
      <c r="H351" s="4" t="n"/>
      <c r="I351" s="4" t="n"/>
    </row>
    <row r="352" ht="15.75" customHeight="1" s="189">
      <c r="A352" s="4" t="n"/>
      <c r="B352" s="4" t="n"/>
      <c r="C352" s="4" t="n"/>
      <c r="D352" s="4" t="n"/>
      <c r="E352" s="4" t="n"/>
      <c r="F352" s="4" t="n"/>
      <c r="G352" s="4" t="n"/>
      <c r="H352" s="4" t="n"/>
      <c r="I352" s="4" t="n"/>
    </row>
    <row r="353" ht="15.75" customHeight="1" s="189">
      <c r="A353" s="4" t="n"/>
      <c r="B353" s="4" t="n"/>
      <c r="C353" s="4" t="n"/>
      <c r="D353" s="4" t="n"/>
      <c r="E353" s="4" t="n"/>
      <c r="F353" s="4" t="n"/>
      <c r="G353" s="4" t="n"/>
      <c r="H353" s="4" t="n"/>
      <c r="I353" s="4" t="n"/>
    </row>
    <row r="354" ht="15.75" customHeight="1" s="189">
      <c r="A354" s="4" t="n"/>
      <c r="B354" s="4" t="n"/>
      <c r="C354" s="4" t="n"/>
      <c r="D354" s="4" t="n"/>
      <c r="E354" s="4" t="n"/>
      <c r="F354" s="4" t="n"/>
      <c r="G354" s="4" t="n"/>
      <c r="H354" s="4" t="n"/>
      <c r="I354" s="4" t="n"/>
    </row>
    <row r="355" ht="15.75" customHeight="1" s="189">
      <c r="A355" s="4" t="n"/>
      <c r="B355" s="4" t="n"/>
      <c r="C355" s="4" t="n"/>
      <c r="D355" s="4" t="n"/>
      <c r="E355" s="4" t="n"/>
      <c r="F355" s="4" t="n"/>
      <c r="G355" s="4" t="n"/>
      <c r="H355" s="4" t="n"/>
      <c r="I355" s="4" t="n"/>
    </row>
    <row r="356" ht="15.75" customHeight="1" s="189">
      <c r="A356" s="4" t="n"/>
      <c r="B356" s="4" t="n"/>
      <c r="C356" s="4" t="n"/>
      <c r="D356" s="4" t="n"/>
      <c r="E356" s="4" t="n"/>
      <c r="F356" s="4" t="n"/>
      <c r="G356" s="4" t="n"/>
      <c r="H356" s="4" t="n"/>
      <c r="I356" s="4" t="n"/>
    </row>
    <row r="357" ht="15.75" customHeight="1" s="189">
      <c r="A357" s="4" t="n"/>
      <c r="B357" s="4" t="n"/>
      <c r="C357" s="4" t="n"/>
      <c r="D357" s="4" t="n"/>
      <c r="E357" s="4" t="n"/>
      <c r="F357" s="4" t="n"/>
      <c r="G357" s="4" t="n"/>
      <c r="H357" s="4" t="n"/>
      <c r="I357" s="4" t="n"/>
    </row>
    <row r="358" ht="15.75" customHeight="1" s="189">
      <c r="A358" s="4" t="n"/>
      <c r="B358" s="4" t="n"/>
      <c r="C358" s="4" t="n"/>
      <c r="D358" s="4" t="n"/>
      <c r="E358" s="4" t="n"/>
      <c r="F358" s="4" t="n"/>
      <c r="G358" s="4" t="n"/>
      <c r="H358" s="4" t="n"/>
      <c r="I358" s="4" t="n"/>
    </row>
    <row r="359" ht="15.75" customHeight="1" s="189">
      <c r="A359" s="4" t="n"/>
      <c r="B359" s="4" t="n"/>
      <c r="C359" s="4" t="n"/>
      <c r="D359" s="4" t="n"/>
      <c r="E359" s="4" t="n"/>
      <c r="F359" s="4" t="n"/>
      <c r="G359" s="4" t="n"/>
      <c r="H359" s="4" t="n"/>
      <c r="I359" s="4" t="n"/>
    </row>
    <row r="360" ht="15.75" customHeight="1" s="189">
      <c r="A360" s="4" t="n"/>
      <c r="B360" s="4" t="n"/>
      <c r="C360" s="4" t="n"/>
      <c r="D360" s="4" t="n"/>
      <c r="E360" s="4" t="n"/>
      <c r="F360" s="4" t="n"/>
      <c r="G360" s="4" t="n"/>
      <c r="H360" s="4" t="n"/>
      <c r="I360" s="4" t="n"/>
    </row>
    <row r="361" ht="15.75" customHeight="1" s="189">
      <c r="A361" s="4" t="n"/>
      <c r="B361" s="4" t="n"/>
      <c r="C361" s="4" t="n"/>
      <c r="D361" s="4" t="n"/>
      <c r="E361" s="4" t="n"/>
      <c r="F361" s="4" t="n"/>
      <c r="G361" s="4" t="n"/>
      <c r="H361" s="4" t="n"/>
      <c r="I361" s="4" t="n"/>
    </row>
    <row r="362" ht="15.75" customHeight="1" s="189">
      <c r="A362" s="4" t="n"/>
      <c r="B362" s="4" t="n"/>
      <c r="C362" s="4" t="n"/>
      <c r="D362" s="4" t="n"/>
      <c r="E362" s="4" t="n"/>
      <c r="F362" s="4" t="n"/>
      <c r="G362" s="4" t="n"/>
      <c r="H362" s="4" t="n"/>
      <c r="I362" s="4" t="n"/>
    </row>
    <row r="363" ht="15.75" customHeight="1" s="189">
      <c r="A363" s="4" t="n"/>
      <c r="B363" s="4" t="n"/>
      <c r="C363" s="4" t="n"/>
      <c r="D363" s="4" t="n"/>
      <c r="E363" s="4" t="n"/>
      <c r="F363" s="4" t="n"/>
      <c r="G363" s="4" t="n"/>
      <c r="H363" s="4" t="n"/>
      <c r="I363" s="4" t="n"/>
    </row>
    <row r="364" ht="15.75" customHeight="1" s="189">
      <c r="A364" s="4" t="n"/>
      <c r="B364" s="4" t="n"/>
      <c r="C364" s="4" t="n"/>
      <c r="D364" s="4" t="n"/>
      <c r="E364" s="4" t="n"/>
      <c r="F364" s="4" t="n"/>
      <c r="G364" s="4" t="n"/>
      <c r="H364" s="4" t="n"/>
      <c r="I364" s="4" t="n"/>
    </row>
    <row r="365" ht="15.75" customHeight="1" s="189">
      <c r="A365" s="4" t="n"/>
      <c r="B365" s="4" t="n"/>
      <c r="C365" s="4" t="n"/>
      <c r="D365" s="4" t="n"/>
      <c r="E365" s="4" t="n"/>
      <c r="F365" s="4" t="n"/>
      <c r="G365" s="4" t="n"/>
      <c r="H365" s="4" t="n"/>
      <c r="I365" s="4" t="n"/>
    </row>
    <row r="366" ht="15.75" customHeight="1" s="189">
      <c r="A366" s="4" t="n"/>
      <c r="B366" s="4" t="n"/>
      <c r="C366" s="4" t="n"/>
      <c r="D366" s="4" t="n"/>
      <c r="E366" s="4" t="n"/>
      <c r="F366" s="4" t="n"/>
      <c r="G366" s="4" t="n"/>
      <c r="H366" s="4" t="n"/>
      <c r="I366" s="4" t="n"/>
    </row>
    <row r="367" ht="15.75" customHeight="1" s="189">
      <c r="A367" s="4" t="n"/>
      <c r="B367" s="4" t="n"/>
      <c r="C367" s="4" t="n"/>
      <c r="D367" s="4" t="n"/>
      <c r="E367" s="4" t="n"/>
      <c r="F367" s="4" t="n"/>
      <c r="G367" s="4" t="n"/>
      <c r="H367" s="4" t="n"/>
      <c r="I367" s="4" t="n"/>
    </row>
    <row r="368" ht="15.75" customHeight="1" s="189">
      <c r="A368" s="4" t="n"/>
      <c r="B368" s="4" t="n"/>
      <c r="C368" s="4" t="n"/>
      <c r="D368" s="4" t="n"/>
      <c r="E368" s="4" t="n"/>
      <c r="F368" s="4" t="n"/>
      <c r="G368" s="4" t="n"/>
      <c r="H368" s="4" t="n"/>
      <c r="I368" s="4" t="n"/>
    </row>
    <row r="369" ht="15.75" customHeight="1" s="189">
      <c r="A369" s="4" t="n"/>
      <c r="B369" s="4" t="n"/>
      <c r="C369" s="4" t="n"/>
      <c r="D369" s="4" t="n"/>
      <c r="E369" s="4" t="n"/>
      <c r="F369" s="4" t="n"/>
      <c r="G369" s="4" t="n"/>
      <c r="H369" s="4" t="n"/>
      <c r="I369" s="4" t="n"/>
    </row>
    <row r="370" ht="15.75" customHeight="1" s="189">
      <c r="A370" s="4" t="n"/>
      <c r="B370" s="4" t="n"/>
      <c r="C370" s="4" t="n"/>
      <c r="D370" s="4" t="n"/>
      <c r="E370" s="4" t="n"/>
      <c r="F370" s="4" t="n"/>
      <c r="G370" s="4" t="n"/>
      <c r="H370" s="4" t="n"/>
      <c r="I370" s="4" t="n"/>
    </row>
    <row r="371" ht="15.75" customHeight="1" s="189">
      <c r="A371" s="4" t="n"/>
      <c r="B371" s="4" t="n"/>
      <c r="C371" s="4" t="n"/>
      <c r="D371" s="4" t="n"/>
      <c r="E371" s="4" t="n"/>
      <c r="F371" s="4" t="n"/>
      <c r="G371" s="4" t="n"/>
      <c r="H371" s="4" t="n"/>
      <c r="I371" s="4" t="n"/>
    </row>
    <row r="372" ht="15.75" customHeight="1" s="189">
      <c r="A372" s="4" t="n"/>
      <c r="B372" s="4" t="n"/>
      <c r="C372" s="4" t="n"/>
      <c r="D372" s="4" t="n"/>
      <c r="E372" s="4" t="n"/>
      <c r="F372" s="4" t="n"/>
      <c r="G372" s="4" t="n"/>
      <c r="H372" s="4" t="n"/>
      <c r="I372" s="4" t="n"/>
    </row>
    <row r="373" ht="15.75" customHeight="1" s="189">
      <c r="A373" s="4" t="n"/>
      <c r="B373" s="4" t="n"/>
      <c r="C373" s="4" t="n"/>
      <c r="D373" s="4" t="n"/>
      <c r="E373" s="4" t="n"/>
      <c r="F373" s="4" t="n"/>
      <c r="G373" s="4" t="n"/>
      <c r="H373" s="4" t="n"/>
      <c r="I373" s="4" t="n"/>
    </row>
    <row r="374" ht="15.75" customHeight="1" s="189">
      <c r="A374" s="4" t="n"/>
      <c r="B374" s="4" t="n"/>
      <c r="C374" s="4" t="n"/>
      <c r="D374" s="4" t="n"/>
      <c r="E374" s="4" t="n"/>
      <c r="F374" s="4" t="n"/>
      <c r="G374" s="4" t="n"/>
      <c r="H374" s="4" t="n"/>
      <c r="I374" s="4" t="n"/>
    </row>
    <row r="375" ht="15.75" customHeight="1" s="189">
      <c r="A375" s="4" t="n"/>
      <c r="B375" s="4" t="n"/>
      <c r="C375" s="4" t="n"/>
      <c r="D375" s="4" t="n"/>
      <c r="E375" s="4" t="n"/>
      <c r="F375" s="4" t="n"/>
      <c r="G375" s="4" t="n"/>
      <c r="H375" s="4" t="n"/>
      <c r="I375" s="4" t="n"/>
    </row>
    <row r="376" ht="15.75" customHeight="1" s="189">
      <c r="A376" s="4" t="n"/>
      <c r="B376" s="4" t="n"/>
      <c r="C376" s="4" t="n"/>
      <c r="D376" s="4" t="n"/>
      <c r="E376" s="4" t="n"/>
      <c r="F376" s="4" t="n"/>
      <c r="G376" s="4" t="n"/>
      <c r="H376" s="4" t="n"/>
      <c r="I376" s="4" t="n"/>
    </row>
    <row r="377" ht="15.75" customHeight="1" s="189">
      <c r="A377" s="4" t="n"/>
      <c r="B377" s="4" t="n"/>
      <c r="C377" s="4" t="n"/>
      <c r="D377" s="4" t="n"/>
      <c r="E377" s="4" t="n"/>
      <c r="F377" s="4" t="n"/>
      <c r="G377" s="4" t="n"/>
      <c r="H377" s="4" t="n"/>
      <c r="I377" s="4" t="n"/>
    </row>
    <row r="378" ht="15.75" customHeight="1" s="189">
      <c r="A378" s="4" t="n"/>
      <c r="B378" s="4" t="n"/>
      <c r="C378" s="4" t="n"/>
      <c r="D378" s="4" t="n"/>
      <c r="E378" s="4" t="n"/>
      <c r="F378" s="4" t="n"/>
      <c r="G378" s="4" t="n"/>
      <c r="H378" s="4" t="n"/>
      <c r="I378" s="4" t="n"/>
    </row>
    <row r="379" ht="15.75" customHeight="1" s="189">
      <c r="A379" s="4" t="n"/>
      <c r="B379" s="4" t="n"/>
      <c r="C379" s="4" t="n"/>
      <c r="D379" s="4" t="n"/>
      <c r="E379" s="4" t="n"/>
      <c r="F379" s="4" t="n"/>
      <c r="G379" s="4" t="n"/>
      <c r="H379" s="4" t="n"/>
      <c r="I379" s="4" t="n"/>
    </row>
    <row r="380" ht="15.75" customHeight="1" s="189">
      <c r="A380" s="4" t="n"/>
      <c r="B380" s="4" t="n"/>
      <c r="C380" s="4" t="n"/>
      <c r="D380" s="4" t="n"/>
      <c r="E380" s="4" t="n"/>
      <c r="F380" s="4" t="n"/>
      <c r="G380" s="4" t="n"/>
      <c r="H380" s="4" t="n"/>
      <c r="I380" s="4" t="n"/>
    </row>
    <row r="381" ht="15.75" customHeight="1" s="189">
      <c r="A381" s="4" t="n"/>
      <c r="B381" s="4" t="n"/>
      <c r="C381" s="4" t="n"/>
      <c r="D381" s="4" t="n"/>
      <c r="E381" s="4" t="n"/>
      <c r="F381" s="4" t="n"/>
      <c r="G381" s="4" t="n"/>
      <c r="H381" s="4" t="n"/>
      <c r="I381" s="4" t="n"/>
    </row>
    <row r="382" ht="15.75" customHeight="1" s="189">
      <c r="A382" s="4" t="n"/>
      <c r="B382" s="4" t="n"/>
      <c r="C382" s="4" t="n"/>
      <c r="D382" s="4" t="n"/>
      <c r="E382" s="4" t="n"/>
      <c r="F382" s="4" t="n"/>
      <c r="G382" s="4" t="n"/>
      <c r="H382" s="4" t="n"/>
      <c r="I382" s="4" t="n"/>
    </row>
    <row r="383" ht="15.75" customHeight="1" s="189">
      <c r="A383" s="4" t="n"/>
      <c r="B383" s="4" t="n"/>
      <c r="C383" s="4" t="n"/>
      <c r="D383" s="4" t="n"/>
      <c r="E383" s="4" t="n"/>
      <c r="F383" s="4" t="n"/>
      <c r="G383" s="4" t="n"/>
      <c r="H383" s="4" t="n"/>
      <c r="I383" s="4" t="n"/>
    </row>
    <row r="384" ht="15.75" customHeight="1" s="189">
      <c r="A384" s="4" t="n"/>
      <c r="B384" s="4" t="n"/>
      <c r="C384" s="4" t="n"/>
      <c r="D384" s="4" t="n"/>
      <c r="E384" s="4" t="n"/>
      <c r="F384" s="4" t="n"/>
      <c r="G384" s="4" t="n"/>
      <c r="H384" s="4" t="n"/>
      <c r="I384" s="4" t="n"/>
    </row>
    <row r="385" ht="15.75" customHeight="1" s="189">
      <c r="A385" s="4" t="n"/>
      <c r="B385" s="4" t="n"/>
      <c r="C385" s="4" t="n"/>
      <c r="D385" s="4" t="n"/>
      <c r="E385" s="4" t="n"/>
      <c r="F385" s="4" t="n"/>
      <c r="G385" s="4" t="n"/>
      <c r="H385" s="4" t="n"/>
      <c r="I385" s="4" t="n"/>
    </row>
    <row r="386" ht="15.75" customHeight="1" s="189">
      <c r="A386" s="4" t="n"/>
      <c r="B386" s="4" t="n"/>
      <c r="C386" s="4" t="n"/>
      <c r="D386" s="4" t="n"/>
      <c r="E386" s="4" t="n"/>
      <c r="F386" s="4" t="n"/>
      <c r="G386" s="4" t="n"/>
      <c r="H386" s="4" t="n"/>
      <c r="I386" s="4" t="n"/>
    </row>
    <row r="387" ht="15.75" customHeight="1" s="189">
      <c r="A387" s="4" t="n"/>
      <c r="B387" s="4" t="n"/>
      <c r="C387" s="4" t="n"/>
      <c r="D387" s="4" t="n"/>
      <c r="E387" s="4" t="n"/>
      <c r="F387" s="4" t="n"/>
      <c r="G387" s="4" t="n"/>
      <c r="H387" s="4" t="n"/>
      <c r="I387" s="4" t="n"/>
    </row>
    <row r="388" ht="15.75" customHeight="1" s="189">
      <c r="A388" s="4" t="n"/>
      <c r="B388" s="4" t="n"/>
      <c r="C388" s="4" t="n"/>
      <c r="D388" s="4" t="n"/>
      <c r="E388" s="4" t="n"/>
      <c r="F388" s="4" t="n"/>
      <c r="G388" s="4" t="n"/>
      <c r="H388" s="4" t="n"/>
      <c r="I388" s="4" t="n"/>
    </row>
    <row r="389" ht="15.75" customHeight="1" s="189">
      <c r="A389" s="4" t="n"/>
      <c r="B389" s="4" t="n"/>
      <c r="C389" s="4" t="n"/>
      <c r="D389" s="4" t="n"/>
      <c r="E389" s="4" t="n"/>
      <c r="F389" s="4" t="n"/>
      <c r="G389" s="4" t="n"/>
      <c r="H389" s="4" t="n"/>
      <c r="I389" s="4" t="n"/>
    </row>
    <row r="390" ht="15.75" customHeight="1" s="189">
      <c r="A390" s="4" t="n"/>
      <c r="B390" s="4" t="n"/>
      <c r="C390" s="4" t="n"/>
      <c r="D390" s="4" t="n"/>
      <c r="E390" s="4" t="n"/>
      <c r="F390" s="4" t="n"/>
      <c r="G390" s="4" t="n"/>
      <c r="H390" s="4" t="n"/>
      <c r="I390" s="4" t="n"/>
    </row>
    <row r="391" ht="15.75" customHeight="1" s="189">
      <c r="A391" s="4" t="n"/>
      <c r="B391" s="4" t="n"/>
      <c r="C391" s="4" t="n"/>
      <c r="D391" s="4" t="n"/>
      <c r="E391" s="4" t="n"/>
      <c r="F391" s="4" t="n"/>
      <c r="G391" s="4" t="n"/>
      <c r="H391" s="4" t="n"/>
      <c r="I391" s="4" t="n"/>
    </row>
    <row r="392" ht="15.75" customHeight="1" s="189">
      <c r="A392" s="4" t="n"/>
      <c r="B392" s="4" t="n"/>
      <c r="C392" s="4" t="n"/>
      <c r="D392" s="4" t="n"/>
      <c r="E392" s="4" t="n"/>
      <c r="F392" s="4" t="n"/>
      <c r="G392" s="4" t="n"/>
      <c r="H392" s="4" t="n"/>
      <c r="I392" s="4" t="n"/>
    </row>
    <row r="393" ht="15.75" customHeight="1" s="189">
      <c r="A393" s="4" t="n"/>
      <c r="B393" s="4" t="n"/>
      <c r="C393" s="4" t="n"/>
      <c r="D393" s="4" t="n"/>
      <c r="E393" s="4" t="n"/>
      <c r="F393" s="4" t="n"/>
      <c r="G393" s="4" t="n"/>
      <c r="H393" s="4" t="n"/>
      <c r="I393" s="4" t="n"/>
    </row>
    <row r="394" ht="15.75" customHeight="1" s="189">
      <c r="A394" s="4" t="n"/>
      <c r="B394" s="4" t="n"/>
      <c r="C394" s="4" t="n"/>
      <c r="D394" s="4" t="n"/>
      <c r="E394" s="4" t="n"/>
      <c r="F394" s="4" t="n"/>
      <c r="G394" s="4" t="n"/>
      <c r="H394" s="4" t="n"/>
      <c r="I394" s="4" t="n"/>
    </row>
    <row r="395" ht="15.75" customHeight="1" s="189">
      <c r="A395" s="4" t="n"/>
      <c r="B395" s="4" t="n"/>
      <c r="C395" s="4" t="n"/>
      <c r="D395" s="4" t="n"/>
      <c r="E395" s="4" t="n"/>
      <c r="F395" s="4" t="n"/>
      <c r="G395" s="4" t="n"/>
      <c r="H395" s="4" t="n"/>
      <c r="I395" s="4" t="n"/>
    </row>
    <row r="396" ht="15.75" customHeight="1" s="189">
      <c r="A396" s="4" t="n"/>
      <c r="B396" s="4" t="n"/>
      <c r="C396" s="4" t="n"/>
      <c r="D396" s="4" t="n"/>
      <c r="E396" s="4" t="n"/>
      <c r="F396" s="4" t="n"/>
      <c r="G396" s="4" t="n"/>
      <c r="H396" s="4" t="n"/>
      <c r="I396" s="4" t="n"/>
    </row>
    <row r="397" ht="15.75" customHeight="1" s="189">
      <c r="A397" s="4" t="n"/>
      <c r="B397" s="4" t="n"/>
      <c r="C397" s="4" t="n"/>
      <c r="D397" s="4" t="n"/>
      <c r="E397" s="4" t="n"/>
      <c r="F397" s="4" t="n"/>
      <c r="G397" s="4" t="n"/>
      <c r="H397" s="4" t="n"/>
      <c r="I397" s="4" t="n"/>
    </row>
    <row r="398" ht="15.75" customHeight="1" s="189">
      <c r="A398" s="4" t="n"/>
      <c r="B398" s="4" t="n"/>
      <c r="C398" s="4" t="n"/>
      <c r="D398" s="4" t="n"/>
      <c r="E398" s="4" t="n"/>
      <c r="F398" s="4" t="n"/>
      <c r="G398" s="4" t="n"/>
      <c r="H398" s="4" t="n"/>
      <c r="I398" s="4" t="n"/>
    </row>
    <row r="399" ht="15.75" customHeight="1" s="189">
      <c r="A399" s="4" t="n"/>
      <c r="B399" s="4" t="n"/>
      <c r="C399" s="4" t="n"/>
      <c r="D399" s="4" t="n"/>
      <c r="E399" s="4" t="n"/>
      <c r="F399" s="4" t="n"/>
      <c r="G399" s="4" t="n"/>
      <c r="H399" s="4" t="n"/>
      <c r="I399" s="4" t="n"/>
    </row>
    <row r="400" ht="15.75" customHeight="1" s="189">
      <c r="A400" s="4" t="n"/>
      <c r="B400" s="4" t="n"/>
      <c r="C400" s="4" t="n"/>
      <c r="D400" s="4" t="n"/>
      <c r="E400" s="4" t="n"/>
      <c r="F400" s="4" t="n"/>
      <c r="G400" s="4" t="n"/>
      <c r="H400" s="4" t="n"/>
      <c r="I400" s="4" t="n"/>
    </row>
    <row r="401" ht="15.75" customHeight="1" s="189">
      <c r="A401" s="4" t="n"/>
      <c r="B401" s="4" t="n"/>
      <c r="C401" s="4" t="n"/>
      <c r="D401" s="4" t="n"/>
      <c r="E401" s="4" t="n"/>
      <c r="F401" s="4" t="n"/>
      <c r="G401" s="4" t="n"/>
      <c r="H401" s="4" t="n"/>
      <c r="I401" s="4" t="n"/>
    </row>
    <row r="402" ht="15.75" customHeight="1" s="189">
      <c r="A402" s="4" t="n"/>
      <c r="B402" s="4" t="n"/>
      <c r="C402" s="4" t="n"/>
      <c r="D402" s="4" t="n"/>
      <c r="E402" s="4" t="n"/>
      <c r="F402" s="4" t="n"/>
      <c r="G402" s="4" t="n"/>
      <c r="H402" s="4" t="n"/>
      <c r="I402" s="4" t="n"/>
    </row>
    <row r="403" ht="15.75" customHeight="1" s="189">
      <c r="A403" s="4" t="n"/>
      <c r="B403" s="4" t="n"/>
      <c r="C403" s="4" t="n"/>
      <c r="D403" s="4" t="n"/>
      <c r="E403" s="4" t="n"/>
      <c r="F403" s="4" t="n"/>
      <c r="G403" s="4" t="n"/>
      <c r="H403" s="4" t="n"/>
      <c r="I403" s="4" t="n"/>
    </row>
    <row r="404" ht="15.75" customHeight="1" s="189">
      <c r="A404" s="4" t="n"/>
      <c r="B404" s="4" t="n"/>
      <c r="C404" s="4" t="n"/>
      <c r="D404" s="4" t="n"/>
      <c r="E404" s="4" t="n"/>
      <c r="F404" s="4" t="n"/>
      <c r="G404" s="4" t="n"/>
      <c r="H404" s="4" t="n"/>
      <c r="I404" s="4" t="n"/>
    </row>
    <row r="405" ht="15.75" customHeight="1" s="189">
      <c r="A405" s="4" t="n"/>
      <c r="B405" s="4" t="n"/>
      <c r="C405" s="4" t="n"/>
      <c r="D405" s="4" t="n"/>
      <c r="E405" s="4" t="n"/>
      <c r="F405" s="4" t="n"/>
      <c r="G405" s="4" t="n"/>
      <c r="H405" s="4" t="n"/>
      <c r="I405" s="4" t="n"/>
    </row>
    <row r="406" ht="15.75" customHeight="1" s="189">
      <c r="A406" s="4" t="n"/>
      <c r="B406" s="4" t="n"/>
      <c r="C406" s="4" t="n"/>
      <c r="D406" s="4" t="n"/>
      <c r="E406" s="4" t="n"/>
      <c r="F406" s="4" t="n"/>
      <c r="G406" s="4" t="n"/>
      <c r="H406" s="4" t="n"/>
      <c r="I406" s="4" t="n"/>
    </row>
    <row r="407" ht="15.75" customHeight="1" s="189">
      <c r="A407" s="4" t="n"/>
      <c r="B407" s="4" t="n"/>
      <c r="C407" s="4" t="n"/>
      <c r="D407" s="4" t="n"/>
      <c r="E407" s="4" t="n"/>
      <c r="F407" s="4" t="n"/>
      <c r="G407" s="4" t="n"/>
      <c r="H407" s="4" t="n"/>
      <c r="I407" s="4" t="n"/>
    </row>
    <row r="408" ht="15.75" customHeight="1" s="189">
      <c r="A408" s="4" t="n"/>
      <c r="B408" s="4" t="n"/>
      <c r="C408" s="4" t="n"/>
      <c r="D408" s="4" t="n"/>
      <c r="E408" s="4" t="n"/>
      <c r="F408" s="4" t="n"/>
      <c r="G408" s="4" t="n"/>
      <c r="H408" s="4" t="n"/>
      <c r="I408" s="4" t="n"/>
    </row>
    <row r="409" ht="15.75" customHeight="1" s="189">
      <c r="A409" s="4" t="n"/>
      <c r="B409" s="4" t="n"/>
      <c r="C409" s="4" t="n"/>
      <c r="D409" s="4" t="n"/>
      <c r="E409" s="4" t="n"/>
      <c r="F409" s="4" t="n"/>
      <c r="G409" s="4" t="n"/>
      <c r="H409" s="4" t="n"/>
      <c r="I409" s="4" t="n"/>
    </row>
    <row r="410" ht="15.75" customHeight="1" s="189">
      <c r="A410" s="4" t="n"/>
      <c r="B410" s="4" t="n"/>
      <c r="C410" s="4" t="n"/>
      <c r="D410" s="4" t="n"/>
      <c r="E410" s="4" t="n"/>
      <c r="F410" s="4" t="n"/>
      <c r="G410" s="4" t="n"/>
      <c r="H410" s="4" t="n"/>
      <c r="I410" s="4" t="n"/>
    </row>
    <row r="411" ht="15.75" customHeight="1" s="189">
      <c r="A411" s="4" t="n"/>
      <c r="B411" s="4" t="n"/>
      <c r="C411" s="4" t="n"/>
      <c r="D411" s="4" t="n"/>
      <c r="E411" s="4" t="n"/>
      <c r="F411" s="4" t="n"/>
      <c r="G411" s="4" t="n"/>
      <c r="H411" s="4" t="n"/>
      <c r="I411" s="4" t="n"/>
    </row>
    <row r="412" ht="15.75" customHeight="1" s="189">
      <c r="A412" s="4" t="n"/>
      <c r="B412" s="4" t="n"/>
      <c r="C412" s="4" t="n"/>
      <c r="D412" s="4" t="n"/>
      <c r="E412" s="4" t="n"/>
      <c r="F412" s="4" t="n"/>
      <c r="G412" s="4" t="n"/>
      <c r="H412" s="4" t="n"/>
      <c r="I412" s="4" t="n"/>
    </row>
    <row r="413" ht="15.75" customHeight="1" s="189">
      <c r="A413" s="4" t="n"/>
      <c r="B413" s="4" t="n"/>
      <c r="C413" s="4" t="n"/>
      <c r="D413" s="4" t="n"/>
      <c r="E413" s="4" t="n"/>
      <c r="F413" s="4" t="n"/>
      <c r="G413" s="4" t="n"/>
      <c r="H413" s="4" t="n"/>
      <c r="I413" s="4" t="n"/>
    </row>
    <row r="414" ht="15.75" customHeight="1" s="189">
      <c r="A414" s="4" t="n"/>
      <c r="B414" s="4" t="n"/>
      <c r="C414" s="4" t="n"/>
      <c r="D414" s="4" t="n"/>
      <c r="E414" s="4" t="n"/>
      <c r="F414" s="4" t="n"/>
      <c r="G414" s="4" t="n"/>
      <c r="H414" s="4" t="n"/>
      <c r="I414" s="4" t="n"/>
    </row>
    <row r="415" ht="15.75" customHeight="1" s="189">
      <c r="A415" s="4" t="n"/>
      <c r="B415" s="4" t="n"/>
      <c r="C415" s="4" t="n"/>
      <c r="D415" s="4" t="n"/>
      <c r="E415" s="4" t="n"/>
      <c r="F415" s="4" t="n"/>
      <c r="G415" s="4" t="n"/>
      <c r="H415" s="4" t="n"/>
      <c r="I415" s="4" t="n"/>
    </row>
    <row r="416" ht="15.75" customHeight="1" s="189">
      <c r="A416" s="4" t="n"/>
      <c r="B416" s="4" t="n"/>
      <c r="C416" s="4" t="n"/>
      <c r="D416" s="4" t="n"/>
      <c r="E416" s="4" t="n"/>
      <c r="F416" s="4" t="n"/>
      <c r="G416" s="4" t="n"/>
      <c r="H416" s="4" t="n"/>
      <c r="I416" s="4" t="n"/>
    </row>
    <row r="417" ht="15.75" customHeight="1" s="189">
      <c r="A417" s="4" t="n"/>
      <c r="B417" s="4" t="n"/>
      <c r="C417" s="4" t="n"/>
      <c r="D417" s="4" t="n"/>
      <c r="E417" s="4" t="n"/>
      <c r="F417" s="4" t="n"/>
      <c r="G417" s="4" t="n"/>
      <c r="H417" s="4" t="n"/>
      <c r="I417" s="4" t="n"/>
    </row>
    <row r="418" ht="15.75" customHeight="1" s="189">
      <c r="A418" s="4" t="n"/>
      <c r="B418" s="4" t="n"/>
      <c r="C418" s="4" t="n"/>
      <c r="D418" s="4" t="n"/>
      <c r="E418" s="4" t="n"/>
      <c r="F418" s="4" t="n"/>
      <c r="G418" s="4" t="n"/>
      <c r="H418" s="4" t="n"/>
      <c r="I418" s="4" t="n"/>
    </row>
    <row r="419" ht="15.75" customHeight="1" s="189">
      <c r="A419" s="4" t="n"/>
      <c r="B419" s="4" t="n"/>
      <c r="C419" s="4" t="n"/>
      <c r="D419" s="4" t="n"/>
      <c r="E419" s="4" t="n"/>
      <c r="F419" s="4" t="n"/>
      <c r="G419" s="4" t="n"/>
      <c r="H419" s="4" t="n"/>
      <c r="I419" s="4" t="n"/>
    </row>
    <row r="420" ht="15.75" customHeight="1" s="189">
      <c r="A420" s="4" t="n"/>
      <c r="B420" s="4" t="n"/>
      <c r="C420" s="4" t="n"/>
      <c r="D420" s="4" t="n"/>
      <c r="E420" s="4" t="n"/>
      <c r="F420" s="4" t="n"/>
      <c r="G420" s="4" t="n"/>
      <c r="H420" s="4" t="n"/>
      <c r="I420" s="4" t="n"/>
    </row>
    <row r="421" ht="15.75" customHeight="1" s="189">
      <c r="A421" s="4" t="n"/>
      <c r="B421" s="4" t="n"/>
      <c r="C421" s="4" t="n"/>
      <c r="D421" s="4" t="n"/>
      <c r="E421" s="4" t="n"/>
      <c r="F421" s="4" t="n"/>
      <c r="G421" s="4" t="n"/>
      <c r="H421" s="4" t="n"/>
      <c r="I421" s="4" t="n"/>
    </row>
    <row r="422" ht="15.75" customHeight="1" s="189">
      <c r="A422" s="4" t="n"/>
      <c r="B422" s="4" t="n"/>
      <c r="C422" s="4" t="n"/>
      <c r="D422" s="4" t="n"/>
      <c r="E422" s="4" t="n"/>
      <c r="F422" s="4" t="n"/>
      <c r="G422" s="4" t="n"/>
      <c r="H422" s="4" t="n"/>
      <c r="I422" s="4" t="n"/>
    </row>
    <row r="423" ht="15.75" customHeight="1" s="189">
      <c r="A423" s="4" t="n"/>
      <c r="B423" s="4" t="n"/>
      <c r="C423" s="4" t="n"/>
      <c r="D423" s="4" t="n"/>
      <c r="E423" s="4" t="n"/>
      <c r="F423" s="4" t="n"/>
      <c r="G423" s="4" t="n"/>
      <c r="H423" s="4" t="n"/>
      <c r="I423" s="4" t="n"/>
    </row>
    <row r="424" ht="15.75" customHeight="1" s="189">
      <c r="A424" s="4" t="n"/>
      <c r="B424" s="4" t="n"/>
      <c r="C424" s="4" t="n"/>
      <c r="D424" s="4" t="n"/>
      <c r="E424" s="4" t="n"/>
      <c r="F424" s="4" t="n"/>
      <c r="G424" s="4" t="n"/>
      <c r="H424" s="4" t="n"/>
      <c r="I424" s="4" t="n"/>
    </row>
    <row r="425" ht="15.75" customHeight="1" s="189">
      <c r="A425" s="4" t="n"/>
      <c r="B425" s="4" t="n"/>
      <c r="C425" s="4" t="n"/>
      <c r="D425" s="4" t="n"/>
      <c r="E425" s="4" t="n"/>
      <c r="F425" s="4" t="n"/>
      <c r="G425" s="4" t="n"/>
      <c r="H425" s="4" t="n"/>
      <c r="I425" s="4" t="n"/>
    </row>
    <row r="426" ht="15.75" customHeight="1" s="189">
      <c r="A426" s="4" t="n"/>
      <c r="B426" s="4" t="n"/>
      <c r="C426" s="4" t="n"/>
      <c r="D426" s="4" t="n"/>
      <c r="E426" s="4" t="n"/>
      <c r="F426" s="4" t="n"/>
      <c r="G426" s="4" t="n"/>
      <c r="H426" s="4" t="n"/>
      <c r="I426" s="4" t="n"/>
    </row>
    <row r="427" ht="15.75" customHeight="1" s="189">
      <c r="A427" s="4" t="n"/>
      <c r="B427" s="4" t="n"/>
      <c r="C427" s="4" t="n"/>
      <c r="D427" s="4" t="n"/>
      <c r="E427" s="4" t="n"/>
      <c r="F427" s="4" t="n"/>
      <c r="G427" s="4" t="n"/>
      <c r="H427" s="4" t="n"/>
      <c r="I427" s="4" t="n"/>
    </row>
    <row r="428" ht="15.75" customHeight="1" s="189">
      <c r="A428" s="4" t="n"/>
      <c r="B428" s="4" t="n"/>
      <c r="C428" s="4" t="n"/>
      <c r="D428" s="4" t="n"/>
      <c r="E428" s="4" t="n"/>
      <c r="F428" s="4" t="n"/>
      <c r="G428" s="4" t="n"/>
      <c r="H428" s="4" t="n"/>
      <c r="I428" s="4" t="n"/>
    </row>
    <row r="429" ht="15.75" customHeight="1" s="189">
      <c r="A429" s="4" t="n"/>
      <c r="B429" s="4" t="n"/>
      <c r="C429" s="4" t="n"/>
      <c r="D429" s="4" t="n"/>
      <c r="E429" s="4" t="n"/>
      <c r="F429" s="4" t="n"/>
      <c r="G429" s="4" t="n"/>
      <c r="H429" s="4" t="n"/>
      <c r="I429" s="4" t="n"/>
    </row>
    <row r="430" ht="15.75" customHeight="1" s="189">
      <c r="A430" s="4" t="n"/>
      <c r="B430" s="4" t="n"/>
      <c r="C430" s="4" t="n"/>
      <c r="D430" s="4" t="n"/>
      <c r="E430" s="4" t="n"/>
      <c r="F430" s="4" t="n"/>
      <c r="G430" s="4" t="n"/>
      <c r="H430" s="4" t="n"/>
      <c r="I430" s="4" t="n"/>
    </row>
    <row r="431" ht="15.75" customHeight="1" s="189">
      <c r="A431" s="4" t="n"/>
      <c r="B431" s="4" t="n"/>
      <c r="C431" s="4" t="n"/>
      <c r="D431" s="4" t="n"/>
      <c r="E431" s="4" t="n"/>
      <c r="F431" s="4" t="n"/>
      <c r="G431" s="4" t="n"/>
      <c r="H431" s="4" t="n"/>
      <c r="I431" s="4" t="n"/>
    </row>
    <row r="432" ht="15.75" customHeight="1" s="189">
      <c r="A432" s="4" t="n"/>
      <c r="B432" s="4" t="n"/>
      <c r="C432" s="4" t="n"/>
      <c r="D432" s="4" t="n"/>
      <c r="E432" s="4" t="n"/>
      <c r="F432" s="4" t="n"/>
      <c r="G432" s="4" t="n"/>
      <c r="H432" s="4" t="n"/>
      <c r="I432" s="4" t="n"/>
    </row>
    <row r="433" ht="15.75" customHeight="1" s="189">
      <c r="A433" s="4" t="n"/>
      <c r="B433" s="4" t="n"/>
      <c r="C433" s="4" t="n"/>
      <c r="D433" s="4" t="n"/>
      <c r="E433" s="4" t="n"/>
      <c r="F433" s="4" t="n"/>
      <c r="G433" s="4" t="n"/>
      <c r="H433" s="4" t="n"/>
      <c r="I433" s="4" t="n"/>
    </row>
    <row r="434" ht="15.75" customHeight="1" s="189">
      <c r="A434" s="4" t="n"/>
      <c r="B434" s="4" t="n"/>
      <c r="C434" s="4" t="n"/>
      <c r="D434" s="4" t="n"/>
      <c r="E434" s="4" t="n"/>
      <c r="F434" s="4" t="n"/>
      <c r="G434" s="4" t="n"/>
      <c r="H434" s="4" t="n"/>
      <c r="I434" s="4" t="n"/>
    </row>
    <row r="435" ht="15.75" customHeight="1" s="189">
      <c r="A435" s="4" t="n"/>
      <c r="B435" s="4" t="n"/>
      <c r="C435" s="4" t="n"/>
      <c r="D435" s="4" t="n"/>
      <c r="E435" s="4" t="n"/>
      <c r="F435" s="4" t="n"/>
      <c r="G435" s="4" t="n"/>
      <c r="H435" s="4" t="n"/>
      <c r="I435" s="4" t="n"/>
    </row>
    <row r="436" ht="15.75" customHeight="1" s="189">
      <c r="A436" s="4" t="n"/>
      <c r="B436" s="4" t="n"/>
      <c r="C436" s="4" t="n"/>
      <c r="D436" s="4" t="n"/>
      <c r="E436" s="4" t="n"/>
      <c r="F436" s="4" t="n"/>
      <c r="G436" s="4" t="n"/>
      <c r="H436" s="4" t="n"/>
      <c r="I436" s="4" t="n"/>
    </row>
    <row r="437" ht="15.75" customHeight="1" s="189">
      <c r="A437" s="4" t="n"/>
      <c r="B437" s="4" t="n"/>
      <c r="C437" s="4" t="n"/>
      <c r="D437" s="4" t="n"/>
      <c r="E437" s="4" t="n"/>
      <c r="F437" s="4" t="n"/>
      <c r="G437" s="4" t="n"/>
      <c r="H437" s="4" t="n"/>
      <c r="I437" s="4" t="n"/>
    </row>
    <row r="438" ht="15.75" customHeight="1" s="189">
      <c r="A438" s="4" t="n"/>
      <c r="B438" s="4" t="n"/>
      <c r="C438" s="4" t="n"/>
      <c r="D438" s="4" t="n"/>
      <c r="E438" s="4" t="n"/>
      <c r="F438" s="4" t="n"/>
      <c r="G438" s="4" t="n"/>
      <c r="H438" s="4" t="n"/>
      <c r="I438" s="4" t="n"/>
    </row>
    <row r="439" ht="15.75" customHeight="1" s="189">
      <c r="A439" s="4" t="n"/>
      <c r="B439" s="4" t="n"/>
      <c r="C439" s="4" t="n"/>
      <c r="D439" s="4" t="n"/>
      <c r="E439" s="4" t="n"/>
      <c r="F439" s="4" t="n"/>
      <c r="G439" s="4" t="n"/>
      <c r="H439" s="4" t="n"/>
      <c r="I439" s="4" t="n"/>
    </row>
    <row r="440" ht="15.75" customHeight="1" s="189">
      <c r="A440" s="4" t="n"/>
      <c r="B440" s="4" t="n"/>
      <c r="C440" s="4" t="n"/>
      <c r="D440" s="4" t="n"/>
      <c r="E440" s="4" t="n"/>
      <c r="F440" s="4" t="n"/>
      <c r="G440" s="4" t="n"/>
      <c r="H440" s="4" t="n"/>
      <c r="I440" s="4" t="n"/>
    </row>
    <row r="441" ht="15.75" customHeight="1" s="189">
      <c r="A441" s="4" t="n"/>
      <c r="B441" s="4" t="n"/>
      <c r="C441" s="4" t="n"/>
      <c r="D441" s="4" t="n"/>
      <c r="E441" s="4" t="n"/>
      <c r="F441" s="4" t="n"/>
      <c r="G441" s="4" t="n"/>
      <c r="H441" s="4" t="n"/>
      <c r="I441" s="4" t="n"/>
    </row>
    <row r="442" ht="15.75" customHeight="1" s="189">
      <c r="A442" s="4" t="n"/>
      <c r="B442" s="4" t="n"/>
      <c r="C442" s="4" t="n"/>
      <c r="D442" s="4" t="n"/>
      <c r="E442" s="4" t="n"/>
      <c r="F442" s="4" t="n"/>
      <c r="G442" s="4" t="n"/>
      <c r="H442" s="4" t="n"/>
      <c r="I442" s="4" t="n"/>
    </row>
    <row r="443" ht="15.75" customHeight="1" s="189">
      <c r="A443" s="4" t="n"/>
      <c r="B443" s="4" t="n"/>
      <c r="C443" s="4" t="n"/>
      <c r="D443" s="4" t="n"/>
      <c r="E443" s="4" t="n"/>
      <c r="F443" s="4" t="n"/>
      <c r="G443" s="4" t="n"/>
      <c r="H443" s="4" t="n"/>
      <c r="I443" s="4" t="n"/>
    </row>
    <row r="444" ht="15.75" customHeight="1" s="189">
      <c r="A444" s="4" t="n"/>
      <c r="B444" s="4" t="n"/>
      <c r="C444" s="4" t="n"/>
      <c r="D444" s="4" t="n"/>
      <c r="E444" s="4" t="n"/>
      <c r="F444" s="4" t="n"/>
      <c r="G444" s="4" t="n"/>
      <c r="H444" s="4" t="n"/>
      <c r="I444" s="4" t="n"/>
    </row>
    <row r="445" ht="15.75" customHeight="1" s="189">
      <c r="A445" s="4" t="n"/>
      <c r="B445" s="4" t="n"/>
      <c r="C445" s="4" t="n"/>
      <c r="D445" s="4" t="n"/>
      <c r="E445" s="4" t="n"/>
      <c r="F445" s="4" t="n"/>
      <c r="G445" s="4" t="n"/>
      <c r="H445" s="4" t="n"/>
      <c r="I445" s="4" t="n"/>
    </row>
    <row r="446" ht="15.75" customHeight="1" s="189">
      <c r="A446" s="4" t="n"/>
      <c r="B446" s="4" t="n"/>
      <c r="C446" s="4" t="n"/>
      <c r="D446" s="4" t="n"/>
      <c r="E446" s="4" t="n"/>
      <c r="F446" s="4" t="n"/>
      <c r="G446" s="4" t="n"/>
      <c r="H446" s="4" t="n"/>
      <c r="I446" s="4" t="n"/>
    </row>
    <row r="447" ht="15.75" customHeight="1" s="189">
      <c r="A447" s="4" t="n"/>
      <c r="B447" s="4" t="n"/>
      <c r="C447" s="4" t="n"/>
      <c r="D447" s="4" t="n"/>
      <c r="E447" s="4" t="n"/>
      <c r="F447" s="4" t="n"/>
      <c r="G447" s="4" t="n"/>
      <c r="H447" s="4" t="n"/>
      <c r="I447" s="4" t="n"/>
    </row>
    <row r="448" ht="15.75" customHeight="1" s="189">
      <c r="A448" s="4" t="n"/>
      <c r="B448" s="4" t="n"/>
      <c r="C448" s="4" t="n"/>
      <c r="D448" s="4" t="n"/>
      <c r="E448" s="4" t="n"/>
      <c r="F448" s="4" t="n"/>
      <c r="G448" s="4" t="n"/>
      <c r="H448" s="4" t="n"/>
      <c r="I448" s="4" t="n"/>
    </row>
    <row r="449" ht="15.75" customHeight="1" s="189">
      <c r="A449" s="4" t="n"/>
      <c r="B449" s="4" t="n"/>
      <c r="C449" s="4" t="n"/>
      <c r="D449" s="4" t="n"/>
      <c r="E449" s="4" t="n"/>
      <c r="F449" s="4" t="n"/>
      <c r="G449" s="4" t="n"/>
      <c r="H449" s="4" t="n"/>
      <c r="I449" s="4" t="n"/>
    </row>
    <row r="450" ht="15.75" customHeight="1" s="189">
      <c r="A450" s="4" t="n"/>
      <c r="B450" s="4" t="n"/>
      <c r="C450" s="4" t="n"/>
      <c r="D450" s="4" t="n"/>
      <c r="E450" s="4" t="n"/>
      <c r="F450" s="4" t="n"/>
      <c r="G450" s="4" t="n"/>
      <c r="H450" s="4" t="n"/>
      <c r="I450" s="4" t="n"/>
    </row>
    <row r="451" ht="15.75" customHeight="1" s="189">
      <c r="A451" s="4" t="n"/>
      <c r="B451" s="4" t="n"/>
      <c r="C451" s="4" t="n"/>
      <c r="D451" s="4" t="n"/>
      <c r="E451" s="4" t="n"/>
      <c r="F451" s="4" t="n"/>
      <c r="G451" s="4" t="n"/>
      <c r="H451" s="4" t="n"/>
      <c r="I451" s="4" t="n"/>
    </row>
    <row r="452" ht="15.75" customHeight="1" s="189">
      <c r="A452" s="4" t="n"/>
      <c r="B452" s="4" t="n"/>
      <c r="C452" s="4" t="n"/>
      <c r="D452" s="4" t="n"/>
      <c r="E452" s="4" t="n"/>
      <c r="F452" s="4" t="n"/>
      <c r="G452" s="4" t="n"/>
      <c r="H452" s="4" t="n"/>
      <c r="I452" s="4" t="n"/>
    </row>
    <row r="453" ht="15.75" customHeight="1" s="189">
      <c r="A453" s="4" t="n"/>
      <c r="B453" s="4" t="n"/>
      <c r="C453" s="4" t="n"/>
      <c r="D453" s="4" t="n"/>
      <c r="E453" s="4" t="n"/>
      <c r="F453" s="4" t="n"/>
      <c r="G453" s="4" t="n"/>
      <c r="H453" s="4" t="n"/>
      <c r="I453" s="4" t="n"/>
    </row>
    <row r="454" ht="15.75" customHeight="1" s="189">
      <c r="A454" s="4" t="n"/>
      <c r="B454" s="4" t="n"/>
      <c r="C454" s="4" t="n"/>
      <c r="D454" s="4" t="n"/>
      <c r="E454" s="4" t="n"/>
      <c r="F454" s="4" t="n"/>
      <c r="G454" s="4" t="n"/>
      <c r="H454" s="4" t="n"/>
      <c r="I454" s="4" t="n"/>
    </row>
    <row r="455" ht="15.75" customHeight="1" s="189">
      <c r="A455" s="4" t="n"/>
      <c r="B455" s="4" t="n"/>
      <c r="C455" s="4" t="n"/>
      <c r="D455" s="4" t="n"/>
      <c r="E455" s="4" t="n"/>
      <c r="F455" s="4" t="n"/>
      <c r="G455" s="4" t="n"/>
      <c r="H455" s="4" t="n"/>
      <c r="I455" s="4" t="n"/>
    </row>
    <row r="456" ht="15.75" customHeight="1" s="189">
      <c r="A456" s="4" t="n"/>
      <c r="B456" s="4" t="n"/>
      <c r="C456" s="4" t="n"/>
      <c r="D456" s="4" t="n"/>
      <c r="E456" s="4" t="n"/>
      <c r="F456" s="4" t="n"/>
      <c r="G456" s="4" t="n"/>
      <c r="H456" s="4" t="n"/>
      <c r="I456" s="4" t="n"/>
    </row>
    <row r="457" ht="15.75" customHeight="1" s="189">
      <c r="A457" s="4" t="n"/>
      <c r="B457" s="4" t="n"/>
      <c r="C457" s="4" t="n"/>
      <c r="D457" s="4" t="n"/>
      <c r="E457" s="4" t="n"/>
      <c r="F457" s="4" t="n"/>
      <c r="G457" s="4" t="n"/>
      <c r="H457" s="4" t="n"/>
      <c r="I457" s="4" t="n"/>
    </row>
    <row r="458" ht="15.75" customHeight="1" s="189">
      <c r="A458" s="4" t="n"/>
      <c r="B458" s="4" t="n"/>
      <c r="C458" s="4" t="n"/>
      <c r="D458" s="4" t="n"/>
      <c r="E458" s="4" t="n"/>
      <c r="F458" s="4" t="n"/>
      <c r="G458" s="4" t="n"/>
      <c r="H458" s="4" t="n"/>
      <c r="I458" s="4" t="n"/>
    </row>
    <row r="459" ht="15.75" customHeight="1" s="189">
      <c r="A459" s="4" t="n"/>
      <c r="B459" s="4" t="n"/>
      <c r="C459" s="4" t="n"/>
      <c r="D459" s="4" t="n"/>
      <c r="E459" s="4" t="n"/>
      <c r="F459" s="4" t="n"/>
      <c r="G459" s="4" t="n"/>
      <c r="H459" s="4" t="n"/>
      <c r="I459" s="4" t="n"/>
    </row>
    <row r="460" ht="15.75" customHeight="1" s="189">
      <c r="A460" s="4" t="n"/>
      <c r="B460" s="4" t="n"/>
      <c r="C460" s="4" t="n"/>
      <c r="D460" s="4" t="n"/>
      <c r="E460" s="4" t="n"/>
      <c r="F460" s="4" t="n"/>
      <c r="G460" s="4" t="n"/>
      <c r="H460" s="4" t="n"/>
      <c r="I460" s="4" t="n"/>
    </row>
    <row r="461" ht="15.75" customHeight="1" s="189">
      <c r="A461" s="4" t="n"/>
      <c r="B461" s="4" t="n"/>
      <c r="C461" s="4" t="n"/>
      <c r="D461" s="4" t="n"/>
      <c r="E461" s="4" t="n"/>
      <c r="F461" s="4" t="n"/>
      <c r="G461" s="4" t="n"/>
      <c r="H461" s="4" t="n"/>
      <c r="I461" s="4" t="n"/>
    </row>
    <row r="462" ht="15.75" customHeight="1" s="189">
      <c r="A462" s="4" t="n"/>
      <c r="B462" s="4" t="n"/>
      <c r="C462" s="4" t="n"/>
      <c r="D462" s="4" t="n"/>
      <c r="E462" s="4" t="n"/>
      <c r="F462" s="4" t="n"/>
      <c r="G462" s="4" t="n"/>
      <c r="H462" s="4" t="n"/>
      <c r="I462" s="4" t="n"/>
    </row>
    <row r="463" ht="15.75" customHeight="1" s="189">
      <c r="A463" s="4" t="n"/>
      <c r="B463" s="4" t="n"/>
      <c r="C463" s="4" t="n"/>
      <c r="D463" s="4" t="n"/>
      <c r="E463" s="4" t="n"/>
      <c r="F463" s="4" t="n"/>
      <c r="G463" s="4" t="n"/>
      <c r="H463" s="4" t="n"/>
      <c r="I463" s="4" t="n"/>
    </row>
    <row r="464" ht="15.75" customHeight="1" s="189">
      <c r="A464" s="4" t="n"/>
      <c r="B464" s="4" t="n"/>
      <c r="C464" s="4" t="n"/>
      <c r="D464" s="4" t="n"/>
      <c r="E464" s="4" t="n"/>
      <c r="F464" s="4" t="n"/>
      <c r="G464" s="4" t="n"/>
      <c r="H464" s="4" t="n"/>
      <c r="I464" s="4" t="n"/>
    </row>
    <row r="465" ht="15.75" customHeight="1" s="189">
      <c r="A465" s="4" t="n"/>
      <c r="B465" s="4" t="n"/>
      <c r="C465" s="4" t="n"/>
      <c r="D465" s="4" t="n"/>
      <c r="E465" s="4" t="n"/>
      <c r="F465" s="4" t="n"/>
      <c r="G465" s="4" t="n"/>
      <c r="H465" s="4" t="n"/>
      <c r="I465" s="4" t="n"/>
    </row>
    <row r="466" ht="15.75" customHeight="1" s="189">
      <c r="A466" s="4" t="n"/>
      <c r="B466" s="4" t="n"/>
      <c r="C466" s="4" t="n"/>
      <c r="D466" s="4" t="n"/>
      <c r="E466" s="4" t="n"/>
      <c r="F466" s="4" t="n"/>
      <c r="G466" s="4" t="n"/>
      <c r="H466" s="4" t="n"/>
      <c r="I466" s="4" t="n"/>
    </row>
    <row r="467" ht="15.75" customHeight="1" s="189">
      <c r="A467" s="4" t="n"/>
      <c r="B467" s="4" t="n"/>
      <c r="C467" s="4" t="n"/>
      <c r="D467" s="4" t="n"/>
      <c r="E467" s="4" t="n"/>
      <c r="F467" s="4" t="n"/>
      <c r="G467" s="4" t="n"/>
      <c r="H467" s="4" t="n"/>
      <c r="I467" s="4" t="n"/>
    </row>
    <row r="468" ht="15.75" customHeight="1" s="189">
      <c r="A468" s="4" t="n"/>
      <c r="B468" s="4" t="n"/>
      <c r="C468" s="4" t="n"/>
      <c r="D468" s="4" t="n"/>
      <c r="E468" s="4" t="n"/>
      <c r="F468" s="4" t="n"/>
      <c r="G468" s="4" t="n"/>
      <c r="H468" s="4" t="n"/>
      <c r="I468" s="4" t="n"/>
    </row>
    <row r="469" ht="15.75" customHeight="1" s="189">
      <c r="A469" s="4" t="n"/>
      <c r="B469" s="4" t="n"/>
      <c r="C469" s="4" t="n"/>
      <c r="D469" s="4" t="n"/>
      <c r="E469" s="4" t="n"/>
      <c r="F469" s="4" t="n"/>
      <c r="G469" s="4" t="n"/>
      <c r="H469" s="4" t="n"/>
      <c r="I469" s="4" t="n"/>
    </row>
    <row r="470" ht="15.75" customHeight="1" s="189">
      <c r="A470" s="4" t="n"/>
      <c r="B470" s="4" t="n"/>
      <c r="C470" s="4" t="n"/>
      <c r="D470" s="4" t="n"/>
      <c r="E470" s="4" t="n"/>
      <c r="F470" s="4" t="n"/>
      <c r="G470" s="4" t="n"/>
      <c r="H470" s="4" t="n"/>
      <c r="I470" s="4" t="n"/>
    </row>
    <row r="471" ht="15.75" customHeight="1" s="189">
      <c r="A471" s="4" t="n"/>
      <c r="B471" s="4" t="n"/>
      <c r="C471" s="4" t="n"/>
      <c r="D471" s="4" t="n"/>
      <c r="E471" s="4" t="n"/>
      <c r="F471" s="4" t="n"/>
      <c r="G471" s="4" t="n"/>
      <c r="H471" s="4" t="n"/>
      <c r="I471" s="4" t="n"/>
    </row>
    <row r="472" ht="15.75" customHeight="1" s="189">
      <c r="A472" s="4" t="n"/>
      <c r="B472" s="4" t="n"/>
      <c r="C472" s="4" t="n"/>
      <c r="D472" s="4" t="n"/>
      <c r="E472" s="4" t="n"/>
      <c r="F472" s="4" t="n"/>
      <c r="G472" s="4" t="n"/>
      <c r="H472" s="4" t="n"/>
      <c r="I472" s="4" t="n"/>
    </row>
    <row r="473" ht="15.75" customHeight="1" s="189">
      <c r="A473" s="4" t="n"/>
      <c r="B473" s="4" t="n"/>
      <c r="C473" s="4" t="n"/>
      <c r="D473" s="4" t="n"/>
      <c r="E473" s="4" t="n"/>
      <c r="F473" s="4" t="n"/>
      <c r="G473" s="4" t="n"/>
      <c r="H473" s="4" t="n"/>
      <c r="I473" s="4" t="n"/>
    </row>
    <row r="474" ht="15.75" customHeight="1" s="189">
      <c r="A474" s="4" t="n"/>
      <c r="B474" s="4" t="n"/>
      <c r="C474" s="4" t="n"/>
      <c r="D474" s="4" t="n"/>
      <c r="E474" s="4" t="n"/>
      <c r="F474" s="4" t="n"/>
      <c r="G474" s="4" t="n"/>
      <c r="H474" s="4" t="n"/>
      <c r="I474" s="4" t="n"/>
    </row>
    <row r="475" ht="15.75" customHeight="1" s="189">
      <c r="A475" s="4" t="n"/>
      <c r="B475" s="4" t="n"/>
      <c r="C475" s="4" t="n"/>
      <c r="D475" s="4" t="n"/>
      <c r="E475" s="4" t="n"/>
      <c r="F475" s="4" t="n"/>
      <c r="G475" s="4" t="n"/>
      <c r="H475" s="4" t="n"/>
      <c r="I475" s="4" t="n"/>
    </row>
    <row r="476" ht="15.75" customHeight="1" s="189">
      <c r="A476" s="4" t="n"/>
      <c r="B476" s="4" t="n"/>
      <c r="C476" s="4" t="n"/>
      <c r="D476" s="4" t="n"/>
      <c r="E476" s="4" t="n"/>
      <c r="F476" s="4" t="n"/>
      <c r="G476" s="4" t="n"/>
      <c r="H476" s="4" t="n"/>
      <c r="I476" s="4" t="n"/>
    </row>
    <row r="477" ht="15.75" customHeight="1" s="189">
      <c r="A477" s="4" t="n"/>
      <c r="B477" s="4" t="n"/>
      <c r="C477" s="4" t="n"/>
      <c r="D477" s="4" t="n"/>
      <c r="E477" s="4" t="n"/>
      <c r="F477" s="4" t="n"/>
      <c r="G477" s="4" t="n"/>
      <c r="H477" s="4" t="n"/>
      <c r="I477" s="4" t="n"/>
    </row>
    <row r="478" ht="15.75" customHeight="1" s="189">
      <c r="A478" s="4" t="n"/>
      <c r="B478" s="4" t="n"/>
      <c r="C478" s="4" t="n"/>
      <c r="D478" s="4" t="n"/>
      <c r="E478" s="4" t="n"/>
      <c r="F478" s="4" t="n"/>
      <c r="G478" s="4" t="n"/>
      <c r="H478" s="4" t="n"/>
      <c r="I478" s="4" t="n"/>
    </row>
    <row r="479" ht="15.75" customHeight="1" s="189">
      <c r="A479" s="4" t="n"/>
      <c r="B479" s="4" t="n"/>
      <c r="C479" s="4" t="n"/>
      <c r="D479" s="4" t="n"/>
      <c r="E479" s="4" t="n"/>
      <c r="F479" s="4" t="n"/>
      <c r="G479" s="4" t="n"/>
      <c r="H479" s="4" t="n"/>
      <c r="I479" s="4" t="n"/>
    </row>
    <row r="480" ht="15.75" customHeight="1" s="189">
      <c r="A480" s="4" t="n"/>
      <c r="B480" s="4" t="n"/>
      <c r="C480" s="4" t="n"/>
      <c r="D480" s="4" t="n"/>
      <c r="E480" s="4" t="n"/>
      <c r="F480" s="4" t="n"/>
      <c r="G480" s="4" t="n"/>
      <c r="H480" s="4" t="n"/>
      <c r="I480" s="4" t="n"/>
    </row>
    <row r="481" ht="15.75" customHeight="1" s="189">
      <c r="A481" s="4" t="n"/>
      <c r="B481" s="4" t="n"/>
      <c r="C481" s="4" t="n"/>
      <c r="D481" s="4" t="n"/>
      <c r="E481" s="4" t="n"/>
      <c r="F481" s="4" t="n"/>
      <c r="G481" s="4" t="n"/>
      <c r="H481" s="4" t="n"/>
      <c r="I481" s="4" t="n"/>
    </row>
    <row r="482" ht="15.75" customHeight="1" s="189">
      <c r="A482" s="4" t="n"/>
      <c r="B482" s="4" t="n"/>
      <c r="C482" s="4" t="n"/>
      <c r="D482" s="4" t="n"/>
      <c r="E482" s="4" t="n"/>
      <c r="F482" s="4" t="n"/>
      <c r="G482" s="4" t="n"/>
      <c r="H482" s="4" t="n"/>
      <c r="I482" s="4" t="n"/>
    </row>
    <row r="483" ht="15.75" customHeight="1" s="189">
      <c r="A483" s="4" t="n"/>
      <c r="B483" s="4" t="n"/>
      <c r="C483" s="4" t="n"/>
      <c r="D483" s="4" t="n"/>
      <c r="E483" s="4" t="n"/>
      <c r="F483" s="4" t="n"/>
      <c r="G483" s="4" t="n"/>
      <c r="H483" s="4" t="n"/>
      <c r="I483" s="4" t="n"/>
    </row>
    <row r="484" ht="15.75" customHeight="1" s="189">
      <c r="A484" s="4" t="n"/>
      <c r="B484" s="4" t="n"/>
      <c r="C484" s="4" t="n"/>
      <c r="D484" s="4" t="n"/>
      <c r="E484" s="4" t="n"/>
      <c r="F484" s="4" t="n"/>
      <c r="G484" s="4" t="n"/>
      <c r="H484" s="4" t="n"/>
      <c r="I484" s="4" t="n"/>
    </row>
    <row r="485" ht="15.75" customHeight="1" s="189">
      <c r="A485" s="4" t="n"/>
      <c r="B485" s="4" t="n"/>
      <c r="C485" s="4" t="n"/>
      <c r="D485" s="4" t="n"/>
      <c r="E485" s="4" t="n"/>
      <c r="F485" s="4" t="n"/>
      <c r="G485" s="4" t="n"/>
      <c r="H485" s="4" t="n"/>
      <c r="I485" s="4" t="n"/>
    </row>
    <row r="486" ht="15.75" customHeight="1" s="189">
      <c r="A486" s="4" t="n"/>
      <c r="B486" s="4" t="n"/>
      <c r="C486" s="4" t="n"/>
      <c r="D486" s="4" t="n"/>
      <c r="E486" s="4" t="n"/>
      <c r="F486" s="4" t="n"/>
      <c r="G486" s="4" t="n"/>
      <c r="H486" s="4" t="n"/>
      <c r="I486" s="4" t="n"/>
    </row>
    <row r="487" ht="15.75" customHeight="1" s="189">
      <c r="A487" s="4" t="n"/>
      <c r="B487" s="4" t="n"/>
      <c r="C487" s="4" t="n"/>
      <c r="D487" s="4" t="n"/>
      <c r="E487" s="4" t="n"/>
      <c r="F487" s="4" t="n"/>
      <c r="G487" s="4" t="n"/>
      <c r="H487" s="4" t="n"/>
      <c r="I487" s="4" t="n"/>
    </row>
    <row r="488" ht="15.75" customHeight="1" s="189">
      <c r="A488" s="4" t="n"/>
      <c r="B488" s="4" t="n"/>
      <c r="C488" s="4" t="n"/>
      <c r="D488" s="4" t="n"/>
      <c r="E488" s="4" t="n"/>
      <c r="F488" s="4" t="n"/>
      <c r="G488" s="4" t="n"/>
      <c r="H488" s="4" t="n"/>
      <c r="I488" s="4" t="n"/>
    </row>
    <row r="489" ht="15.75" customHeight="1" s="189">
      <c r="A489" s="4" t="n"/>
      <c r="B489" s="4" t="n"/>
      <c r="C489" s="4" t="n"/>
      <c r="D489" s="4" t="n"/>
      <c r="E489" s="4" t="n"/>
      <c r="F489" s="4" t="n"/>
      <c r="G489" s="4" t="n"/>
      <c r="H489" s="4" t="n"/>
      <c r="I489" s="4" t="n"/>
    </row>
    <row r="490" ht="15.75" customHeight="1" s="189">
      <c r="A490" s="4" t="n"/>
      <c r="B490" s="4" t="n"/>
      <c r="C490" s="4" t="n"/>
      <c r="D490" s="4" t="n"/>
      <c r="E490" s="4" t="n"/>
      <c r="F490" s="4" t="n"/>
      <c r="G490" s="4" t="n"/>
      <c r="H490" s="4" t="n"/>
      <c r="I490" s="4" t="n"/>
    </row>
    <row r="491" ht="15.75" customHeight="1" s="189">
      <c r="A491" s="4" t="n"/>
      <c r="B491" s="4" t="n"/>
      <c r="C491" s="4" t="n"/>
      <c r="D491" s="4" t="n"/>
      <c r="E491" s="4" t="n"/>
      <c r="F491" s="4" t="n"/>
      <c r="G491" s="4" t="n"/>
      <c r="H491" s="4" t="n"/>
      <c r="I491" s="4" t="n"/>
    </row>
    <row r="492" ht="15.75" customHeight="1" s="189">
      <c r="A492" s="4" t="n"/>
      <c r="B492" s="4" t="n"/>
      <c r="C492" s="4" t="n"/>
      <c r="D492" s="4" t="n"/>
      <c r="E492" s="4" t="n"/>
      <c r="F492" s="4" t="n"/>
      <c r="G492" s="4" t="n"/>
      <c r="H492" s="4" t="n"/>
      <c r="I492" s="4" t="n"/>
    </row>
    <row r="493" ht="15.75" customHeight="1" s="189">
      <c r="A493" s="4" t="n"/>
      <c r="B493" s="4" t="n"/>
      <c r="C493" s="4" t="n"/>
      <c r="D493" s="4" t="n"/>
      <c r="E493" s="4" t="n"/>
      <c r="F493" s="4" t="n"/>
      <c r="G493" s="4" t="n"/>
      <c r="H493" s="4" t="n"/>
      <c r="I493" s="4" t="n"/>
    </row>
    <row r="494" ht="15.75" customHeight="1" s="189">
      <c r="A494" s="4" t="n"/>
      <c r="B494" s="4" t="n"/>
      <c r="C494" s="4" t="n"/>
      <c r="D494" s="4" t="n"/>
      <c r="E494" s="4" t="n"/>
      <c r="F494" s="4" t="n"/>
      <c r="G494" s="4" t="n"/>
      <c r="H494" s="4" t="n"/>
      <c r="I494" s="4" t="n"/>
    </row>
    <row r="495" ht="15.75" customHeight="1" s="189">
      <c r="A495" s="4" t="n"/>
      <c r="B495" s="4" t="n"/>
      <c r="C495" s="4" t="n"/>
      <c r="D495" s="4" t="n"/>
      <c r="E495" s="4" t="n"/>
      <c r="F495" s="4" t="n"/>
      <c r="G495" s="4" t="n"/>
      <c r="H495" s="4" t="n"/>
      <c r="I495" s="4" t="n"/>
    </row>
    <row r="496" ht="15.75" customHeight="1" s="189">
      <c r="A496" s="4" t="n"/>
      <c r="B496" s="4" t="n"/>
      <c r="C496" s="4" t="n"/>
      <c r="D496" s="4" t="n"/>
      <c r="E496" s="4" t="n"/>
      <c r="F496" s="4" t="n"/>
      <c r="G496" s="4" t="n"/>
      <c r="H496" s="4" t="n"/>
      <c r="I496" s="4" t="n"/>
    </row>
    <row r="497" ht="15.75" customHeight="1" s="189">
      <c r="A497" s="4" t="n"/>
      <c r="B497" s="4" t="n"/>
      <c r="C497" s="4" t="n"/>
      <c r="D497" s="4" t="n"/>
      <c r="E497" s="4" t="n"/>
      <c r="F497" s="4" t="n"/>
      <c r="G497" s="4" t="n"/>
      <c r="H497" s="4" t="n"/>
      <c r="I497" s="4" t="n"/>
    </row>
    <row r="498" ht="15.75" customHeight="1" s="189">
      <c r="A498" s="4" t="n"/>
      <c r="B498" s="4" t="n"/>
      <c r="C498" s="4" t="n"/>
      <c r="D498" s="4" t="n"/>
      <c r="E498" s="4" t="n"/>
      <c r="F498" s="4" t="n"/>
      <c r="G498" s="4" t="n"/>
      <c r="H498" s="4" t="n"/>
      <c r="I498" s="4" t="n"/>
    </row>
    <row r="499" ht="15.75" customHeight="1" s="189">
      <c r="A499" s="4" t="n"/>
      <c r="B499" s="4" t="n"/>
      <c r="C499" s="4" t="n"/>
      <c r="D499" s="4" t="n"/>
      <c r="E499" s="4" t="n"/>
      <c r="F499" s="4" t="n"/>
      <c r="G499" s="4" t="n"/>
      <c r="H499" s="4" t="n"/>
      <c r="I499" s="4" t="n"/>
    </row>
    <row r="500" ht="15.75" customHeight="1" s="189">
      <c r="A500" s="4" t="n"/>
      <c r="B500" s="4" t="n"/>
      <c r="C500" s="4" t="n"/>
      <c r="D500" s="4" t="n"/>
      <c r="E500" s="4" t="n"/>
      <c r="F500" s="4" t="n"/>
      <c r="G500" s="4" t="n"/>
      <c r="H500" s="4" t="n"/>
      <c r="I500" s="4" t="n"/>
    </row>
    <row r="501" ht="15.75" customHeight="1" s="189">
      <c r="A501" s="4" t="n"/>
      <c r="B501" s="4" t="n"/>
      <c r="C501" s="4" t="n"/>
      <c r="D501" s="4" t="n"/>
      <c r="E501" s="4" t="n"/>
      <c r="F501" s="4" t="n"/>
      <c r="G501" s="4" t="n"/>
      <c r="H501" s="4" t="n"/>
      <c r="I501" s="4" t="n"/>
    </row>
    <row r="502" ht="15.75" customHeight="1" s="189">
      <c r="A502" s="4" t="n"/>
      <c r="B502" s="4" t="n"/>
      <c r="C502" s="4" t="n"/>
      <c r="D502" s="4" t="n"/>
      <c r="E502" s="4" t="n"/>
      <c r="F502" s="4" t="n"/>
      <c r="G502" s="4" t="n"/>
      <c r="H502" s="4" t="n"/>
      <c r="I502" s="4" t="n"/>
    </row>
    <row r="503" ht="15.75" customHeight="1" s="189">
      <c r="A503" s="4" t="n"/>
      <c r="B503" s="4" t="n"/>
      <c r="C503" s="4" t="n"/>
      <c r="D503" s="4" t="n"/>
      <c r="E503" s="4" t="n"/>
      <c r="F503" s="4" t="n"/>
      <c r="G503" s="4" t="n"/>
      <c r="H503" s="4" t="n"/>
      <c r="I503" s="4" t="n"/>
    </row>
    <row r="504" ht="15.75" customHeight="1" s="189">
      <c r="A504" s="4" t="n"/>
      <c r="B504" s="4" t="n"/>
      <c r="C504" s="4" t="n"/>
      <c r="D504" s="4" t="n"/>
      <c r="E504" s="4" t="n"/>
      <c r="F504" s="4" t="n"/>
      <c r="G504" s="4" t="n"/>
      <c r="H504" s="4" t="n"/>
      <c r="I504" s="4" t="n"/>
    </row>
    <row r="505" ht="15.75" customHeight="1" s="189">
      <c r="A505" s="4" t="n"/>
      <c r="B505" s="4" t="n"/>
      <c r="C505" s="4" t="n"/>
      <c r="D505" s="4" t="n"/>
      <c r="E505" s="4" t="n"/>
      <c r="F505" s="4" t="n"/>
      <c r="G505" s="4" t="n"/>
      <c r="H505" s="4" t="n"/>
      <c r="I505" s="4" t="n"/>
    </row>
    <row r="506" ht="15.75" customHeight="1" s="189">
      <c r="A506" s="4" t="n"/>
      <c r="B506" s="4" t="n"/>
      <c r="C506" s="4" t="n"/>
      <c r="D506" s="4" t="n"/>
      <c r="E506" s="4" t="n"/>
      <c r="F506" s="4" t="n"/>
      <c r="G506" s="4" t="n"/>
      <c r="H506" s="4" t="n"/>
      <c r="I506" s="4" t="n"/>
    </row>
    <row r="507" ht="15.75" customHeight="1" s="189">
      <c r="A507" s="4" t="n"/>
      <c r="B507" s="4" t="n"/>
      <c r="C507" s="4" t="n"/>
      <c r="D507" s="4" t="n"/>
      <c r="E507" s="4" t="n"/>
      <c r="F507" s="4" t="n"/>
      <c r="G507" s="4" t="n"/>
      <c r="H507" s="4" t="n"/>
      <c r="I507" s="4" t="n"/>
    </row>
    <row r="508" ht="15.75" customHeight="1" s="189">
      <c r="A508" s="4" t="n"/>
      <c r="B508" s="4" t="n"/>
      <c r="C508" s="4" t="n"/>
      <c r="D508" s="4" t="n"/>
      <c r="E508" s="4" t="n"/>
      <c r="F508" s="4" t="n"/>
      <c r="G508" s="4" t="n"/>
      <c r="H508" s="4" t="n"/>
      <c r="I508" s="4" t="n"/>
    </row>
    <row r="509" ht="15.75" customHeight="1" s="189">
      <c r="A509" s="4" t="n"/>
      <c r="B509" s="4" t="n"/>
      <c r="C509" s="4" t="n"/>
      <c r="D509" s="4" t="n"/>
      <c r="E509" s="4" t="n"/>
      <c r="F509" s="4" t="n"/>
      <c r="G509" s="4" t="n"/>
      <c r="H509" s="4" t="n"/>
      <c r="I509" s="4" t="n"/>
    </row>
    <row r="510" ht="15.75" customHeight="1" s="189">
      <c r="A510" s="4" t="n"/>
      <c r="B510" s="4" t="n"/>
      <c r="C510" s="4" t="n"/>
      <c r="D510" s="4" t="n"/>
      <c r="E510" s="4" t="n"/>
      <c r="F510" s="4" t="n"/>
      <c r="G510" s="4" t="n"/>
      <c r="H510" s="4" t="n"/>
      <c r="I510" s="4" t="n"/>
    </row>
    <row r="511" ht="15.75" customHeight="1" s="189">
      <c r="A511" s="4" t="n"/>
      <c r="B511" s="4" t="n"/>
      <c r="C511" s="4" t="n"/>
      <c r="D511" s="4" t="n"/>
      <c r="E511" s="4" t="n"/>
      <c r="F511" s="4" t="n"/>
      <c r="G511" s="4" t="n"/>
      <c r="H511" s="4" t="n"/>
      <c r="I511" s="4" t="n"/>
    </row>
    <row r="512" ht="15.75" customHeight="1" s="189">
      <c r="A512" s="4" t="n"/>
      <c r="B512" s="4" t="n"/>
      <c r="C512" s="4" t="n"/>
      <c r="D512" s="4" t="n"/>
      <c r="E512" s="4" t="n"/>
      <c r="F512" s="4" t="n"/>
      <c r="G512" s="4" t="n"/>
      <c r="H512" s="4" t="n"/>
      <c r="I512" s="4" t="n"/>
    </row>
    <row r="513" ht="15.75" customHeight="1" s="189">
      <c r="A513" s="4" t="n"/>
      <c r="B513" s="4" t="n"/>
      <c r="C513" s="4" t="n"/>
      <c r="D513" s="4" t="n"/>
      <c r="E513" s="4" t="n"/>
      <c r="F513" s="4" t="n"/>
      <c r="G513" s="4" t="n"/>
      <c r="H513" s="4" t="n"/>
      <c r="I513" s="4" t="n"/>
    </row>
    <row r="514" ht="15.75" customHeight="1" s="189">
      <c r="A514" s="4" t="n"/>
      <c r="B514" s="4" t="n"/>
      <c r="C514" s="4" t="n"/>
      <c r="D514" s="4" t="n"/>
      <c r="E514" s="4" t="n"/>
      <c r="F514" s="4" t="n"/>
      <c r="G514" s="4" t="n"/>
      <c r="H514" s="4" t="n"/>
      <c r="I514" s="4" t="n"/>
    </row>
    <row r="515" ht="15.75" customHeight="1" s="189">
      <c r="A515" s="4" t="n"/>
      <c r="B515" s="4" t="n"/>
      <c r="C515" s="4" t="n"/>
      <c r="D515" s="4" t="n"/>
      <c r="E515" s="4" t="n"/>
      <c r="F515" s="4" t="n"/>
      <c r="G515" s="4" t="n"/>
      <c r="H515" s="4" t="n"/>
      <c r="I515" s="4" t="n"/>
    </row>
    <row r="516" ht="15.75" customHeight="1" s="189">
      <c r="A516" s="4" t="n"/>
      <c r="B516" s="4" t="n"/>
      <c r="C516" s="4" t="n"/>
      <c r="D516" s="4" t="n"/>
      <c r="E516" s="4" t="n"/>
      <c r="F516" s="4" t="n"/>
      <c r="G516" s="4" t="n"/>
      <c r="H516" s="4" t="n"/>
      <c r="I516" s="4" t="n"/>
    </row>
    <row r="517" ht="15.75" customHeight="1" s="189">
      <c r="A517" s="4" t="n"/>
      <c r="B517" s="4" t="n"/>
      <c r="C517" s="4" t="n"/>
      <c r="D517" s="4" t="n"/>
      <c r="E517" s="4" t="n"/>
      <c r="F517" s="4" t="n"/>
      <c r="G517" s="4" t="n"/>
      <c r="H517" s="4" t="n"/>
      <c r="I517" s="4" t="n"/>
    </row>
    <row r="518" ht="15.75" customHeight="1" s="189">
      <c r="A518" s="4" t="n"/>
      <c r="B518" s="4" t="n"/>
      <c r="C518" s="4" t="n"/>
      <c r="D518" s="4" t="n"/>
      <c r="E518" s="4" t="n"/>
      <c r="F518" s="4" t="n"/>
      <c r="G518" s="4" t="n"/>
      <c r="H518" s="4" t="n"/>
      <c r="I518" s="4" t="n"/>
    </row>
    <row r="519" ht="15.75" customHeight="1" s="189">
      <c r="A519" s="4" t="n"/>
      <c r="B519" s="4" t="n"/>
      <c r="C519" s="4" t="n"/>
      <c r="D519" s="4" t="n"/>
      <c r="E519" s="4" t="n"/>
      <c r="F519" s="4" t="n"/>
      <c r="G519" s="4" t="n"/>
      <c r="H519" s="4" t="n"/>
      <c r="I519" s="4" t="n"/>
    </row>
    <row r="520" ht="15.75" customHeight="1" s="189">
      <c r="A520" s="4" t="n"/>
      <c r="B520" s="4" t="n"/>
      <c r="C520" s="4" t="n"/>
      <c r="D520" s="4" t="n"/>
      <c r="E520" s="4" t="n"/>
      <c r="F520" s="4" t="n"/>
      <c r="G520" s="4" t="n"/>
      <c r="H520" s="4" t="n"/>
      <c r="I520" s="4" t="n"/>
    </row>
    <row r="521" ht="15.75" customHeight="1" s="189">
      <c r="A521" s="4" t="n"/>
      <c r="B521" s="4" t="n"/>
      <c r="C521" s="4" t="n"/>
      <c r="D521" s="4" t="n"/>
      <c r="E521" s="4" t="n"/>
      <c r="F521" s="4" t="n"/>
      <c r="G521" s="4" t="n"/>
      <c r="H521" s="4" t="n"/>
      <c r="I521" s="4" t="n"/>
    </row>
    <row r="522" ht="15.75" customHeight="1" s="189">
      <c r="A522" s="4" t="n"/>
      <c r="B522" s="4" t="n"/>
      <c r="C522" s="4" t="n"/>
      <c r="D522" s="4" t="n"/>
      <c r="E522" s="4" t="n"/>
      <c r="F522" s="4" t="n"/>
      <c r="G522" s="4" t="n"/>
      <c r="H522" s="4" t="n"/>
      <c r="I522" s="4" t="n"/>
    </row>
    <row r="523" ht="15.75" customHeight="1" s="189">
      <c r="A523" s="4" t="n"/>
      <c r="B523" s="4" t="n"/>
      <c r="C523" s="4" t="n"/>
      <c r="D523" s="4" t="n"/>
      <c r="E523" s="4" t="n"/>
      <c r="F523" s="4" t="n"/>
      <c r="G523" s="4" t="n"/>
      <c r="H523" s="4" t="n"/>
      <c r="I523" s="4" t="n"/>
    </row>
    <row r="524" ht="15.75" customHeight="1" s="189">
      <c r="A524" s="4" t="n"/>
      <c r="B524" s="4" t="n"/>
      <c r="C524" s="4" t="n"/>
      <c r="D524" s="4" t="n"/>
      <c r="E524" s="4" t="n"/>
      <c r="F524" s="4" t="n"/>
      <c r="G524" s="4" t="n"/>
      <c r="H524" s="4" t="n"/>
      <c r="I524" s="4" t="n"/>
    </row>
    <row r="525" ht="15.75" customHeight="1" s="189">
      <c r="A525" s="4" t="n"/>
      <c r="B525" s="4" t="n"/>
      <c r="C525" s="4" t="n"/>
      <c r="D525" s="4" t="n"/>
      <c r="E525" s="4" t="n"/>
      <c r="F525" s="4" t="n"/>
      <c r="G525" s="4" t="n"/>
      <c r="H525" s="4" t="n"/>
      <c r="I525" s="4" t="n"/>
    </row>
    <row r="526" ht="15.75" customHeight="1" s="189">
      <c r="A526" s="4" t="n"/>
      <c r="B526" s="4" t="n"/>
      <c r="C526" s="4" t="n"/>
      <c r="D526" s="4" t="n"/>
      <c r="E526" s="4" t="n"/>
      <c r="F526" s="4" t="n"/>
      <c r="G526" s="4" t="n"/>
      <c r="H526" s="4" t="n"/>
      <c r="I526" s="4" t="n"/>
    </row>
    <row r="527" ht="15.75" customHeight="1" s="189">
      <c r="A527" s="4" t="n"/>
      <c r="B527" s="4" t="n"/>
      <c r="C527" s="4" t="n"/>
      <c r="D527" s="4" t="n"/>
      <c r="E527" s="4" t="n"/>
      <c r="F527" s="4" t="n"/>
      <c r="G527" s="4" t="n"/>
      <c r="H527" s="4" t="n"/>
      <c r="I527" s="4" t="n"/>
    </row>
    <row r="528" ht="15.75" customHeight="1" s="189">
      <c r="A528" s="4" t="n"/>
      <c r="B528" s="4" t="n"/>
      <c r="C528" s="4" t="n"/>
      <c r="D528" s="4" t="n"/>
      <c r="E528" s="4" t="n"/>
      <c r="F528" s="4" t="n"/>
      <c r="G528" s="4" t="n"/>
      <c r="H528" s="4" t="n"/>
      <c r="I528" s="4" t="n"/>
    </row>
    <row r="529" ht="15.75" customHeight="1" s="189">
      <c r="A529" s="4" t="n"/>
      <c r="B529" s="4" t="n"/>
      <c r="C529" s="4" t="n"/>
      <c r="D529" s="4" t="n"/>
      <c r="E529" s="4" t="n"/>
      <c r="F529" s="4" t="n"/>
      <c r="G529" s="4" t="n"/>
      <c r="H529" s="4" t="n"/>
      <c r="I529" s="4" t="n"/>
    </row>
    <row r="530" ht="15.75" customHeight="1" s="189">
      <c r="A530" s="4" t="n"/>
      <c r="B530" s="4" t="n"/>
      <c r="C530" s="4" t="n"/>
      <c r="D530" s="4" t="n"/>
      <c r="E530" s="4" t="n"/>
      <c r="F530" s="4" t="n"/>
      <c r="G530" s="4" t="n"/>
      <c r="H530" s="4" t="n"/>
      <c r="I530" s="4" t="n"/>
    </row>
    <row r="531" ht="15.75" customHeight="1" s="189">
      <c r="A531" s="4" t="n"/>
      <c r="B531" s="4" t="n"/>
      <c r="C531" s="4" t="n"/>
      <c r="D531" s="4" t="n"/>
      <c r="E531" s="4" t="n"/>
      <c r="F531" s="4" t="n"/>
      <c r="G531" s="4" t="n"/>
      <c r="H531" s="4" t="n"/>
      <c r="I531" s="4" t="n"/>
    </row>
    <row r="532" ht="15.75" customHeight="1" s="189">
      <c r="A532" s="4" t="n"/>
      <c r="B532" s="4" t="n"/>
      <c r="C532" s="4" t="n"/>
      <c r="D532" s="4" t="n"/>
      <c r="E532" s="4" t="n"/>
      <c r="F532" s="4" t="n"/>
      <c r="G532" s="4" t="n"/>
      <c r="H532" s="4" t="n"/>
      <c r="I532" s="4" t="n"/>
    </row>
    <row r="533" ht="15.75" customHeight="1" s="189">
      <c r="A533" s="4" t="n"/>
      <c r="B533" s="4" t="n"/>
      <c r="C533" s="4" t="n"/>
      <c r="D533" s="4" t="n"/>
      <c r="E533" s="4" t="n"/>
      <c r="F533" s="4" t="n"/>
      <c r="G533" s="4" t="n"/>
      <c r="H533" s="4" t="n"/>
      <c r="I533" s="4" t="n"/>
    </row>
    <row r="534" ht="15.75" customHeight="1" s="189">
      <c r="A534" s="4" t="n"/>
      <c r="B534" s="4" t="n"/>
      <c r="C534" s="4" t="n"/>
      <c r="D534" s="4" t="n"/>
      <c r="E534" s="4" t="n"/>
      <c r="F534" s="4" t="n"/>
      <c r="G534" s="4" t="n"/>
      <c r="H534" s="4" t="n"/>
      <c r="I534" s="4" t="n"/>
    </row>
    <row r="535" ht="15.75" customHeight="1" s="189">
      <c r="A535" s="4" t="n"/>
      <c r="B535" s="4" t="n"/>
      <c r="C535" s="4" t="n"/>
      <c r="D535" s="4" t="n"/>
      <c r="E535" s="4" t="n"/>
      <c r="F535" s="4" t="n"/>
      <c r="G535" s="4" t="n"/>
      <c r="H535" s="4" t="n"/>
      <c r="I535" s="4" t="n"/>
    </row>
    <row r="536" ht="15.75" customHeight="1" s="189">
      <c r="A536" s="4" t="n"/>
      <c r="B536" s="4" t="n"/>
      <c r="C536" s="4" t="n"/>
      <c r="D536" s="4" t="n"/>
      <c r="E536" s="4" t="n"/>
      <c r="F536" s="4" t="n"/>
      <c r="G536" s="4" t="n"/>
      <c r="H536" s="4" t="n"/>
      <c r="I536" s="4" t="n"/>
    </row>
    <row r="537" ht="15.75" customHeight="1" s="189">
      <c r="A537" s="4" t="n"/>
      <c r="B537" s="4" t="n"/>
      <c r="C537" s="4" t="n"/>
      <c r="D537" s="4" t="n"/>
      <c r="E537" s="4" t="n"/>
      <c r="F537" s="4" t="n"/>
      <c r="G537" s="4" t="n"/>
      <c r="H537" s="4" t="n"/>
      <c r="I537" s="4" t="n"/>
    </row>
    <row r="538" ht="15.75" customHeight="1" s="189">
      <c r="A538" s="4" t="n"/>
      <c r="B538" s="4" t="n"/>
      <c r="C538" s="4" t="n"/>
      <c r="D538" s="4" t="n"/>
      <c r="E538" s="4" t="n"/>
      <c r="F538" s="4" t="n"/>
      <c r="G538" s="4" t="n"/>
      <c r="H538" s="4" t="n"/>
      <c r="I538" s="4" t="n"/>
    </row>
    <row r="539" ht="15.75" customHeight="1" s="189">
      <c r="A539" s="4" t="n"/>
      <c r="B539" s="4" t="n"/>
      <c r="C539" s="4" t="n"/>
      <c r="D539" s="4" t="n"/>
      <c r="E539" s="4" t="n"/>
      <c r="F539" s="4" t="n"/>
      <c r="G539" s="4" t="n"/>
      <c r="H539" s="4" t="n"/>
      <c r="I539" s="4" t="n"/>
    </row>
    <row r="540" ht="15.75" customHeight="1" s="189">
      <c r="A540" s="4" t="n"/>
      <c r="B540" s="4" t="n"/>
      <c r="C540" s="4" t="n"/>
      <c r="D540" s="4" t="n"/>
      <c r="E540" s="4" t="n"/>
      <c r="F540" s="4" t="n"/>
      <c r="G540" s="4" t="n"/>
      <c r="H540" s="4" t="n"/>
      <c r="I540" s="4" t="n"/>
    </row>
    <row r="541" ht="15.75" customHeight="1" s="189">
      <c r="A541" s="4" t="n"/>
      <c r="B541" s="4" t="n"/>
      <c r="C541" s="4" t="n"/>
      <c r="D541" s="4" t="n"/>
      <c r="E541" s="4" t="n"/>
      <c r="F541" s="4" t="n"/>
      <c r="G541" s="4" t="n"/>
      <c r="H541" s="4" t="n"/>
      <c r="I541" s="4" t="n"/>
    </row>
    <row r="542" ht="15.75" customHeight="1" s="189">
      <c r="A542" s="4" t="n"/>
      <c r="B542" s="4" t="n"/>
      <c r="C542" s="4" t="n"/>
      <c r="D542" s="4" t="n"/>
      <c r="E542" s="4" t="n"/>
      <c r="F542" s="4" t="n"/>
      <c r="G542" s="4" t="n"/>
      <c r="H542" s="4" t="n"/>
      <c r="I542" s="4" t="n"/>
    </row>
    <row r="543" ht="15.75" customHeight="1" s="189">
      <c r="A543" s="4" t="n"/>
      <c r="B543" s="4" t="n"/>
      <c r="C543" s="4" t="n"/>
      <c r="D543" s="4" t="n"/>
      <c r="E543" s="4" t="n"/>
      <c r="F543" s="4" t="n"/>
      <c r="G543" s="4" t="n"/>
      <c r="H543" s="4" t="n"/>
      <c r="I543" s="4" t="n"/>
    </row>
    <row r="544" ht="15.75" customHeight="1" s="189">
      <c r="A544" s="4" t="n"/>
      <c r="B544" s="4" t="n"/>
      <c r="C544" s="4" t="n"/>
      <c r="D544" s="4" t="n"/>
      <c r="E544" s="4" t="n"/>
      <c r="F544" s="4" t="n"/>
      <c r="G544" s="4" t="n"/>
      <c r="H544" s="4" t="n"/>
      <c r="I544" s="4" t="n"/>
    </row>
    <row r="545" ht="15.75" customHeight="1" s="189">
      <c r="A545" s="4" t="n"/>
      <c r="B545" s="4" t="n"/>
      <c r="C545" s="4" t="n"/>
      <c r="D545" s="4" t="n"/>
      <c r="E545" s="4" t="n"/>
      <c r="F545" s="4" t="n"/>
      <c r="G545" s="4" t="n"/>
      <c r="H545" s="4" t="n"/>
      <c r="I545" s="4" t="n"/>
    </row>
    <row r="546" ht="15.75" customHeight="1" s="189">
      <c r="A546" s="4" t="n"/>
      <c r="B546" s="4" t="n"/>
      <c r="C546" s="4" t="n"/>
      <c r="D546" s="4" t="n"/>
      <c r="E546" s="4" t="n"/>
      <c r="F546" s="4" t="n"/>
      <c r="G546" s="4" t="n"/>
      <c r="H546" s="4" t="n"/>
      <c r="I546" s="4" t="n"/>
    </row>
    <row r="547" ht="15.75" customHeight="1" s="189">
      <c r="A547" s="4" t="n"/>
      <c r="B547" s="4" t="n"/>
      <c r="C547" s="4" t="n"/>
      <c r="D547" s="4" t="n"/>
      <c r="E547" s="4" t="n"/>
      <c r="F547" s="4" t="n"/>
      <c r="G547" s="4" t="n"/>
      <c r="H547" s="4" t="n"/>
      <c r="I547" s="4" t="n"/>
    </row>
    <row r="548" ht="15.75" customHeight="1" s="189">
      <c r="A548" s="4" t="n"/>
      <c r="B548" s="4" t="n"/>
      <c r="C548" s="4" t="n"/>
      <c r="D548" s="4" t="n"/>
      <c r="E548" s="4" t="n"/>
      <c r="F548" s="4" t="n"/>
      <c r="G548" s="4" t="n"/>
      <c r="H548" s="4" t="n"/>
      <c r="I548" s="4" t="n"/>
    </row>
    <row r="549" ht="15.75" customHeight="1" s="189">
      <c r="A549" s="4" t="n"/>
      <c r="B549" s="4" t="n"/>
      <c r="C549" s="4" t="n"/>
      <c r="D549" s="4" t="n"/>
      <c r="E549" s="4" t="n"/>
      <c r="F549" s="4" t="n"/>
      <c r="G549" s="4" t="n"/>
      <c r="H549" s="4" t="n"/>
      <c r="I549" s="4" t="n"/>
    </row>
    <row r="550" ht="15.75" customHeight="1" s="189">
      <c r="A550" s="4" t="n"/>
      <c r="B550" s="4" t="n"/>
      <c r="C550" s="4" t="n"/>
      <c r="D550" s="4" t="n"/>
      <c r="E550" s="4" t="n"/>
      <c r="F550" s="4" t="n"/>
      <c r="G550" s="4" t="n"/>
      <c r="H550" s="4" t="n"/>
      <c r="I550" s="4" t="n"/>
    </row>
    <row r="551" ht="15.75" customHeight="1" s="189">
      <c r="A551" s="4" t="n"/>
      <c r="B551" s="4" t="n"/>
      <c r="C551" s="4" t="n"/>
      <c r="D551" s="4" t="n"/>
      <c r="E551" s="4" t="n"/>
      <c r="F551" s="4" t="n"/>
      <c r="G551" s="4" t="n"/>
      <c r="H551" s="4" t="n"/>
      <c r="I551" s="4" t="n"/>
    </row>
    <row r="552" ht="15.75" customHeight="1" s="189">
      <c r="A552" s="4" t="n"/>
      <c r="B552" s="4" t="n"/>
      <c r="C552" s="4" t="n"/>
      <c r="D552" s="4" t="n"/>
      <c r="E552" s="4" t="n"/>
      <c r="F552" s="4" t="n"/>
      <c r="G552" s="4" t="n"/>
      <c r="H552" s="4" t="n"/>
      <c r="I552" s="4" t="n"/>
    </row>
    <row r="553" ht="15.75" customHeight="1" s="189">
      <c r="A553" s="4" t="n"/>
      <c r="B553" s="4" t="n"/>
      <c r="C553" s="4" t="n"/>
      <c r="D553" s="4" t="n"/>
      <c r="E553" s="4" t="n"/>
      <c r="F553" s="4" t="n"/>
      <c r="G553" s="4" t="n"/>
      <c r="H553" s="4" t="n"/>
      <c r="I553" s="4" t="n"/>
    </row>
    <row r="554" ht="15.75" customHeight="1" s="189">
      <c r="A554" s="4" t="n"/>
      <c r="B554" s="4" t="n"/>
      <c r="C554" s="4" t="n"/>
      <c r="D554" s="4" t="n"/>
      <c r="E554" s="4" t="n"/>
      <c r="F554" s="4" t="n"/>
      <c r="G554" s="4" t="n"/>
      <c r="H554" s="4" t="n"/>
      <c r="I554" s="4" t="n"/>
    </row>
    <row r="555" ht="15.75" customHeight="1" s="189">
      <c r="A555" s="4" t="n"/>
      <c r="B555" s="4" t="n"/>
      <c r="C555" s="4" t="n"/>
      <c r="D555" s="4" t="n"/>
      <c r="E555" s="4" t="n"/>
      <c r="F555" s="4" t="n"/>
      <c r="G555" s="4" t="n"/>
      <c r="H555" s="4" t="n"/>
      <c r="I555" s="4" t="n"/>
    </row>
    <row r="556" ht="15.75" customHeight="1" s="189">
      <c r="A556" s="4" t="n"/>
      <c r="B556" s="4" t="n"/>
      <c r="C556" s="4" t="n"/>
      <c r="D556" s="4" t="n"/>
      <c r="E556" s="4" t="n"/>
      <c r="F556" s="4" t="n"/>
      <c r="G556" s="4" t="n"/>
      <c r="H556" s="4" t="n"/>
      <c r="I556" s="4" t="n"/>
    </row>
    <row r="557" ht="15.75" customHeight="1" s="189">
      <c r="A557" s="4" t="n"/>
      <c r="B557" s="4" t="n"/>
      <c r="C557" s="4" t="n"/>
      <c r="D557" s="4" t="n"/>
      <c r="E557" s="4" t="n"/>
      <c r="F557" s="4" t="n"/>
      <c r="G557" s="4" t="n"/>
      <c r="H557" s="4" t="n"/>
      <c r="I557" s="4" t="n"/>
    </row>
    <row r="558" ht="15.75" customHeight="1" s="189">
      <c r="A558" s="4" t="n"/>
      <c r="B558" s="4" t="n"/>
      <c r="C558" s="4" t="n"/>
      <c r="D558" s="4" t="n"/>
      <c r="E558" s="4" t="n"/>
      <c r="F558" s="4" t="n"/>
      <c r="G558" s="4" t="n"/>
      <c r="H558" s="4" t="n"/>
      <c r="I558" s="4" t="n"/>
    </row>
    <row r="559" ht="15.75" customHeight="1" s="189">
      <c r="A559" s="4" t="n"/>
      <c r="B559" s="4" t="n"/>
      <c r="C559" s="4" t="n"/>
      <c r="D559" s="4" t="n"/>
      <c r="E559" s="4" t="n"/>
      <c r="F559" s="4" t="n"/>
      <c r="G559" s="4" t="n"/>
      <c r="H559" s="4" t="n"/>
      <c r="I559" s="4" t="n"/>
    </row>
    <row r="560" ht="15.75" customHeight="1" s="189">
      <c r="A560" s="4" t="n"/>
      <c r="B560" s="4" t="n"/>
      <c r="C560" s="4" t="n"/>
      <c r="D560" s="4" t="n"/>
      <c r="E560" s="4" t="n"/>
      <c r="F560" s="4" t="n"/>
      <c r="G560" s="4" t="n"/>
      <c r="H560" s="4" t="n"/>
      <c r="I560" s="4" t="n"/>
    </row>
    <row r="561" ht="15.75" customHeight="1" s="189">
      <c r="A561" s="4" t="n"/>
      <c r="B561" s="4" t="n"/>
      <c r="C561" s="4" t="n"/>
      <c r="D561" s="4" t="n"/>
      <c r="E561" s="4" t="n"/>
      <c r="F561" s="4" t="n"/>
      <c r="G561" s="4" t="n"/>
      <c r="H561" s="4" t="n"/>
      <c r="I561" s="4" t="n"/>
    </row>
    <row r="562" ht="15.75" customHeight="1" s="189">
      <c r="A562" s="4" t="n"/>
      <c r="B562" s="4" t="n"/>
      <c r="C562" s="4" t="n"/>
      <c r="D562" s="4" t="n"/>
      <c r="E562" s="4" t="n"/>
      <c r="F562" s="4" t="n"/>
      <c r="G562" s="4" t="n"/>
      <c r="H562" s="4" t="n"/>
      <c r="I562" s="4" t="n"/>
    </row>
    <row r="563" ht="15.75" customHeight="1" s="189">
      <c r="A563" s="4" t="n"/>
      <c r="B563" s="4" t="n"/>
      <c r="C563" s="4" t="n"/>
      <c r="D563" s="4" t="n"/>
      <c r="E563" s="4" t="n"/>
      <c r="F563" s="4" t="n"/>
      <c r="G563" s="4" t="n"/>
      <c r="H563" s="4" t="n"/>
      <c r="I563" s="4" t="n"/>
    </row>
    <row r="564" ht="15.75" customHeight="1" s="189">
      <c r="A564" s="4" t="n"/>
      <c r="B564" s="4" t="n"/>
      <c r="C564" s="4" t="n"/>
      <c r="D564" s="4" t="n"/>
      <c r="E564" s="4" t="n"/>
      <c r="F564" s="4" t="n"/>
      <c r="G564" s="4" t="n"/>
      <c r="H564" s="4" t="n"/>
      <c r="I564" s="4" t="n"/>
    </row>
    <row r="565" ht="15.75" customHeight="1" s="189">
      <c r="A565" s="4" t="n"/>
      <c r="B565" s="4" t="n"/>
      <c r="C565" s="4" t="n"/>
      <c r="D565" s="4" t="n"/>
      <c r="E565" s="4" t="n"/>
      <c r="F565" s="4" t="n"/>
      <c r="G565" s="4" t="n"/>
      <c r="H565" s="4" t="n"/>
      <c r="I565" s="4" t="n"/>
    </row>
    <row r="566" ht="15.75" customHeight="1" s="189">
      <c r="A566" s="4" t="n"/>
      <c r="B566" s="4" t="n"/>
      <c r="C566" s="4" t="n"/>
      <c r="D566" s="4" t="n"/>
      <c r="E566" s="4" t="n"/>
      <c r="F566" s="4" t="n"/>
      <c r="G566" s="4" t="n"/>
      <c r="H566" s="4" t="n"/>
      <c r="I566" s="4" t="n"/>
    </row>
    <row r="567" ht="15.75" customHeight="1" s="189">
      <c r="A567" s="4" t="n"/>
      <c r="B567" s="4" t="n"/>
      <c r="C567" s="4" t="n"/>
      <c r="D567" s="4" t="n"/>
      <c r="E567" s="4" t="n"/>
      <c r="F567" s="4" t="n"/>
      <c r="G567" s="4" t="n"/>
      <c r="H567" s="4" t="n"/>
      <c r="I567" s="4" t="n"/>
    </row>
    <row r="568" ht="15.75" customHeight="1" s="189">
      <c r="A568" s="4" t="n"/>
      <c r="B568" s="4" t="n"/>
      <c r="C568" s="4" t="n"/>
      <c r="D568" s="4" t="n"/>
      <c r="E568" s="4" t="n"/>
      <c r="F568" s="4" t="n"/>
      <c r="G568" s="4" t="n"/>
      <c r="H568" s="4" t="n"/>
      <c r="I568" s="4" t="n"/>
    </row>
    <row r="569" ht="15.75" customHeight="1" s="189">
      <c r="A569" s="4" t="n"/>
      <c r="B569" s="4" t="n"/>
      <c r="C569" s="4" t="n"/>
      <c r="D569" s="4" t="n"/>
      <c r="E569" s="4" t="n"/>
      <c r="F569" s="4" t="n"/>
      <c r="G569" s="4" t="n"/>
      <c r="H569" s="4" t="n"/>
      <c r="I569" s="4" t="n"/>
    </row>
    <row r="570" ht="15.75" customHeight="1" s="189">
      <c r="A570" s="4" t="n"/>
      <c r="B570" s="4" t="n"/>
      <c r="C570" s="4" t="n"/>
      <c r="D570" s="4" t="n"/>
      <c r="E570" s="4" t="n"/>
      <c r="F570" s="4" t="n"/>
      <c r="G570" s="4" t="n"/>
      <c r="H570" s="4" t="n"/>
      <c r="I570" s="4" t="n"/>
    </row>
    <row r="571" ht="15.75" customHeight="1" s="189">
      <c r="A571" s="4" t="n"/>
      <c r="B571" s="4" t="n"/>
      <c r="C571" s="4" t="n"/>
      <c r="D571" s="4" t="n"/>
      <c r="E571" s="4" t="n"/>
      <c r="F571" s="4" t="n"/>
      <c r="G571" s="4" t="n"/>
      <c r="H571" s="4" t="n"/>
      <c r="I571" s="4" t="n"/>
    </row>
    <row r="572" ht="15.75" customHeight="1" s="189">
      <c r="A572" s="4" t="n"/>
      <c r="B572" s="4" t="n"/>
      <c r="C572" s="4" t="n"/>
      <c r="D572" s="4" t="n"/>
      <c r="E572" s="4" t="n"/>
      <c r="F572" s="4" t="n"/>
      <c r="G572" s="4" t="n"/>
      <c r="H572" s="4" t="n"/>
      <c r="I572" s="4" t="n"/>
    </row>
    <row r="573" ht="15.75" customHeight="1" s="189">
      <c r="A573" s="4" t="n"/>
      <c r="B573" s="4" t="n"/>
      <c r="C573" s="4" t="n"/>
      <c r="D573" s="4" t="n"/>
      <c r="E573" s="4" t="n"/>
      <c r="F573" s="4" t="n"/>
      <c r="G573" s="4" t="n"/>
      <c r="H573" s="4" t="n"/>
      <c r="I573" s="4" t="n"/>
    </row>
    <row r="574" ht="15.75" customHeight="1" s="189">
      <c r="A574" s="4" t="n"/>
      <c r="B574" s="4" t="n"/>
      <c r="C574" s="4" t="n"/>
      <c r="D574" s="4" t="n"/>
      <c r="E574" s="4" t="n"/>
      <c r="F574" s="4" t="n"/>
      <c r="G574" s="4" t="n"/>
      <c r="H574" s="4" t="n"/>
      <c r="I574" s="4" t="n"/>
    </row>
    <row r="575" ht="15.75" customHeight="1" s="189">
      <c r="A575" s="4" t="n"/>
      <c r="B575" s="4" t="n"/>
      <c r="C575" s="4" t="n"/>
      <c r="D575" s="4" t="n"/>
      <c r="E575" s="4" t="n"/>
      <c r="F575" s="4" t="n"/>
      <c r="G575" s="4" t="n"/>
      <c r="H575" s="4" t="n"/>
      <c r="I575" s="4" t="n"/>
    </row>
    <row r="576" ht="15.75" customHeight="1" s="189">
      <c r="A576" s="4" t="n"/>
      <c r="B576" s="4" t="n"/>
      <c r="C576" s="4" t="n"/>
      <c r="D576" s="4" t="n"/>
      <c r="E576" s="4" t="n"/>
      <c r="F576" s="4" t="n"/>
      <c r="G576" s="4" t="n"/>
      <c r="H576" s="4" t="n"/>
      <c r="I576" s="4" t="n"/>
    </row>
    <row r="577" ht="15.75" customHeight="1" s="189">
      <c r="A577" s="4" t="n"/>
      <c r="B577" s="4" t="n"/>
      <c r="C577" s="4" t="n"/>
      <c r="D577" s="4" t="n"/>
      <c r="E577" s="4" t="n"/>
      <c r="F577" s="4" t="n"/>
      <c r="G577" s="4" t="n"/>
      <c r="H577" s="4" t="n"/>
      <c r="I577" s="4" t="n"/>
    </row>
    <row r="578" ht="15.75" customHeight="1" s="189">
      <c r="A578" s="4" t="n"/>
      <c r="B578" s="4" t="n"/>
      <c r="C578" s="4" t="n"/>
      <c r="D578" s="4" t="n"/>
      <c r="E578" s="4" t="n"/>
      <c r="F578" s="4" t="n"/>
      <c r="G578" s="4" t="n"/>
      <c r="H578" s="4" t="n"/>
      <c r="I578" s="4" t="n"/>
    </row>
    <row r="579" ht="15.75" customHeight="1" s="189">
      <c r="A579" s="4" t="n"/>
      <c r="B579" s="4" t="n"/>
      <c r="C579" s="4" t="n"/>
      <c r="D579" s="4" t="n"/>
      <c r="E579" s="4" t="n"/>
      <c r="F579" s="4" t="n"/>
      <c r="G579" s="4" t="n"/>
      <c r="H579" s="4" t="n"/>
      <c r="I579" s="4" t="n"/>
    </row>
    <row r="580" ht="15.75" customHeight="1" s="189">
      <c r="A580" s="4" t="n"/>
      <c r="B580" s="4" t="n"/>
      <c r="C580" s="4" t="n"/>
      <c r="D580" s="4" t="n"/>
      <c r="E580" s="4" t="n"/>
      <c r="F580" s="4" t="n"/>
      <c r="G580" s="4" t="n"/>
      <c r="H580" s="4" t="n"/>
      <c r="I580" s="4" t="n"/>
    </row>
    <row r="581" ht="15.75" customHeight="1" s="189">
      <c r="A581" s="4" t="n"/>
      <c r="B581" s="4" t="n"/>
      <c r="C581" s="4" t="n"/>
      <c r="D581" s="4" t="n"/>
      <c r="E581" s="4" t="n"/>
      <c r="F581" s="4" t="n"/>
      <c r="G581" s="4" t="n"/>
      <c r="H581" s="4" t="n"/>
      <c r="I581" s="4" t="n"/>
    </row>
    <row r="582" ht="15.75" customHeight="1" s="189">
      <c r="A582" s="4" t="n"/>
      <c r="B582" s="4" t="n"/>
      <c r="C582" s="4" t="n"/>
      <c r="D582" s="4" t="n"/>
      <c r="E582" s="4" t="n"/>
      <c r="F582" s="4" t="n"/>
      <c r="G582" s="4" t="n"/>
      <c r="H582" s="4" t="n"/>
      <c r="I582" s="4" t="n"/>
    </row>
    <row r="583" ht="15.75" customHeight="1" s="189">
      <c r="A583" s="4" t="n"/>
      <c r="B583" s="4" t="n"/>
      <c r="C583" s="4" t="n"/>
      <c r="D583" s="4" t="n"/>
      <c r="E583" s="4" t="n"/>
      <c r="F583" s="4" t="n"/>
      <c r="G583" s="4" t="n"/>
      <c r="H583" s="4" t="n"/>
      <c r="I583" s="4" t="n"/>
    </row>
    <row r="584" ht="15.75" customHeight="1" s="189">
      <c r="A584" s="4" t="n"/>
      <c r="B584" s="4" t="n"/>
      <c r="C584" s="4" t="n"/>
      <c r="D584" s="4" t="n"/>
      <c r="E584" s="4" t="n"/>
      <c r="F584" s="4" t="n"/>
      <c r="G584" s="4" t="n"/>
      <c r="H584" s="4" t="n"/>
      <c r="I584" s="4" t="n"/>
    </row>
    <row r="585" ht="15.75" customHeight="1" s="189">
      <c r="A585" s="4" t="n"/>
      <c r="B585" s="4" t="n"/>
      <c r="C585" s="4" t="n"/>
      <c r="D585" s="4" t="n"/>
      <c r="E585" s="4" t="n"/>
      <c r="F585" s="4" t="n"/>
      <c r="G585" s="4" t="n"/>
      <c r="H585" s="4" t="n"/>
      <c r="I585" s="4" t="n"/>
    </row>
    <row r="586" ht="15.75" customHeight="1" s="189">
      <c r="A586" s="4" t="n"/>
      <c r="B586" s="4" t="n"/>
      <c r="C586" s="4" t="n"/>
      <c r="D586" s="4" t="n"/>
      <c r="E586" s="4" t="n"/>
      <c r="F586" s="4" t="n"/>
      <c r="G586" s="4" t="n"/>
      <c r="H586" s="4" t="n"/>
      <c r="I586" s="4" t="n"/>
    </row>
    <row r="587" ht="15.75" customHeight="1" s="189">
      <c r="A587" s="4" t="n"/>
      <c r="B587" s="4" t="n"/>
      <c r="C587" s="4" t="n"/>
      <c r="D587" s="4" t="n"/>
      <c r="E587" s="4" t="n"/>
      <c r="F587" s="4" t="n"/>
      <c r="G587" s="4" t="n"/>
      <c r="H587" s="4" t="n"/>
      <c r="I587" s="4" t="n"/>
    </row>
    <row r="588" ht="15.75" customHeight="1" s="189">
      <c r="A588" s="4" t="n"/>
      <c r="B588" s="4" t="n"/>
      <c r="C588" s="4" t="n"/>
      <c r="D588" s="4" t="n"/>
      <c r="E588" s="4" t="n"/>
      <c r="F588" s="4" t="n"/>
      <c r="G588" s="4" t="n"/>
      <c r="H588" s="4" t="n"/>
      <c r="I588" s="4" t="n"/>
    </row>
    <row r="589" ht="15.75" customHeight="1" s="189">
      <c r="A589" s="4" t="n"/>
      <c r="B589" s="4" t="n"/>
      <c r="C589" s="4" t="n"/>
      <c r="D589" s="4" t="n"/>
      <c r="E589" s="4" t="n"/>
      <c r="F589" s="4" t="n"/>
      <c r="G589" s="4" t="n"/>
      <c r="H589" s="4" t="n"/>
      <c r="I589" s="4" t="n"/>
    </row>
    <row r="590" ht="15.75" customHeight="1" s="189">
      <c r="A590" s="4" t="n"/>
      <c r="B590" s="4" t="n"/>
      <c r="C590" s="4" t="n"/>
      <c r="D590" s="4" t="n"/>
      <c r="E590" s="4" t="n"/>
      <c r="F590" s="4" t="n"/>
      <c r="G590" s="4" t="n"/>
      <c r="H590" s="4" t="n"/>
      <c r="I590" s="4" t="n"/>
    </row>
    <row r="591" ht="15.75" customHeight="1" s="189">
      <c r="A591" s="4" t="n"/>
      <c r="B591" s="4" t="n"/>
      <c r="C591" s="4" t="n"/>
      <c r="D591" s="4" t="n"/>
      <c r="E591" s="4" t="n"/>
      <c r="F591" s="4" t="n"/>
      <c r="G591" s="4" t="n"/>
      <c r="H591" s="4" t="n"/>
      <c r="I591" s="4" t="n"/>
    </row>
    <row r="592" ht="15.75" customHeight="1" s="189">
      <c r="A592" s="4" t="n"/>
      <c r="B592" s="4" t="n"/>
      <c r="C592" s="4" t="n"/>
      <c r="D592" s="4" t="n"/>
      <c r="E592" s="4" t="n"/>
      <c r="F592" s="4" t="n"/>
      <c r="G592" s="4" t="n"/>
      <c r="H592" s="4" t="n"/>
      <c r="I592" s="4" t="n"/>
    </row>
    <row r="593" ht="15.75" customHeight="1" s="189">
      <c r="A593" s="4" t="n"/>
      <c r="B593" s="4" t="n"/>
      <c r="C593" s="4" t="n"/>
      <c r="D593" s="4" t="n"/>
      <c r="E593" s="4" t="n"/>
      <c r="F593" s="4" t="n"/>
      <c r="G593" s="4" t="n"/>
      <c r="H593" s="4" t="n"/>
      <c r="I593" s="4" t="n"/>
    </row>
    <row r="594" ht="15.75" customHeight="1" s="189">
      <c r="A594" s="4" t="n"/>
      <c r="B594" s="4" t="n"/>
      <c r="C594" s="4" t="n"/>
      <c r="D594" s="4" t="n"/>
      <c r="E594" s="4" t="n"/>
      <c r="F594" s="4" t="n"/>
      <c r="G594" s="4" t="n"/>
      <c r="H594" s="4" t="n"/>
      <c r="I594" s="4" t="n"/>
    </row>
    <row r="595" ht="15.75" customHeight="1" s="189">
      <c r="A595" s="4" t="n"/>
      <c r="B595" s="4" t="n"/>
      <c r="C595" s="4" t="n"/>
      <c r="D595" s="4" t="n"/>
      <c r="E595" s="4" t="n"/>
      <c r="F595" s="4" t="n"/>
      <c r="G595" s="4" t="n"/>
      <c r="H595" s="4" t="n"/>
      <c r="I595" s="4" t="n"/>
    </row>
    <row r="596" ht="15.75" customHeight="1" s="189">
      <c r="A596" s="4" t="n"/>
      <c r="B596" s="4" t="n"/>
      <c r="C596" s="4" t="n"/>
      <c r="D596" s="4" t="n"/>
      <c r="E596" s="4" t="n"/>
      <c r="F596" s="4" t="n"/>
      <c r="G596" s="4" t="n"/>
      <c r="H596" s="4" t="n"/>
      <c r="I596" s="4" t="n"/>
    </row>
    <row r="597" ht="15.75" customHeight="1" s="189">
      <c r="A597" s="4" t="n"/>
      <c r="B597" s="4" t="n"/>
      <c r="C597" s="4" t="n"/>
      <c r="D597" s="4" t="n"/>
      <c r="E597" s="4" t="n"/>
      <c r="F597" s="4" t="n"/>
      <c r="G597" s="4" t="n"/>
      <c r="H597" s="4" t="n"/>
      <c r="I597" s="4" t="n"/>
    </row>
    <row r="598" ht="15.75" customHeight="1" s="189">
      <c r="A598" s="4" t="n"/>
      <c r="B598" s="4" t="n"/>
      <c r="C598" s="4" t="n"/>
      <c r="D598" s="4" t="n"/>
      <c r="E598" s="4" t="n"/>
      <c r="F598" s="4" t="n"/>
      <c r="G598" s="4" t="n"/>
      <c r="H598" s="4" t="n"/>
      <c r="I598" s="4" t="n"/>
    </row>
    <row r="599" ht="15.75" customHeight="1" s="189">
      <c r="A599" s="4" t="n"/>
      <c r="B599" s="4" t="n"/>
      <c r="C599" s="4" t="n"/>
      <c r="D599" s="4" t="n"/>
      <c r="E599" s="4" t="n"/>
      <c r="F599" s="4" t="n"/>
      <c r="G599" s="4" t="n"/>
      <c r="H599" s="4" t="n"/>
      <c r="I599" s="4" t="n"/>
    </row>
    <row r="600" ht="15.75" customHeight="1" s="189">
      <c r="A600" s="4" t="n"/>
      <c r="B600" s="4" t="n"/>
      <c r="C600" s="4" t="n"/>
      <c r="D600" s="4" t="n"/>
      <c r="E600" s="4" t="n"/>
      <c r="F600" s="4" t="n"/>
      <c r="G600" s="4" t="n"/>
      <c r="H600" s="4" t="n"/>
      <c r="I600" s="4" t="n"/>
    </row>
    <row r="601" ht="15.75" customHeight="1" s="189">
      <c r="A601" s="4" t="n"/>
      <c r="B601" s="4" t="n"/>
      <c r="C601" s="4" t="n"/>
      <c r="D601" s="4" t="n"/>
      <c r="E601" s="4" t="n"/>
      <c r="F601" s="4" t="n"/>
      <c r="G601" s="4" t="n"/>
      <c r="H601" s="4" t="n"/>
      <c r="I601" s="4" t="n"/>
    </row>
    <row r="602" ht="15.75" customHeight="1" s="189">
      <c r="A602" s="4" t="n"/>
      <c r="B602" s="4" t="n"/>
      <c r="C602" s="4" t="n"/>
      <c r="D602" s="4" t="n"/>
      <c r="E602" s="4" t="n"/>
      <c r="F602" s="4" t="n"/>
      <c r="G602" s="4" t="n"/>
      <c r="H602" s="4" t="n"/>
      <c r="I602" s="4" t="n"/>
    </row>
    <row r="603" ht="15.75" customHeight="1" s="189">
      <c r="A603" s="4" t="n"/>
      <c r="B603" s="4" t="n"/>
      <c r="C603" s="4" t="n"/>
      <c r="D603" s="4" t="n"/>
      <c r="E603" s="4" t="n"/>
      <c r="F603" s="4" t="n"/>
      <c r="G603" s="4" t="n"/>
      <c r="H603" s="4" t="n"/>
      <c r="I603" s="4" t="n"/>
    </row>
    <row r="604" ht="15.75" customHeight="1" s="189">
      <c r="A604" s="4" t="n"/>
      <c r="B604" s="4" t="n"/>
      <c r="C604" s="4" t="n"/>
      <c r="D604" s="4" t="n"/>
      <c r="E604" s="4" t="n"/>
      <c r="F604" s="4" t="n"/>
      <c r="G604" s="4" t="n"/>
      <c r="H604" s="4" t="n"/>
      <c r="I604" s="4" t="n"/>
    </row>
    <row r="605" ht="15.75" customHeight="1" s="189">
      <c r="A605" s="4" t="n"/>
      <c r="B605" s="4" t="n"/>
      <c r="C605" s="4" t="n"/>
      <c r="D605" s="4" t="n"/>
      <c r="E605" s="4" t="n"/>
      <c r="F605" s="4" t="n"/>
      <c r="G605" s="4" t="n"/>
      <c r="H605" s="4" t="n"/>
      <c r="I605" s="4" t="n"/>
    </row>
    <row r="606" ht="15.75" customHeight="1" s="189">
      <c r="A606" s="4" t="n"/>
      <c r="B606" s="4" t="n"/>
      <c r="C606" s="4" t="n"/>
      <c r="D606" s="4" t="n"/>
      <c r="E606" s="4" t="n"/>
      <c r="F606" s="4" t="n"/>
      <c r="G606" s="4" t="n"/>
      <c r="H606" s="4" t="n"/>
      <c r="I606" s="4" t="n"/>
    </row>
    <row r="607" ht="15.75" customHeight="1" s="189">
      <c r="A607" s="4" t="n"/>
      <c r="B607" s="4" t="n"/>
      <c r="C607" s="4" t="n"/>
      <c r="D607" s="4" t="n"/>
      <c r="E607" s="4" t="n"/>
      <c r="F607" s="4" t="n"/>
      <c r="G607" s="4" t="n"/>
      <c r="H607" s="4" t="n"/>
      <c r="I607" s="4" t="n"/>
    </row>
    <row r="608" ht="15.75" customHeight="1" s="189">
      <c r="A608" s="4" t="n"/>
      <c r="B608" s="4" t="n"/>
      <c r="C608" s="4" t="n"/>
      <c r="D608" s="4" t="n"/>
      <c r="E608" s="4" t="n"/>
      <c r="F608" s="4" t="n"/>
      <c r="G608" s="4" t="n"/>
      <c r="H608" s="4" t="n"/>
      <c r="I608" s="4" t="n"/>
    </row>
    <row r="609" ht="15.75" customHeight="1" s="189">
      <c r="A609" s="4" t="n"/>
      <c r="B609" s="4" t="n"/>
      <c r="C609" s="4" t="n"/>
      <c r="D609" s="4" t="n"/>
      <c r="E609" s="4" t="n"/>
      <c r="F609" s="4" t="n"/>
      <c r="G609" s="4" t="n"/>
      <c r="H609" s="4" t="n"/>
      <c r="I609" s="4" t="n"/>
    </row>
    <row r="610" ht="15.75" customHeight="1" s="189">
      <c r="A610" s="4" t="n"/>
      <c r="B610" s="4" t="n"/>
      <c r="C610" s="4" t="n"/>
      <c r="D610" s="4" t="n"/>
      <c r="E610" s="4" t="n"/>
      <c r="F610" s="4" t="n"/>
      <c r="G610" s="4" t="n"/>
      <c r="H610" s="4" t="n"/>
      <c r="I610" s="4" t="n"/>
    </row>
    <row r="611" ht="15.75" customHeight="1" s="189">
      <c r="A611" s="4" t="n"/>
      <c r="B611" s="4" t="n"/>
      <c r="C611" s="4" t="n"/>
      <c r="D611" s="4" t="n"/>
      <c r="E611" s="4" t="n"/>
      <c r="F611" s="4" t="n"/>
      <c r="G611" s="4" t="n"/>
      <c r="H611" s="4" t="n"/>
      <c r="I611" s="4" t="n"/>
    </row>
    <row r="612" ht="15.75" customHeight="1" s="189">
      <c r="A612" s="4" t="n"/>
      <c r="B612" s="4" t="n"/>
      <c r="C612" s="4" t="n"/>
      <c r="D612" s="4" t="n"/>
      <c r="E612" s="4" t="n"/>
      <c r="F612" s="4" t="n"/>
      <c r="G612" s="4" t="n"/>
      <c r="H612" s="4" t="n"/>
      <c r="I612" s="4" t="n"/>
    </row>
    <row r="613" ht="15.75" customHeight="1" s="189">
      <c r="A613" s="4" t="n"/>
      <c r="B613" s="4" t="n"/>
      <c r="C613" s="4" t="n"/>
      <c r="D613" s="4" t="n"/>
      <c r="E613" s="4" t="n"/>
      <c r="F613" s="4" t="n"/>
      <c r="G613" s="4" t="n"/>
      <c r="H613" s="4" t="n"/>
      <c r="I613" s="4" t="n"/>
    </row>
    <row r="614" ht="15.75" customHeight="1" s="189">
      <c r="A614" s="4" t="n"/>
      <c r="B614" s="4" t="n"/>
      <c r="C614" s="4" t="n"/>
      <c r="D614" s="4" t="n"/>
      <c r="E614" s="4" t="n"/>
      <c r="F614" s="4" t="n"/>
      <c r="G614" s="4" t="n"/>
      <c r="H614" s="4" t="n"/>
      <c r="I614" s="4" t="n"/>
    </row>
    <row r="615" ht="15.75" customHeight="1" s="189">
      <c r="A615" s="4" t="n"/>
      <c r="B615" s="4" t="n"/>
      <c r="C615" s="4" t="n"/>
      <c r="D615" s="4" t="n"/>
      <c r="E615" s="4" t="n"/>
      <c r="F615" s="4" t="n"/>
      <c r="G615" s="4" t="n"/>
      <c r="H615" s="4" t="n"/>
      <c r="I615" s="4" t="n"/>
    </row>
    <row r="616" ht="15.75" customHeight="1" s="189">
      <c r="A616" s="4" t="n"/>
      <c r="B616" s="4" t="n"/>
      <c r="C616" s="4" t="n"/>
      <c r="D616" s="4" t="n"/>
      <c r="E616" s="4" t="n"/>
      <c r="F616" s="4" t="n"/>
      <c r="G616" s="4" t="n"/>
      <c r="H616" s="4" t="n"/>
      <c r="I616" s="4" t="n"/>
    </row>
    <row r="617" ht="15.75" customHeight="1" s="189">
      <c r="A617" s="4" t="n"/>
      <c r="B617" s="4" t="n"/>
      <c r="C617" s="4" t="n"/>
      <c r="D617" s="4" t="n"/>
      <c r="E617" s="4" t="n"/>
      <c r="F617" s="4" t="n"/>
      <c r="G617" s="4" t="n"/>
      <c r="H617" s="4" t="n"/>
      <c r="I617" s="4" t="n"/>
    </row>
    <row r="618" ht="15.75" customHeight="1" s="189">
      <c r="A618" s="4" t="n"/>
      <c r="B618" s="4" t="n"/>
      <c r="C618" s="4" t="n"/>
      <c r="D618" s="4" t="n"/>
      <c r="E618" s="4" t="n"/>
      <c r="F618" s="4" t="n"/>
      <c r="G618" s="4" t="n"/>
      <c r="H618" s="4" t="n"/>
      <c r="I618" s="4" t="n"/>
    </row>
    <row r="619" ht="15.75" customHeight="1" s="189">
      <c r="A619" s="4" t="n"/>
      <c r="B619" s="4" t="n"/>
      <c r="C619" s="4" t="n"/>
      <c r="D619" s="4" t="n"/>
      <c r="E619" s="4" t="n"/>
      <c r="F619" s="4" t="n"/>
      <c r="G619" s="4" t="n"/>
      <c r="H619" s="4" t="n"/>
      <c r="I619" s="4" t="n"/>
    </row>
    <row r="620" ht="15.75" customHeight="1" s="189">
      <c r="A620" s="4" t="n"/>
      <c r="B620" s="4" t="n"/>
      <c r="C620" s="4" t="n"/>
      <c r="D620" s="4" t="n"/>
      <c r="E620" s="4" t="n"/>
      <c r="F620" s="4" t="n"/>
      <c r="G620" s="4" t="n"/>
      <c r="H620" s="4" t="n"/>
      <c r="I620" s="4" t="n"/>
    </row>
    <row r="621" ht="15.75" customHeight="1" s="189">
      <c r="A621" s="4" t="n"/>
      <c r="B621" s="4" t="n"/>
      <c r="C621" s="4" t="n"/>
      <c r="D621" s="4" t="n"/>
      <c r="E621" s="4" t="n"/>
      <c r="F621" s="4" t="n"/>
      <c r="G621" s="4" t="n"/>
      <c r="H621" s="4" t="n"/>
      <c r="I621" s="4" t="n"/>
    </row>
    <row r="622" ht="15.75" customHeight="1" s="189">
      <c r="A622" s="4" t="n"/>
      <c r="B622" s="4" t="n"/>
      <c r="C622" s="4" t="n"/>
      <c r="D622" s="4" t="n"/>
      <c r="E622" s="4" t="n"/>
      <c r="F622" s="4" t="n"/>
      <c r="G622" s="4" t="n"/>
      <c r="H622" s="4" t="n"/>
      <c r="I622" s="4" t="n"/>
    </row>
    <row r="623" ht="15.75" customHeight="1" s="189">
      <c r="A623" s="4" t="n"/>
      <c r="B623" s="4" t="n"/>
      <c r="C623" s="4" t="n"/>
      <c r="D623" s="4" t="n"/>
      <c r="E623" s="4" t="n"/>
      <c r="F623" s="4" t="n"/>
      <c r="G623" s="4" t="n"/>
      <c r="H623" s="4" t="n"/>
      <c r="I623" s="4" t="n"/>
    </row>
    <row r="624" ht="15.75" customHeight="1" s="189">
      <c r="A624" s="4" t="n"/>
      <c r="B624" s="4" t="n"/>
      <c r="C624" s="4" t="n"/>
      <c r="D624" s="4" t="n"/>
      <c r="E624" s="4" t="n"/>
      <c r="F624" s="4" t="n"/>
      <c r="G624" s="4" t="n"/>
      <c r="H624" s="4" t="n"/>
      <c r="I624" s="4" t="n"/>
    </row>
    <row r="625" ht="15.75" customHeight="1" s="189">
      <c r="A625" s="4" t="n"/>
      <c r="B625" s="4" t="n"/>
      <c r="C625" s="4" t="n"/>
      <c r="D625" s="4" t="n"/>
      <c r="E625" s="4" t="n"/>
      <c r="F625" s="4" t="n"/>
      <c r="G625" s="4" t="n"/>
      <c r="H625" s="4" t="n"/>
      <c r="I625" s="4" t="n"/>
    </row>
    <row r="626" ht="15.75" customHeight="1" s="189">
      <c r="A626" s="4" t="n"/>
      <c r="B626" s="4" t="n"/>
      <c r="C626" s="4" t="n"/>
      <c r="D626" s="4" t="n"/>
      <c r="E626" s="4" t="n"/>
      <c r="F626" s="4" t="n"/>
      <c r="G626" s="4" t="n"/>
      <c r="H626" s="4" t="n"/>
      <c r="I626" s="4" t="n"/>
    </row>
    <row r="627" ht="15.75" customHeight="1" s="189">
      <c r="A627" s="4" t="n"/>
      <c r="B627" s="4" t="n"/>
      <c r="C627" s="4" t="n"/>
      <c r="D627" s="4" t="n"/>
      <c r="E627" s="4" t="n"/>
      <c r="F627" s="4" t="n"/>
      <c r="G627" s="4" t="n"/>
      <c r="H627" s="4" t="n"/>
      <c r="I627" s="4" t="n"/>
    </row>
    <row r="628" ht="15.75" customHeight="1" s="189">
      <c r="A628" s="4" t="n"/>
      <c r="B628" s="4" t="n"/>
      <c r="C628" s="4" t="n"/>
      <c r="D628" s="4" t="n"/>
      <c r="E628" s="4" t="n"/>
      <c r="F628" s="4" t="n"/>
      <c r="G628" s="4" t="n"/>
      <c r="H628" s="4" t="n"/>
      <c r="I628" s="4" t="n"/>
    </row>
    <row r="629" ht="15.75" customHeight="1" s="189">
      <c r="A629" s="4" t="n"/>
      <c r="B629" s="4" t="n"/>
      <c r="C629" s="4" t="n"/>
      <c r="D629" s="4" t="n"/>
      <c r="E629" s="4" t="n"/>
      <c r="F629" s="4" t="n"/>
      <c r="G629" s="4" t="n"/>
      <c r="H629" s="4" t="n"/>
      <c r="I629" s="4" t="n"/>
    </row>
    <row r="630" ht="15.75" customHeight="1" s="189">
      <c r="A630" s="4" t="n"/>
      <c r="B630" s="4" t="n"/>
      <c r="C630" s="4" t="n"/>
      <c r="D630" s="4" t="n"/>
      <c r="E630" s="4" t="n"/>
      <c r="F630" s="4" t="n"/>
      <c r="G630" s="4" t="n"/>
      <c r="H630" s="4" t="n"/>
      <c r="I630" s="4" t="n"/>
    </row>
    <row r="631" ht="15.75" customHeight="1" s="189">
      <c r="A631" s="4" t="n"/>
      <c r="B631" s="4" t="n"/>
      <c r="C631" s="4" t="n"/>
      <c r="D631" s="4" t="n"/>
      <c r="E631" s="4" t="n"/>
      <c r="F631" s="4" t="n"/>
      <c r="G631" s="4" t="n"/>
      <c r="H631" s="4" t="n"/>
      <c r="I631" s="4" t="n"/>
    </row>
    <row r="632" ht="15.75" customHeight="1" s="189">
      <c r="A632" s="4" t="n"/>
      <c r="B632" s="4" t="n"/>
      <c r="C632" s="4" t="n"/>
      <c r="D632" s="4" t="n"/>
      <c r="E632" s="4" t="n"/>
      <c r="F632" s="4" t="n"/>
      <c r="G632" s="4" t="n"/>
      <c r="H632" s="4" t="n"/>
      <c r="I632" s="4" t="n"/>
    </row>
    <row r="633" ht="15.75" customHeight="1" s="189">
      <c r="A633" s="4" t="n"/>
      <c r="B633" s="4" t="n"/>
      <c r="C633" s="4" t="n"/>
      <c r="D633" s="4" t="n"/>
      <c r="E633" s="4" t="n"/>
      <c r="F633" s="4" t="n"/>
      <c r="G633" s="4" t="n"/>
      <c r="H633" s="4" t="n"/>
      <c r="I633" s="4" t="n"/>
    </row>
    <row r="634" ht="15.75" customHeight="1" s="189">
      <c r="A634" s="4" t="n"/>
      <c r="B634" s="4" t="n"/>
      <c r="C634" s="4" t="n"/>
      <c r="D634" s="4" t="n"/>
      <c r="E634" s="4" t="n"/>
      <c r="F634" s="4" t="n"/>
      <c r="G634" s="4" t="n"/>
      <c r="H634" s="4" t="n"/>
      <c r="I634" s="4" t="n"/>
    </row>
    <row r="635" ht="15.75" customHeight="1" s="189">
      <c r="A635" s="4" t="n"/>
      <c r="B635" s="4" t="n"/>
      <c r="C635" s="4" t="n"/>
      <c r="D635" s="4" t="n"/>
      <c r="E635" s="4" t="n"/>
      <c r="F635" s="4" t="n"/>
      <c r="G635" s="4" t="n"/>
      <c r="H635" s="4" t="n"/>
      <c r="I635" s="4" t="n"/>
    </row>
    <row r="636" ht="15.75" customHeight="1" s="189">
      <c r="A636" s="4" t="n"/>
      <c r="B636" s="4" t="n"/>
      <c r="C636" s="4" t="n"/>
      <c r="D636" s="4" t="n"/>
      <c r="E636" s="4" t="n"/>
      <c r="F636" s="4" t="n"/>
      <c r="G636" s="4" t="n"/>
      <c r="H636" s="4" t="n"/>
      <c r="I636" s="4" t="n"/>
    </row>
    <row r="637" ht="15.75" customHeight="1" s="189">
      <c r="A637" s="4" t="n"/>
      <c r="B637" s="4" t="n"/>
      <c r="C637" s="4" t="n"/>
      <c r="D637" s="4" t="n"/>
      <c r="E637" s="4" t="n"/>
      <c r="F637" s="4" t="n"/>
      <c r="G637" s="4" t="n"/>
      <c r="H637" s="4" t="n"/>
      <c r="I637" s="4" t="n"/>
    </row>
    <row r="638" ht="15.75" customHeight="1" s="189">
      <c r="A638" s="4" t="n"/>
      <c r="B638" s="4" t="n"/>
      <c r="C638" s="4" t="n"/>
      <c r="D638" s="4" t="n"/>
      <c r="E638" s="4" t="n"/>
      <c r="F638" s="4" t="n"/>
      <c r="G638" s="4" t="n"/>
      <c r="H638" s="4" t="n"/>
      <c r="I638" s="4" t="n"/>
    </row>
    <row r="639" ht="15.75" customHeight="1" s="189">
      <c r="A639" s="4" t="n"/>
      <c r="B639" s="4" t="n"/>
      <c r="C639" s="4" t="n"/>
      <c r="D639" s="4" t="n"/>
      <c r="E639" s="4" t="n"/>
      <c r="F639" s="4" t="n"/>
      <c r="G639" s="4" t="n"/>
      <c r="H639" s="4" t="n"/>
      <c r="I639" s="4" t="n"/>
    </row>
    <row r="640" ht="15.75" customHeight="1" s="189">
      <c r="A640" s="4" t="n"/>
      <c r="B640" s="4" t="n"/>
      <c r="C640" s="4" t="n"/>
      <c r="D640" s="4" t="n"/>
      <c r="E640" s="4" t="n"/>
      <c r="F640" s="4" t="n"/>
      <c r="G640" s="4" t="n"/>
      <c r="H640" s="4" t="n"/>
      <c r="I640" s="4" t="n"/>
    </row>
    <row r="641" ht="15.75" customHeight="1" s="189">
      <c r="A641" s="4" t="n"/>
      <c r="B641" s="4" t="n"/>
      <c r="C641" s="4" t="n"/>
      <c r="D641" s="4" t="n"/>
      <c r="E641" s="4" t="n"/>
      <c r="F641" s="4" t="n"/>
      <c r="G641" s="4" t="n"/>
      <c r="H641" s="4" t="n"/>
      <c r="I641" s="4" t="n"/>
    </row>
    <row r="642" ht="15.75" customHeight="1" s="189">
      <c r="A642" s="4" t="n"/>
      <c r="B642" s="4" t="n"/>
      <c r="C642" s="4" t="n"/>
      <c r="D642" s="4" t="n"/>
      <c r="E642" s="4" t="n"/>
      <c r="F642" s="4" t="n"/>
      <c r="G642" s="4" t="n"/>
      <c r="H642" s="4" t="n"/>
      <c r="I642" s="4" t="n"/>
    </row>
    <row r="643" ht="15.75" customHeight="1" s="189">
      <c r="A643" s="4" t="n"/>
      <c r="B643" s="4" t="n"/>
      <c r="C643" s="4" t="n"/>
      <c r="D643" s="4" t="n"/>
      <c r="E643" s="4" t="n"/>
      <c r="F643" s="4" t="n"/>
      <c r="G643" s="4" t="n"/>
      <c r="H643" s="4" t="n"/>
      <c r="I643" s="4" t="n"/>
    </row>
    <row r="644" ht="15.75" customHeight="1" s="189">
      <c r="A644" s="4" t="n"/>
      <c r="B644" s="4" t="n"/>
      <c r="C644" s="4" t="n"/>
      <c r="D644" s="4" t="n"/>
      <c r="E644" s="4" t="n"/>
      <c r="F644" s="4" t="n"/>
      <c r="G644" s="4" t="n"/>
      <c r="H644" s="4" t="n"/>
      <c r="I644" s="4" t="n"/>
    </row>
    <row r="645" ht="15.75" customHeight="1" s="189">
      <c r="A645" s="4" t="n"/>
      <c r="B645" s="4" t="n"/>
      <c r="C645" s="4" t="n"/>
      <c r="D645" s="4" t="n"/>
      <c r="E645" s="4" t="n"/>
      <c r="F645" s="4" t="n"/>
      <c r="G645" s="4" t="n"/>
      <c r="H645" s="4" t="n"/>
      <c r="I645" s="4" t="n"/>
    </row>
    <row r="646" ht="15.75" customHeight="1" s="189">
      <c r="A646" s="4" t="n"/>
      <c r="B646" s="4" t="n"/>
      <c r="C646" s="4" t="n"/>
      <c r="D646" s="4" t="n"/>
      <c r="E646" s="4" t="n"/>
      <c r="F646" s="4" t="n"/>
      <c r="G646" s="4" t="n"/>
      <c r="H646" s="4" t="n"/>
      <c r="I646" s="4" t="n"/>
    </row>
    <row r="647" ht="15.75" customHeight="1" s="189">
      <c r="A647" s="4" t="n"/>
      <c r="B647" s="4" t="n"/>
      <c r="C647" s="4" t="n"/>
      <c r="D647" s="4" t="n"/>
      <c r="E647" s="4" t="n"/>
      <c r="F647" s="4" t="n"/>
      <c r="G647" s="4" t="n"/>
      <c r="H647" s="4" t="n"/>
      <c r="I647" s="4" t="n"/>
    </row>
    <row r="648" ht="15.75" customHeight="1" s="189">
      <c r="A648" s="4" t="n"/>
      <c r="B648" s="4" t="n"/>
      <c r="C648" s="4" t="n"/>
      <c r="D648" s="4" t="n"/>
      <c r="E648" s="4" t="n"/>
      <c r="F648" s="4" t="n"/>
      <c r="G648" s="4" t="n"/>
      <c r="H648" s="4" t="n"/>
      <c r="I648" s="4" t="n"/>
    </row>
    <row r="649" ht="15.75" customHeight="1" s="189">
      <c r="A649" s="4" t="n"/>
      <c r="B649" s="4" t="n"/>
      <c r="C649" s="4" t="n"/>
      <c r="D649" s="4" t="n"/>
      <c r="E649" s="4" t="n"/>
      <c r="F649" s="4" t="n"/>
      <c r="G649" s="4" t="n"/>
      <c r="H649" s="4" t="n"/>
      <c r="I649" s="4" t="n"/>
    </row>
    <row r="650" ht="15.75" customHeight="1" s="189">
      <c r="A650" s="4" t="n"/>
      <c r="B650" s="4" t="n"/>
      <c r="C650" s="4" t="n"/>
      <c r="D650" s="4" t="n"/>
      <c r="E650" s="4" t="n"/>
      <c r="F650" s="4" t="n"/>
      <c r="G650" s="4" t="n"/>
      <c r="H650" s="4" t="n"/>
      <c r="I650" s="4" t="n"/>
    </row>
    <row r="651" ht="15.75" customHeight="1" s="189">
      <c r="A651" s="4" t="n"/>
      <c r="B651" s="4" t="n"/>
      <c r="C651" s="4" t="n"/>
      <c r="D651" s="4" t="n"/>
      <c r="E651" s="4" t="n"/>
      <c r="F651" s="4" t="n"/>
      <c r="G651" s="4" t="n"/>
      <c r="H651" s="4" t="n"/>
      <c r="I651" s="4" t="n"/>
    </row>
    <row r="652" ht="15.75" customHeight="1" s="189">
      <c r="A652" s="4" t="n"/>
      <c r="B652" s="4" t="n"/>
      <c r="C652" s="4" t="n"/>
      <c r="D652" s="4" t="n"/>
      <c r="E652" s="4" t="n"/>
      <c r="F652" s="4" t="n"/>
      <c r="G652" s="4" t="n"/>
      <c r="H652" s="4" t="n"/>
      <c r="I652" s="4" t="n"/>
    </row>
    <row r="653" ht="15.75" customHeight="1" s="189">
      <c r="A653" s="4" t="n"/>
      <c r="B653" s="4" t="n"/>
      <c r="C653" s="4" t="n"/>
      <c r="D653" s="4" t="n"/>
      <c r="E653" s="4" t="n"/>
      <c r="F653" s="4" t="n"/>
      <c r="G653" s="4" t="n"/>
      <c r="H653" s="4" t="n"/>
      <c r="I653" s="4" t="n"/>
    </row>
    <row r="654" ht="15.75" customHeight="1" s="189">
      <c r="A654" s="4" t="n"/>
      <c r="B654" s="4" t="n"/>
      <c r="C654" s="4" t="n"/>
      <c r="D654" s="4" t="n"/>
      <c r="E654" s="4" t="n"/>
      <c r="F654" s="4" t="n"/>
      <c r="G654" s="4" t="n"/>
      <c r="H654" s="4" t="n"/>
      <c r="I654" s="4" t="n"/>
    </row>
    <row r="655" ht="15.75" customHeight="1" s="189">
      <c r="A655" s="4" t="n"/>
      <c r="B655" s="4" t="n"/>
      <c r="C655" s="4" t="n"/>
      <c r="D655" s="4" t="n"/>
      <c r="E655" s="4" t="n"/>
      <c r="F655" s="4" t="n"/>
      <c r="G655" s="4" t="n"/>
      <c r="H655" s="4" t="n"/>
      <c r="I655" s="4" t="n"/>
    </row>
    <row r="656" ht="15.75" customHeight="1" s="189">
      <c r="A656" s="4" t="n"/>
      <c r="B656" s="4" t="n"/>
      <c r="C656" s="4" t="n"/>
      <c r="D656" s="4" t="n"/>
      <c r="E656" s="4" t="n"/>
      <c r="F656" s="4" t="n"/>
      <c r="G656" s="4" t="n"/>
      <c r="H656" s="4" t="n"/>
      <c r="I656" s="4" t="n"/>
    </row>
    <row r="657" ht="15.75" customHeight="1" s="189">
      <c r="A657" s="4" t="n"/>
      <c r="B657" s="4" t="n"/>
      <c r="C657" s="4" t="n"/>
      <c r="D657" s="4" t="n"/>
      <c r="E657" s="4" t="n"/>
      <c r="F657" s="4" t="n"/>
      <c r="G657" s="4" t="n"/>
      <c r="H657" s="4" t="n"/>
      <c r="I657" s="4" t="n"/>
    </row>
    <row r="658" ht="15.75" customHeight="1" s="189">
      <c r="A658" s="4" t="n"/>
      <c r="B658" s="4" t="n"/>
      <c r="C658" s="4" t="n"/>
      <c r="D658" s="4" t="n"/>
      <c r="E658" s="4" t="n"/>
      <c r="F658" s="4" t="n"/>
      <c r="G658" s="4" t="n"/>
      <c r="H658" s="4" t="n"/>
      <c r="I658" s="4" t="n"/>
    </row>
    <row r="659" ht="15.75" customHeight="1" s="189">
      <c r="A659" s="4" t="n"/>
      <c r="B659" s="4" t="n"/>
      <c r="C659" s="4" t="n"/>
      <c r="D659" s="4" t="n"/>
      <c r="E659" s="4" t="n"/>
      <c r="F659" s="4" t="n"/>
      <c r="G659" s="4" t="n"/>
      <c r="H659" s="4" t="n"/>
      <c r="I659" s="4" t="n"/>
    </row>
    <row r="660" ht="15.75" customHeight="1" s="189">
      <c r="A660" s="4" t="n"/>
      <c r="B660" s="4" t="n"/>
      <c r="C660" s="4" t="n"/>
      <c r="D660" s="4" t="n"/>
      <c r="E660" s="4" t="n"/>
      <c r="F660" s="4" t="n"/>
      <c r="G660" s="4" t="n"/>
      <c r="H660" s="4" t="n"/>
      <c r="I660" s="4" t="n"/>
    </row>
    <row r="661" ht="15.75" customHeight="1" s="189">
      <c r="A661" s="4" t="n"/>
      <c r="B661" s="4" t="n"/>
      <c r="C661" s="4" t="n"/>
      <c r="D661" s="4" t="n"/>
      <c r="E661" s="4" t="n"/>
      <c r="F661" s="4" t="n"/>
      <c r="G661" s="4" t="n"/>
      <c r="H661" s="4" t="n"/>
      <c r="I661" s="4" t="n"/>
    </row>
    <row r="662" ht="15.75" customHeight="1" s="189">
      <c r="A662" s="4" t="n"/>
      <c r="B662" s="4" t="n"/>
      <c r="C662" s="4" t="n"/>
      <c r="D662" s="4" t="n"/>
      <c r="E662" s="4" t="n"/>
      <c r="F662" s="4" t="n"/>
      <c r="G662" s="4" t="n"/>
      <c r="H662" s="4" t="n"/>
      <c r="I662" s="4" t="n"/>
    </row>
    <row r="663" ht="15.75" customHeight="1" s="189">
      <c r="A663" s="4" t="n"/>
      <c r="B663" s="4" t="n"/>
      <c r="C663" s="4" t="n"/>
      <c r="D663" s="4" t="n"/>
      <c r="E663" s="4" t="n"/>
      <c r="F663" s="4" t="n"/>
      <c r="G663" s="4" t="n"/>
      <c r="H663" s="4" t="n"/>
      <c r="I663" s="4" t="n"/>
    </row>
    <row r="664" ht="15.75" customHeight="1" s="189">
      <c r="A664" s="4" t="n"/>
      <c r="B664" s="4" t="n"/>
      <c r="C664" s="4" t="n"/>
      <c r="D664" s="4" t="n"/>
      <c r="E664" s="4" t="n"/>
      <c r="F664" s="4" t="n"/>
      <c r="G664" s="4" t="n"/>
      <c r="H664" s="4" t="n"/>
      <c r="I664" s="4" t="n"/>
    </row>
    <row r="665" ht="15.75" customHeight="1" s="189">
      <c r="A665" s="4" t="n"/>
      <c r="B665" s="4" t="n"/>
      <c r="C665" s="4" t="n"/>
      <c r="D665" s="4" t="n"/>
      <c r="E665" s="4" t="n"/>
      <c r="F665" s="4" t="n"/>
      <c r="G665" s="4" t="n"/>
      <c r="H665" s="4" t="n"/>
      <c r="I665" s="4" t="n"/>
    </row>
    <row r="666" ht="15.75" customHeight="1" s="189">
      <c r="A666" s="4" t="n"/>
      <c r="B666" s="4" t="n"/>
      <c r="C666" s="4" t="n"/>
      <c r="D666" s="4" t="n"/>
      <c r="E666" s="4" t="n"/>
      <c r="F666" s="4" t="n"/>
      <c r="G666" s="4" t="n"/>
      <c r="H666" s="4" t="n"/>
      <c r="I666" s="4" t="n"/>
    </row>
    <row r="667" ht="15.75" customHeight="1" s="189">
      <c r="A667" s="4" t="n"/>
      <c r="B667" s="4" t="n"/>
      <c r="C667" s="4" t="n"/>
      <c r="D667" s="4" t="n"/>
      <c r="E667" s="4" t="n"/>
      <c r="F667" s="4" t="n"/>
      <c r="G667" s="4" t="n"/>
      <c r="H667" s="4" t="n"/>
      <c r="I667" s="4" t="n"/>
    </row>
    <row r="668" ht="15.75" customHeight="1" s="189">
      <c r="A668" s="4" t="n"/>
      <c r="B668" s="4" t="n"/>
      <c r="C668" s="4" t="n"/>
      <c r="D668" s="4" t="n"/>
      <c r="E668" s="4" t="n"/>
      <c r="F668" s="4" t="n"/>
      <c r="G668" s="4" t="n"/>
      <c r="H668" s="4" t="n"/>
      <c r="I668" s="4" t="n"/>
    </row>
    <row r="669" ht="15.75" customHeight="1" s="189">
      <c r="A669" s="4" t="n"/>
      <c r="B669" s="4" t="n"/>
      <c r="C669" s="4" t="n"/>
      <c r="D669" s="4" t="n"/>
      <c r="E669" s="4" t="n"/>
      <c r="F669" s="4" t="n"/>
      <c r="G669" s="4" t="n"/>
      <c r="H669" s="4" t="n"/>
      <c r="I669" s="4" t="n"/>
    </row>
    <row r="670" ht="15.75" customHeight="1" s="189">
      <c r="A670" s="4" t="n"/>
      <c r="B670" s="4" t="n"/>
      <c r="C670" s="4" t="n"/>
      <c r="D670" s="4" t="n"/>
      <c r="E670" s="4" t="n"/>
      <c r="F670" s="4" t="n"/>
      <c r="G670" s="4" t="n"/>
      <c r="H670" s="4" t="n"/>
      <c r="I670" s="4" t="n"/>
    </row>
    <row r="671" ht="15.75" customHeight="1" s="189">
      <c r="A671" s="4" t="n"/>
      <c r="B671" s="4" t="n"/>
      <c r="C671" s="4" t="n"/>
      <c r="D671" s="4" t="n"/>
      <c r="E671" s="4" t="n"/>
      <c r="F671" s="4" t="n"/>
      <c r="G671" s="4" t="n"/>
      <c r="H671" s="4" t="n"/>
      <c r="I671" s="4" t="n"/>
    </row>
    <row r="672" ht="15.75" customHeight="1" s="189">
      <c r="A672" s="4" t="n"/>
      <c r="B672" s="4" t="n"/>
      <c r="C672" s="4" t="n"/>
      <c r="D672" s="4" t="n"/>
      <c r="E672" s="4" t="n"/>
      <c r="F672" s="4" t="n"/>
      <c r="G672" s="4" t="n"/>
      <c r="H672" s="4" t="n"/>
      <c r="I672" s="4" t="n"/>
    </row>
    <row r="673" ht="15.75" customHeight="1" s="189">
      <c r="A673" s="4" t="n"/>
      <c r="B673" s="4" t="n"/>
      <c r="C673" s="4" t="n"/>
      <c r="D673" s="4" t="n"/>
      <c r="E673" s="4" t="n"/>
      <c r="F673" s="4" t="n"/>
      <c r="G673" s="4" t="n"/>
      <c r="H673" s="4" t="n"/>
      <c r="I673" s="4" t="n"/>
    </row>
    <row r="674" ht="15.75" customHeight="1" s="189">
      <c r="A674" s="4" t="n"/>
      <c r="B674" s="4" t="n"/>
      <c r="C674" s="4" t="n"/>
      <c r="D674" s="4" t="n"/>
      <c r="E674" s="4" t="n"/>
      <c r="F674" s="4" t="n"/>
      <c r="G674" s="4" t="n"/>
      <c r="H674" s="4" t="n"/>
      <c r="I674" s="4" t="n"/>
    </row>
    <row r="675" ht="15.75" customHeight="1" s="189">
      <c r="A675" s="4" t="n"/>
      <c r="B675" s="4" t="n"/>
      <c r="C675" s="4" t="n"/>
      <c r="D675" s="4" t="n"/>
      <c r="E675" s="4" t="n"/>
      <c r="F675" s="4" t="n"/>
      <c r="G675" s="4" t="n"/>
      <c r="H675" s="4" t="n"/>
      <c r="I675" s="4" t="n"/>
    </row>
    <row r="676" ht="15.75" customHeight="1" s="189">
      <c r="A676" s="4" t="n"/>
      <c r="B676" s="4" t="n"/>
      <c r="C676" s="4" t="n"/>
      <c r="D676" s="4" t="n"/>
      <c r="E676" s="4" t="n"/>
      <c r="F676" s="4" t="n"/>
      <c r="G676" s="4" t="n"/>
      <c r="H676" s="4" t="n"/>
      <c r="I676" s="4" t="n"/>
    </row>
    <row r="677" ht="15.75" customHeight="1" s="189">
      <c r="A677" s="4" t="n"/>
      <c r="B677" s="4" t="n"/>
      <c r="C677" s="4" t="n"/>
      <c r="D677" s="4" t="n"/>
      <c r="E677" s="4" t="n"/>
      <c r="F677" s="4" t="n"/>
      <c r="G677" s="4" t="n"/>
      <c r="H677" s="4" t="n"/>
      <c r="I677" s="4" t="n"/>
    </row>
    <row r="678" ht="15.75" customHeight="1" s="189">
      <c r="A678" s="4" t="n"/>
      <c r="B678" s="4" t="n"/>
      <c r="C678" s="4" t="n"/>
      <c r="D678" s="4" t="n"/>
      <c r="E678" s="4" t="n"/>
      <c r="F678" s="4" t="n"/>
      <c r="G678" s="4" t="n"/>
      <c r="H678" s="4" t="n"/>
      <c r="I678" s="4" t="n"/>
    </row>
    <row r="679" ht="15.75" customHeight="1" s="189">
      <c r="A679" s="4" t="n"/>
      <c r="B679" s="4" t="n"/>
      <c r="C679" s="4" t="n"/>
      <c r="D679" s="4" t="n"/>
      <c r="E679" s="4" t="n"/>
      <c r="F679" s="4" t="n"/>
      <c r="G679" s="4" t="n"/>
      <c r="H679" s="4" t="n"/>
      <c r="I679" s="4" t="n"/>
    </row>
    <row r="680" ht="15.75" customHeight="1" s="189">
      <c r="A680" s="4" t="n"/>
      <c r="B680" s="4" t="n"/>
      <c r="C680" s="4" t="n"/>
      <c r="D680" s="4" t="n"/>
      <c r="E680" s="4" t="n"/>
      <c r="F680" s="4" t="n"/>
      <c r="G680" s="4" t="n"/>
      <c r="H680" s="4" t="n"/>
      <c r="I680" s="4" t="n"/>
    </row>
    <row r="681" ht="15.75" customHeight="1" s="189">
      <c r="A681" s="4" t="n"/>
      <c r="B681" s="4" t="n"/>
      <c r="C681" s="4" t="n"/>
      <c r="D681" s="4" t="n"/>
      <c r="E681" s="4" t="n"/>
      <c r="F681" s="4" t="n"/>
      <c r="G681" s="4" t="n"/>
      <c r="H681" s="4" t="n"/>
      <c r="I681" s="4" t="n"/>
    </row>
    <row r="682" ht="15.75" customHeight="1" s="189">
      <c r="A682" s="4" t="n"/>
      <c r="B682" s="4" t="n"/>
      <c r="C682" s="4" t="n"/>
      <c r="D682" s="4" t="n"/>
      <c r="E682" s="4" t="n"/>
      <c r="F682" s="4" t="n"/>
      <c r="G682" s="4" t="n"/>
      <c r="H682" s="4" t="n"/>
      <c r="I682" s="4" t="n"/>
    </row>
    <row r="683" ht="15.75" customHeight="1" s="189">
      <c r="A683" s="4" t="n"/>
      <c r="B683" s="4" t="n"/>
      <c r="C683" s="4" t="n"/>
      <c r="D683" s="4" t="n"/>
      <c r="E683" s="4" t="n"/>
      <c r="F683" s="4" t="n"/>
      <c r="G683" s="4" t="n"/>
      <c r="H683" s="4" t="n"/>
      <c r="I683" s="4" t="n"/>
    </row>
    <row r="684" ht="15.75" customHeight="1" s="189">
      <c r="A684" s="4" t="n"/>
      <c r="B684" s="4" t="n"/>
      <c r="C684" s="4" t="n"/>
      <c r="D684" s="4" t="n"/>
      <c r="E684" s="4" t="n"/>
      <c r="F684" s="4" t="n"/>
      <c r="G684" s="4" t="n"/>
      <c r="H684" s="4" t="n"/>
      <c r="I684" s="4" t="n"/>
    </row>
    <row r="685" ht="15.75" customHeight="1" s="189">
      <c r="A685" s="4" t="n"/>
      <c r="B685" s="4" t="n"/>
      <c r="C685" s="4" t="n"/>
      <c r="D685" s="4" t="n"/>
      <c r="E685" s="4" t="n"/>
      <c r="F685" s="4" t="n"/>
      <c r="G685" s="4" t="n"/>
      <c r="H685" s="4" t="n"/>
      <c r="I685" s="4" t="n"/>
    </row>
    <row r="686" ht="15.75" customHeight="1" s="189">
      <c r="A686" s="4" t="n"/>
      <c r="B686" s="4" t="n"/>
      <c r="C686" s="4" t="n"/>
      <c r="D686" s="4" t="n"/>
      <c r="E686" s="4" t="n"/>
      <c r="F686" s="4" t="n"/>
      <c r="G686" s="4" t="n"/>
      <c r="H686" s="4" t="n"/>
      <c r="I686" s="4" t="n"/>
    </row>
    <row r="687" ht="15.75" customHeight="1" s="189">
      <c r="A687" s="4" t="n"/>
      <c r="B687" s="4" t="n"/>
      <c r="C687" s="4" t="n"/>
      <c r="D687" s="4" t="n"/>
      <c r="E687" s="4" t="n"/>
      <c r="F687" s="4" t="n"/>
      <c r="G687" s="4" t="n"/>
      <c r="H687" s="4" t="n"/>
      <c r="I687" s="4" t="n"/>
    </row>
    <row r="688" ht="15.75" customHeight="1" s="189">
      <c r="A688" s="4" t="n"/>
      <c r="B688" s="4" t="n"/>
      <c r="C688" s="4" t="n"/>
      <c r="D688" s="4" t="n"/>
      <c r="E688" s="4" t="n"/>
      <c r="F688" s="4" t="n"/>
      <c r="G688" s="4" t="n"/>
      <c r="H688" s="4" t="n"/>
      <c r="I688" s="4" t="n"/>
    </row>
    <row r="689" ht="15.75" customHeight="1" s="189">
      <c r="A689" s="4" t="n"/>
      <c r="B689" s="4" t="n"/>
      <c r="C689" s="4" t="n"/>
      <c r="D689" s="4" t="n"/>
      <c r="E689" s="4" t="n"/>
      <c r="F689" s="4" t="n"/>
      <c r="G689" s="4" t="n"/>
      <c r="H689" s="4" t="n"/>
      <c r="I689" s="4" t="n"/>
    </row>
    <row r="690" ht="15.75" customHeight="1" s="189">
      <c r="A690" s="4" t="n"/>
      <c r="B690" s="4" t="n"/>
      <c r="C690" s="4" t="n"/>
      <c r="D690" s="4" t="n"/>
      <c r="E690" s="4" t="n"/>
      <c r="F690" s="4" t="n"/>
      <c r="G690" s="4" t="n"/>
      <c r="H690" s="4" t="n"/>
      <c r="I690" s="4" t="n"/>
    </row>
    <row r="691" ht="15.75" customHeight="1" s="189">
      <c r="A691" s="4" t="n"/>
      <c r="B691" s="4" t="n"/>
      <c r="C691" s="4" t="n"/>
      <c r="D691" s="4" t="n"/>
      <c r="E691" s="4" t="n"/>
      <c r="F691" s="4" t="n"/>
      <c r="G691" s="4" t="n"/>
      <c r="H691" s="4" t="n"/>
      <c r="I691" s="4" t="n"/>
    </row>
    <row r="692" ht="15.75" customHeight="1" s="189">
      <c r="A692" s="4" t="n"/>
      <c r="B692" s="4" t="n"/>
      <c r="C692" s="4" t="n"/>
      <c r="D692" s="4" t="n"/>
      <c r="E692" s="4" t="n"/>
      <c r="F692" s="4" t="n"/>
      <c r="G692" s="4" t="n"/>
      <c r="H692" s="4" t="n"/>
      <c r="I692" s="4" t="n"/>
    </row>
    <row r="693" ht="15.75" customHeight="1" s="189">
      <c r="A693" s="4" t="n"/>
      <c r="B693" s="4" t="n"/>
      <c r="C693" s="4" t="n"/>
      <c r="D693" s="4" t="n"/>
      <c r="E693" s="4" t="n"/>
      <c r="F693" s="4" t="n"/>
      <c r="G693" s="4" t="n"/>
      <c r="H693" s="4" t="n"/>
      <c r="I693" s="4" t="n"/>
    </row>
    <row r="694" ht="15.75" customHeight="1" s="189">
      <c r="A694" s="4" t="n"/>
      <c r="B694" s="4" t="n"/>
      <c r="C694" s="4" t="n"/>
      <c r="D694" s="4" t="n"/>
      <c r="E694" s="4" t="n"/>
      <c r="F694" s="4" t="n"/>
      <c r="G694" s="4" t="n"/>
      <c r="H694" s="4" t="n"/>
      <c r="I694" s="4" t="n"/>
    </row>
    <row r="695" ht="15.75" customHeight="1" s="189">
      <c r="A695" s="4" t="n"/>
      <c r="B695" s="4" t="n"/>
      <c r="C695" s="4" t="n"/>
      <c r="D695" s="4" t="n"/>
      <c r="E695" s="4" t="n"/>
      <c r="F695" s="4" t="n"/>
      <c r="G695" s="4" t="n"/>
      <c r="H695" s="4" t="n"/>
      <c r="I695" s="4" t="n"/>
    </row>
    <row r="696" ht="15.75" customHeight="1" s="189">
      <c r="A696" s="4" t="n"/>
      <c r="B696" s="4" t="n"/>
      <c r="C696" s="4" t="n"/>
      <c r="D696" s="4" t="n"/>
      <c r="E696" s="4" t="n"/>
      <c r="F696" s="4" t="n"/>
      <c r="G696" s="4" t="n"/>
      <c r="H696" s="4" t="n"/>
      <c r="I696" s="4" t="n"/>
    </row>
    <row r="697" ht="15.75" customHeight="1" s="189">
      <c r="A697" s="4" t="n"/>
      <c r="B697" s="4" t="n"/>
      <c r="C697" s="4" t="n"/>
      <c r="D697" s="4" t="n"/>
      <c r="E697" s="4" t="n"/>
      <c r="F697" s="4" t="n"/>
      <c r="G697" s="4" t="n"/>
      <c r="H697" s="4" t="n"/>
      <c r="I697" s="4" t="n"/>
    </row>
    <row r="698" ht="15.75" customHeight="1" s="189">
      <c r="A698" s="4" t="n"/>
      <c r="B698" s="4" t="n"/>
      <c r="C698" s="4" t="n"/>
      <c r="D698" s="4" t="n"/>
      <c r="E698" s="4" t="n"/>
      <c r="F698" s="4" t="n"/>
      <c r="G698" s="4" t="n"/>
      <c r="H698" s="4" t="n"/>
      <c r="I698" s="4" t="n"/>
    </row>
    <row r="699" ht="15.75" customHeight="1" s="189">
      <c r="A699" s="4" t="n"/>
      <c r="B699" s="4" t="n"/>
      <c r="C699" s="4" t="n"/>
      <c r="D699" s="4" t="n"/>
      <c r="E699" s="4" t="n"/>
      <c r="F699" s="4" t="n"/>
      <c r="G699" s="4" t="n"/>
      <c r="H699" s="4" t="n"/>
      <c r="I699" s="4" t="n"/>
    </row>
    <row r="700" ht="15.75" customHeight="1" s="189">
      <c r="A700" s="4" t="n"/>
      <c r="B700" s="4" t="n"/>
      <c r="C700" s="4" t="n"/>
      <c r="D700" s="4" t="n"/>
      <c r="E700" s="4" t="n"/>
      <c r="F700" s="4" t="n"/>
      <c r="G700" s="4" t="n"/>
      <c r="H700" s="4" t="n"/>
      <c r="I700" s="4" t="n"/>
    </row>
    <row r="701" ht="15.75" customHeight="1" s="189">
      <c r="A701" s="4" t="n"/>
      <c r="B701" s="4" t="n"/>
      <c r="C701" s="4" t="n"/>
      <c r="D701" s="4" t="n"/>
      <c r="E701" s="4" t="n"/>
      <c r="F701" s="4" t="n"/>
      <c r="G701" s="4" t="n"/>
      <c r="H701" s="4" t="n"/>
      <c r="I701" s="4" t="n"/>
    </row>
    <row r="702" ht="15.75" customHeight="1" s="189">
      <c r="A702" s="4" t="n"/>
      <c r="B702" s="4" t="n"/>
      <c r="C702" s="4" t="n"/>
      <c r="D702" s="4" t="n"/>
      <c r="E702" s="4" t="n"/>
      <c r="F702" s="4" t="n"/>
      <c r="G702" s="4" t="n"/>
      <c r="H702" s="4" t="n"/>
      <c r="I702" s="4" t="n"/>
    </row>
    <row r="703" ht="15.75" customHeight="1" s="189">
      <c r="A703" s="4" t="n"/>
      <c r="B703" s="4" t="n"/>
      <c r="C703" s="4" t="n"/>
      <c r="D703" s="4" t="n"/>
      <c r="E703" s="4" t="n"/>
      <c r="F703" s="4" t="n"/>
      <c r="G703" s="4" t="n"/>
      <c r="H703" s="4" t="n"/>
      <c r="I703" s="4" t="n"/>
    </row>
    <row r="704" ht="15.75" customHeight="1" s="189">
      <c r="A704" s="4" t="n"/>
      <c r="B704" s="4" t="n"/>
      <c r="C704" s="4" t="n"/>
      <c r="D704" s="4" t="n"/>
      <c r="E704" s="4" t="n"/>
      <c r="F704" s="4" t="n"/>
      <c r="G704" s="4" t="n"/>
      <c r="H704" s="4" t="n"/>
      <c r="I704" s="4" t="n"/>
    </row>
    <row r="705" ht="15.75" customHeight="1" s="189">
      <c r="A705" s="4" t="n"/>
      <c r="B705" s="4" t="n"/>
      <c r="C705" s="4" t="n"/>
      <c r="D705" s="4" t="n"/>
      <c r="E705" s="4" t="n"/>
      <c r="F705" s="4" t="n"/>
      <c r="G705" s="4" t="n"/>
      <c r="H705" s="4" t="n"/>
      <c r="I705" s="4" t="n"/>
    </row>
    <row r="706" ht="15.75" customHeight="1" s="189">
      <c r="A706" s="4" t="n"/>
      <c r="B706" s="4" t="n"/>
      <c r="C706" s="4" t="n"/>
      <c r="D706" s="4" t="n"/>
      <c r="E706" s="4" t="n"/>
      <c r="F706" s="4" t="n"/>
      <c r="G706" s="4" t="n"/>
      <c r="H706" s="4" t="n"/>
      <c r="I706" s="4" t="n"/>
    </row>
    <row r="707" ht="15.75" customHeight="1" s="189">
      <c r="A707" s="4" t="n"/>
      <c r="B707" s="4" t="n"/>
      <c r="C707" s="4" t="n"/>
      <c r="D707" s="4" t="n"/>
      <c r="E707" s="4" t="n"/>
      <c r="F707" s="4" t="n"/>
      <c r="G707" s="4" t="n"/>
      <c r="H707" s="4" t="n"/>
      <c r="I707" s="4" t="n"/>
    </row>
    <row r="708" ht="15.75" customHeight="1" s="189">
      <c r="A708" s="4" t="n"/>
      <c r="B708" s="4" t="n"/>
      <c r="C708" s="4" t="n"/>
      <c r="D708" s="4" t="n"/>
      <c r="E708" s="4" t="n"/>
      <c r="F708" s="4" t="n"/>
      <c r="G708" s="4" t="n"/>
      <c r="H708" s="4" t="n"/>
      <c r="I708" s="4" t="n"/>
    </row>
    <row r="709" ht="15.75" customHeight="1" s="189">
      <c r="A709" s="4" t="n"/>
      <c r="B709" s="4" t="n"/>
      <c r="C709" s="4" t="n"/>
      <c r="D709" s="4" t="n"/>
      <c r="E709" s="4" t="n"/>
      <c r="F709" s="4" t="n"/>
      <c r="G709" s="4" t="n"/>
      <c r="H709" s="4" t="n"/>
      <c r="I709" s="4" t="n"/>
    </row>
    <row r="710" ht="15.75" customHeight="1" s="189">
      <c r="A710" s="4" t="n"/>
      <c r="B710" s="4" t="n"/>
      <c r="C710" s="4" t="n"/>
      <c r="D710" s="4" t="n"/>
      <c r="E710" s="4" t="n"/>
      <c r="F710" s="4" t="n"/>
      <c r="G710" s="4" t="n"/>
      <c r="H710" s="4" t="n"/>
      <c r="I710" s="4" t="n"/>
    </row>
    <row r="711" ht="15.75" customHeight="1" s="189">
      <c r="A711" s="4" t="n"/>
      <c r="B711" s="4" t="n"/>
      <c r="C711" s="4" t="n"/>
      <c r="D711" s="4" t="n"/>
      <c r="E711" s="4" t="n"/>
      <c r="F711" s="4" t="n"/>
      <c r="G711" s="4" t="n"/>
      <c r="H711" s="4" t="n"/>
      <c r="I711" s="4" t="n"/>
    </row>
    <row r="712" ht="15.75" customHeight="1" s="189">
      <c r="A712" s="4" t="n"/>
      <c r="B712" s="4" t="n"/>
      <c r="C712" s="4" t="n"/>
      <c r="D712" s="4" t="n"/>
      <c r="E712" s="4" t="n"/>
      <c r="F712" s="4" t="n"/>
      <c r="G712" s="4" t="n"/>
      <c r="H712" s="4" t="n"/>
      <c r="I712" s="4" t="n"/>
    </row>
    <row r="713" ht="15.75" customHeight="1" s="189">
      <c r="A713" s="4" t="n"/>
      <c r="B713" s="4" t="n"/>
      <c r="C713" s="4" t="n"/>
      <c r="D713" s="4" t="n"/>
      <c r="E713" s="4" t="n"/>
      <c r="F713" s="4" t="n"/>
      <c r="G713" s="4" t="n"/>
      <c r="H713" s="4" t="n"/>
      <c r="I713" s="4" t="n"/>
    </row>
    <row r="714" ht="15.75" customHeight="1" s="189">
      <c r="A714" s="4" t="n"/>
      <c r="B714" s="4" t="n"/>
      <c r="C714" s="4" t="n"/>
      <c r="D714" s="4" t="n"/>
      <c r="E714" s="4" t="n"/>
      <c r="F714" s="4" t="n"/>
      <c r="G714" s="4" t="n"/>
      <c r="H714" s="4" t="n"/>
      <c r="I714" s="4" t="n"/>
    </row>
    <row r="715" ht="15.75" customHeight="1" s="189">
      <c r="A715" s="4" t="n"/>
      <c r="B715" s="4" t="n"/>
      <c r="C715" s="4" t="n"/>
      <c r="D715" s="4" t="n"/>
      <c r="E715" s="4" t="n"/>
      <c r="F715" s="4" t="n"/>
      <c r="G715" s="4" t="n"/>
      <c r="H715" s="4" t="n"/>
      <c r="I715" s="4" t="n"/>
    </row>
    <row r="716" ht="15.75" customHeight="1" s="189">
      <c r="A716" s="4" t="n"/>
      <c r="B716" s="4" t="n"/>
      <c r="C716" s="4" t="n"/>
      <c r="D716" s="4" t="n"/>
      <c r="E716" s="4" t="n"/>
      <c r="F716" s="4" t="n"/>
      <c r="G716" s="4" t="n"/>
      <c r="H716" s="4" t="n"/>
      <c r="I716" s="4" t="n"/>
    </row>
    <row r="717" ht="15.75" customHeight="1" s="189">
      <c r="A717" s="4" t="n"/>
      <c r="B717" s="4" t="n"/>
      <c r="C717" s="4" t="n"/>
      <c r="D717" s="4" t="n"/>
      <c r="E717" s="4" t="n"/>
      <c r="F717" s="4" t="n"/>
      <c r="G717" s="4" t="n"/>
      <c r="H717" s="4" t="n"/>
      <c r="I717" s="4" t="n"/>
    </row>
    <row r="718" ht="15.75" customHeight="1" s="189">
      <c r="A718" s="4" t="n"/>
      <c r="B718" s="4" t="n"/>
      <c r="C718" s="4" t="n"/>
      <c r="D718" s="4" t="n"/>
      <c r="E718" s="4" t="n"/>
      <c r="F718" s="4" t="n"/>
      <c r="G718" s="4" t="n"/>
      <c r="H718" s="4" t="n"/>
      <c r="I718" s="4" t="n"/>
    </row>
    <row r="719" ht="15.75" customHeight="1" s="189">
      <c r="A719" s="4" t="n"/>
      <c r="B719" s="4" t="n"/>
      <c r="C719" s="4" t="n"/>
      <c r="D719" s="4" t="n"/>
      <c r="E719" s="4" t="n"/>
      <c r="F719" s="4" t="n"/>
      <c r="G719" s="4" t="n"/>
      <c r="H719" s="4" t="n"/>
      <c r="I719" s="4" t="n"/>
    </row>
    <row r="720" ht="15.75" customHeight="1" s="189">
      <c r="A720" s="4" t="n"/>
      <c r="B720" s="4" t="n"/>
      <c r="C720" s="4" t="n"/>
      <c r="D720" s="4" t="n"/>
      <c r="E720" s="4" t="n"/>
      <c r="F720" s="4" t="n"/>
      <c r="G720" s="4" t="n"/>
      <c r="H720" s="4" t="n"/>
      <c r="I720" s="4" t="n"/>
    </row>
    <row r="721" ht="15.75" customHeight="1" s="189">
      <c r="A721" s="4" t="n"/>
      <c r="B721" s="4" t="n"/>
      <c r="C721" s="4" t="n"/>
      <c r="D721" s="4" t="n"/>
      <c r="E721" s="4" t="n"/>
      <c r="F721" s="4" t="n"/>
      <c r="G721" s="4" t="n"/>
      <c r="H721" s="4" t="n"/>
      <c r="I721" s="4" t="n"/>
    </row>
    <row r="722" ht="15.75" customHeight="1" s="189">
      <c r="A722" s="4" t="n"/>
      <c r="B722" s="4" t="n"/>
      <c r="C722" s="4" t="n"/>
      <c r="D722" s="4" t="n"/>
      <c r="E722" s="4" t="n"/>
      <c r="F722" s="4" t="n"/>
      <c r="G722" s="4" t="n"/>
      <c r="H722" s="4" t="n"/>
      <c r="I722" s="4" t="n"/>
    </row>
    <row r="723" ht="15.75" customHeight="1" s="189">
      <c r="A723" s="4" t="n"/>
      <c r="B723" s="4" t="n"/>
      <c r="C723" s="4" t="n"/>
      <c r="D723" s="4" t="n"/>
      <c r="E723" s="4" t="n"/>
      <c r="F723" s="4" t="n"/>
      <c r="G723" s="4" t="n"/>
      <c r="H723" s="4" t="n"/>
      <c r="I723" s="4" t="n"/>
    </row>
    <row r="724" ht="15.75" customHeight="1" s="189">
      <c r="A724" s="4" t="n"/>
      <c r="B724" s="4" t="n"/>
      <c r="C724" s="4" t="n"/>
      <c r="D724" s="4" t="n"/>
      <c r="E724" s="4" t="n"/>
      <c r="F724" s="4" t="n"/>
      <c r="G724" s="4" t="n"/>
      <c r="H724" s="4" t="n"/>
      <c r="I724" s="4" t="n"/>
    </row>
    <row r="725" ht="15.75" customHeight="1" s="189">
      <c r="A725" s="4" t="n"/>
      <c r="B725" s="4" t="n"/>
      <c r="C725" s="4" t="n"/>
      <c r="D725" s="4" t="n"/>
      <c r="E725" s="4" t="n"/>
      <c r="F725" s="4" t="n"/>
      <c r="G725" s="4" t="n"/>
      <c r="H725" s="4" t="n"/>
      <c r="I725" s="4" t="n"/>
    </row>
    <row r="726" ht="15.75" customHeight="1" s="189">
      <c r="A726" s="4" t="n"/>
      <c r="B726" s="4" t="n"/>
      <c r="C726" s="4" t="n"/>
      <c r="D726" s="4" t="n"/>
      <c r="E726" s="4" t="n"/>
      <c r="F726" s="4" t="n"/>
      <c r="G726" s="4" t="n"/>
      <c r="H726" s="4" t="n"/>
      <c r="I726" s="4" t="n"/>
    </row>
    <row r="727" ht="15.75" customHeight="1" s="189">
      <c r="A727" s="4" t="n"/>
      <c r="B727" s="4" t="n"/>
      <c r="C727" s="4" t="n"/>
      <c r="D727" s="4" t="n"/>
      <c r="E727" s="4" t="n"/>
      <c r="F727" s="4" t="n"/>
      <c r="G727" s="4" t="n"/>
      <c r="H727" s="4" t="n"/>
      <c r="I727" s="4" t="n"/>
    </row>
    <row r="728" ht="15.75" customHeight="1" s="189">
      <c r="A728" s="4" t="n"/>
      <c r="B728" s="4" t="n"/>
      <c r="C728" s="4" t="n"/>
      <c r="D728" s="4" t="n"/>
      <c r="E728" s="4" t="n"/>
      <c r="F728" s="4" t="n"/>
      <c r="G728" s="4" t="n"/>
      <c r="H728" s="4" t="n"/>
      <c r="I728" s="4" t="n"/>
    </row>
    <row r="729" ht="15.75" customHeight="1" s="189">
      <c r="A729" s="4" t="n"/>
      <c r="B729" s="4" t="n"/>
      <c r="C729" s="4" t="n"/>
      <c r="D729" s="4" t="n"/>
      <c r="E729" s="4" t="n"/>
      <c r="F729" s="4" t="n"/>
      <c r="G729" s="4" t="n"/>
      <c r="H729" s="4" t="n"/>
      <c r="I729" s="4" t="n"/>
    </row>
    <row r="730" ht="15.75" customHeight="1" s="189">
      <c r="A730" s="4" t="n"/>
      <c r="B730" s="4" t="n"/>
      <c r="C730" s="4" t="n"/>
      <c r="D730" s="4" t="n"/>
      <c r="E730" s="4" t="n"/>
      <c r="F730" s="4" t="n"/>
      <c r="G730" s="4" t="n"/>
      <c r="H730" s="4" t="n"/>
      <c r="I730" s="4" t="n"/>
    </row>
    <row r="731" ht="15.75" customHeight="1" s="189">
      <c r="A731" s="4" t="n"/>
      <c r="B731" s="4" t="n"/>
      <c r="C731" s="4" t="n"/>
      <c r="D731" s="4" t="n"/>
      <c r="E731" s="4" t="n"/>
      <c r="F731" s="4" t="n"/>
      <c r="G731" s="4" t="n"/>
      <c r="H731" s="4" t="n"/>
      <c r="I731" s="4" t="n"/>
    </row>
    <row r="732" ht="15.75" customHeight="1" s="189">
      <c r="A732" s="4" t="n"/>
      <c r="B732" s="4" t="n"/>
      <c r="C732" s="4" t="n"/>
      <c r="D732" s="4" t="n"/>
      <c r="E732" s="4" t="n"/>
      <c r="F732" s="4" t="n"/>
      <c r="G732" s="4" t="n"/>
      <c r="H732" s="4" t="n"/>
      <c r="I732" s="4" t="n"/>
    </row>
    <row r="733" ht="15.75" customHeight="1" s="189">
      <c r="A733" s="4" t="n"/>
      <c r="B733" s="4" t="n"/>
      <c r="C733" s="4" t="n"/>
      <c r="D733" s="4" t="n"/>
      <c r="E733" s="4" t="n"/>
      <c r="F733" s="4" t="n"/>
      <c r="G733" s="4" t="n"/>
      <c r="H733" s="4" t="n"/>
      <c r="I733" s="4" t="n"/>
    </row>
    <row r="734" ht="15.75" customHeight="1" s="189">
      <c r="A734" s="4" t="n"/>
      <c r="B734" s="4" t="n"/>
      <c r="C734" s="4" t="n"/>
      <c r="D734" s="4" t="n"/>
      <c r="E734" s="4" t="n"/>
      <c r="F734" s="4" t="n"/>
      <c r="G734" s="4" t="n"/>
      <c r="H734" s="4" t="n"/>
      <c r="I734" s="4" t="n"/>
    </row>
    <row r="735" ht="15.75" customHeight="1" s="189">
      <c r="A735" s="4" t="n"/>
      <c r="B735" s="4" t="n"/>
      <c r="C735" s="4" t="n"/>
      <c r="D735" s="4" t="n"/>
      <c r="E735" s="4" t="n"/>
      <c r="F735" s="4" t="n"/>
      <c r="G735" s="4" t="n"/>
      <c r="H735" s="4" t="n"/>
      <c r="I735" s="4" t="n"/>
    </row>
    <row r="736" ht="15.75" customHeight="1" s="189">
      <c r="A736" s="4" t="n"/>
      <c r="B736" s="4" t="n"/>
      <c r="C736" s="4" t="n"/>
      <c r="D736" s="4" t="n"/>
      <c r="E736" s="4" t="n"/>
      <c r="F736" s="4" t="n"/>
      <c r="G736" s="4" t="n"/>
      <c r="H736" s="4" t="n"/>
      <c r="I736" s="4" t="n"/>
    </row>
    <row r="737" ht="15.75" customHeight="1" s="189">
      <c r="A737" s="4" t="n"/>
      <c r="B737" s="4" t="n"/>
      <c r="C737" s="4" t="n"/>
      <c r="D737" s="4" t="n"/>
      <c r="E737" s="4" t="n"/>
      <c r="F737" s="4" t="n"/>
      <c r="G737" s="4" t="n"/>
      <c r="H737" s="4" t="n"/>
      <c r="I737" s="4" t="n"/>
    </row>
    <row r="738" ht="15.75" customHeight="1" s="189">
      <c r="A738" s="4" t="n"/>
      <c r="B738" s="4" t="n"/>
      <c r="C738" s="4" t="n"/>
      <c r="D738" s="4" t="n"/>
      <c r="E738" s="4" t="n"/>
      <c r="F738" s="4" t="n"/>
      <c r="G738" s="4" t="n"/>
      <c r="H738" s="4" t="n"/>
      <c r="I738" s="4" t="n"/>
    </row>
    <row r="739" ht="15.75" customHeight="1" s="189">
      <c r="A739" s="4" t="n"/>
      <c r="B739" s="4" t="n"/>
      <c r="C739" s="4" t="n"/>
      <c r="D739" s="4" t="n"/>
      <c r="E739" s="4" t="n"/>
      <c r="F739" s="4" t="n"/>
      <c r="G739" s="4" t="n"/>
      <c r="H739" s="4" t="n"/>
      <c r="I739" s="4" t="n"/>
    </row>
    <row r="740" ht="15.75" customHeight="1" s="189">
      <c r="A740" s="4" t="n"/>
      <c r="B740" s="4" t="n"/>
      <c r="C740" s="4" t="n"/>
      <c r="D740" s="4" t="n"/>
      <c r="E740" s="4" t="n"/>
      <c r="F740" s="4" t="n"/>
      <c r="G740" s="4" t="n"/>
      <c r="H740" s="4" t="n"/>
      <c r="I740" s="4" t="n"/>
    </row>
    <row r="741" ht="15.75" customHeight="1" s="189">
      <c r="A741" s="4" t="n"/>
      <c r="B741" s="4" t="n"/>
      <c r="C741" s="4" t="n"/>
      <c r="D741" s="4" t="n"/>
      <c r="E741" s="4" t="n"/>
      <c r="F741" s="4" t="n"/>
      <c r="G741" s="4" t="n"/>
      <c r="H741" s="4" t="n"/>
      <c r="I741" s="4" t="n"/>
    </row>
    <row r="742" ht="15.75" customHeight="1" s="189">
      <c r="A742" s="4" t="n"/>
      <c r="B742" s="4" t="n"/>
      <c r="C742" s="4" t="n"/>
      <c r="D742" s="4" t="n"/>
      <c r="E742" s="4" t="n"/>
      <c r="F742" s="4" t="n"/>
      <c r="G742" s="4" t="n"/>
      <c r="H742" s="4" t="n"/>
      <c r="I742" s="4" t="n"/>
    </row>
    <row r="743" ht="15.75" customHeight="1" s="189">
      <c r="A743" s="4" t="n"/>
      <c r="B743" s="4" t="n"/>
      <c r="C743" s="4" t="n"/>
      <c r="D743" s="4" t="n"/>
      <c r="E743" s="4" t="n"/>
      <c r="F743" s="4" t="n"/>
      <c r="G743" s="4" t="n"/>
      <c r="H743" s="4" t="n"/>
      <c r="I743" s="4" t="n"/>
    </row>
    <row r="744" ht="15.75" customHeight="1" s="189">
      <c r="A744" s="4" t="n"/>
      <c r="B744" s="4" t="n"/>
      <c r="C744" s="4" t="n"/>
      <c r="D744" s="4" t="n"/>
      <c r="E744" s="4" t="n"/>
      <c r="F744" s="4" t="n"/>
      <c r="G744" s="4" t="n"/>
      <c r="H744" s="4" t="n"/>
      <c r="I744" s="4" t="n"/>
    </row>
    <row r="745" ht="15.75" customHeight="1" s="189">
      <c r="A745" s="4" t="n"/>
      <c r="B745" s="4" t="n"/>
      <c r="C745" s="4" t="n"/>
      <c r="D745" s="4" t="n"/>
      <c r="E745" s="4" t="n"/>
      <c r="F745" s="4" t="n"/>
      <c r="G745" s="4" t="n"/>
      <c r="H745" s="4" t="n"/>
      <c r="I745" s="4" t="n"/>
    </row>
    <row r="746" ht="15.75" customHeight="1" s="189">
      <c r="A746" s="4" t="n"/>
      <c r="B746" s="4" t="n"/>
      <c r="C746" s="4" t="n"/>
      <c r="D746" s="4" t="n"/>
      <c r="E746" s="4" t="n"/>
      <c r="F746" s="4" t="n"/>
      <c r="G746" s="4" t="n"/>
      <c r="H746" s="4" t="n"/>
      <c r="I746" s="4" t="n"/>
    </row>
    <row r="747" ht="15.75" customHeight="1" s="189">
      <c r="A747" s="4" t="n"/>
      <c r="B747" s="4" t="n"/>
      <c r="C747" s="4" t="n"/>
      <c r="D747" s="4" t="n"/>
      <c r="E747" s="4" t="n"/>
      <c r="F747" s="4" t="n"/>
      <c r="G747" s="4" t="n"/>
      <c r="H747" s="4" t="n"/>
      <c r="I747" s="4" t="n"/>
    </row>
    <row r="748" ht="15.75" customHeight="1" s="189">
      <c r="A748" s="4" t="n"/>
      <c r="B748" s="4" t="n"/>
      <c r="C748" s="4" t="n"/>
      <c r="D748" s="4" t="n"/>
      <c r="E748" s="4" t="n"/>
      <c r="F748" s="4" t="n"/>
      <c r="G748" s="4" t="n"/>
      <c r="H748" s="4" t="n"/>
      <c r="I748" s="4" t="n"/>
    </row>
    <row r="749" ht="15.75" customHeight="1" s="189">
      <c r="A749" s="4" t="n"/>
      <c r="B749" s="4" t="n"/>
      <c r="C749" s="4" t="n"/>
      <c r="D749" s="4" t="n"/>
      <c r="E749" s="4" t="n"/>
      <c r="F749" s="4" t="n"/>
      <c r="G749" s="4" t="n"/>
      <c r="H749" s="4" t="n"/>
      <c r="I749" s="4" t="n"/>
    </row>
    <row r="750" ht="15.75" customHeight="1" s="189">
      <c r="A750" s="4" t="n"/>
      <c r="B750" s="4" t="n"/>
      <c r="C750" s="4" t="n"/>
      <c r="D750" s="4" t="n"/>
      <c r="E750" s="4" t="n"/>
      <c r="F750" s="4" t="n"/>
      <c r="G750" s="4" t="n"/>
      <c r="H750" s="4" t="n"/>
      <c r="I750" s="4" t="n"/>
    </row>
    <row r="751" ht="15.75" customHeight="1" s="189">
      <c r="A751" s="4" t="n"/>
      <c r="B751" s="4" t="n"/>
      <c r="C751" s="4" t="n"/>
      <c r="D751" s="4" t="n"/>
      <c r="E751" s="4" t="n"/>
      <c r="F751" s="4" t="n"/>
      <c r="G751" s="4" t="n"/>
      <c r="H751" s="4" t="n"/>
      <c r="I751" s="4" t="n"/>
    </row>
    <row r="752" ht="15.75" customHeight="1" s="189">
      <c r="A752" s="4" t="n"/>
      <c r="B752" s="4" t="n"/>
      <c r="C752" s="4" t="n"/>
      <c r="D752" s="4" t="n"/>
      <c r="E752" s="4" t="n"/>
      <c r="F752" s="4" t="n"/>
      <c r="G752" s="4" t="n"/>
      <c r="H752" s="4" t="n"/>
      <c r="I752" s="4" t="n"/>
    </row>
    <row r="753" ht="15.75" customHeight="1" s="189">
      <c r="A753" s="4" t="n"/>
      <c r="B753" s="4" t="n"/>
      <c r="C753" s="4" t="n"/>
      <c r="D753" s="4" t="n"/>
      <c r="E753" s="4" t="n"/>
      <c r="F753" s="4" t="n"/>
      <c r="G753" s="4" t="n"/>
      <c r="H753" s="4" t="n"/>
      <c r="I753" s="4" t="n"/>
    </row>
    <row r="754" ht="15.75" customHeight="1" s="189">
      <c r="A754" s="4" t="n"/>
      <c r="B754" s="4" t="n"/>
      <c r="C754" s="4" t="n"/>
      <c r="D754" s="4" t="n"/>
      <c r="E754" s="4" t="n"/>
      <c r="F754" s="4" t="n"/>
      <c r="G754" s="4" t="n"/>
      <c r="H754" s="4" t="n"/>
      <c r="I754" s="4" t="n"/>
    </row>
    <row r="755" ht="15.75" customHeight="1" s="189">
      <c r="A755" s="4" t="n"/>
      <c r="B755" s="4" t="n"/>
      <c r="C755" s="4" t="n"/>
      <c r="D755" s="4" t="n"/>
      <c r="E755" s="4" t="n"/>
      <c r="F755" s="4" t="n"/>
      <c r="G755" s="4" t="n"/>
      <c r="H755" s="4" t="n"/>
      <c r="I755" s="4" t="n"/>
    </row>
    <row r="756" ht="15.75" customHeight="1" s="189">
      <c r="A756" s="4" t="n"/>
      <c r="B756" s="4" t="n"/>
      <c r="C756" s="4" t="n"/>
      <c r="D756" s="4" t="n"/>
      <c r="E756" s="4" t="n"/>
      <c r="F756" s="4" t="n"/>
      <c r="G756" s="4" t="n"/>
      <c r="H756" s="4" t="n"/>
      <c r="I756" s="4" t="n"/>
    </row>
    <row r="757" ht="15.75" customHeight="1" s="189">
      <c r="A757" s="4" t="n"/>
      <c r="B757" s="4" t="n"/>
      <c r="C757" s="4" t="n"/>
      <c r="D757" s="4" t="n"/>
      <c r="E757" s="4" t="n"/>
      <c r="F757" s="4" t="n"/>
      <c r="G757" s="4" t="n"/>
      <c r="H757" s="4" t="n"/>
      <c r="I757" s="4" t="n"/>
    </row>
    <row r="758" ht="15.75" customHeight="1" s="189">
      <c r="A758" s="4" t="n"/>
      <c r="B758" s="4" t="n"/>
      <c r="C758" s="4" t="n"/>
      <c r="D758" s="4" t="n"/>
      <c r="E758" s="4" t="n"/>
      <c r="F758" s="4" t="n"/>
      <c r="G758" s="4" t="n"/>
      <c r="H758" s="4" t="n"/>
      <c r="I758" s="4" t="n"/>
    </row>
    <row r="759" ht="15.75" customHeight="1" s="189">
      <c r="A759" s="4" t="n"/>
      <c r="B759" s="4" t="n"/>
      <c r="C759" s="4" t="n"/>
      <c r="D759" s="4" t="n"/>
      <c r="E759" s="4" t="n"/>
      <c r="F759" s="4" t="n"/>
      <c r="G759" s="4" t="n"/>
      <c r="H759" s="4" t="n"/>
      <c r="I759" s="4" t="n"/>
    </row>
    <row r="760" ht="15.75" customHeight="1" s="189">
      <c r="A760" s="4" t="n"/>
      <c r="B760" s="4" t="n"/>
      <c r="C760" s="4" t="n"/>
      <c r="D760" s="4" t="n"/>
      <c r="E760" s="4" t="n"/>
      <c r="F760" s="4" t="n"/>
      <c r="G760" s="4" t="n"/>
      <c r="H760" s="4" t="n"/>
      <c r="I760" s="4" t="n"/>
    </row>
    <row r="761" ht="15.75" customHeight="1" s="189">
      <c r="A761" s="4" t="n"/>
      <c r="B761" s="4" t="n"/>
      <c r="C761" s="4" t="n"/>
      <c r="D761" s="4" t="n"/>
      <c r="E761" s="4" t="n"/>
      <c r="F761" s="4" t="n"/>
      <c r="G761" s="4" t="n"/>
      <c r="H761" s="4" t="n"/>
      <c r="I761" s="4" t="n"/>
    </row>
    <row r="762" ht="15.75" customHeight="1" s="189">
      <c r="A762" s="4" t="n"/>
      <c r="B762" s="4" t="n"/>
      <c r="C762" s="4" t="n"/>
      <c r="D762" s="4" t="n"/>
      <c r="E762" s="4" t="n"/>
      <c r="F762" s="4" t="n"/>
      <c r="G762" s="4" t="n"/>
      <c r="H762" s="4" t="n"/>
      <c r="I762" s="4" t="n"/>
    </row>
    <row r="763" ht="15.75" customHeight="1" s="189">
      <c r="A763" s="4" t="n"/>
      <c r="B763" s="4" t="n"/>
      <c r="C763" s="4" t="n"/>
      <c r="D763" s="4" t="n"/>
      <c r="E763" s="4" t="n"/>
      <c r="F763" s="4" t="n"/>
      <c r="G763" s="4" t="n"/>
      <c r="H763" s="4" t="n"/>
      <c r="I763" s="4" t="n"/>
    </row>
    <row r="764" ht="15.75" customHeight="1" s="189">
      <c r="A764" s="4" t="n"/>
      <c r="B764" s="4" t="n"/>
      <c r="C764" s="4" t="n"/>
      <c r="D764" s="4" t="n"/>
      <c r="E764" s="4" t="n"/>
      <c r="F764" s="4" t="n"/>
      <c r="G764" s="4" t="n"/>
      <c r="H764" s="4" t="n"/>
      <c r="I764" s="4" t="n"/>
    </row>
    <row r="765" ht="15.75" customHeight="1" s="189">
      <c r="A765" s="4" t="n"/>
      <c r="B765" s="4" t="n"/>
      <c r="C765" s="4" t="n"/>
      <c r="D765" s="4" t="n"/>
      <c r="E765" s="4" t="n"/>
      <c r="F765" s="4" t="n"/>
      <c r="G765" s="4" t="n"/>
      <c r="H765" s="4" t="n"/>
      <c r="I765" s="4" t="n"/>
    </row>
    <row r="766" ht="15.75" customHeight="1" s="189">
      <c r="A766" s="4" t="n"/>
      <c r="B766" s="4" t="n"/>
      <c r="C766" s="4" t="n"/>
      <c r="D766" s="4" t="n"/>
      <c r="E766" s="4" t="n"/>
      <c r="F766" s="4" t="n"/>
      <c r="G766" s="4" t="n"/>
      <c r="H766" s="4" t="n"/>
      <c r="I766" s="4" t="n"/>
    </row>
    <row r="767" ht="15.75" customHeight="1" s="189">
      <c r="A767" s="4" t="n"/>
      <c r="B767" s="4" t="n"/>
      <c r="C767" s="4" t="n"/>
      <c r="D767" s="4" t="n"/>
      <c r="E767" s="4" t="n"/>
      <c r="F767" s="4" t="n"/>
      <c r="G767" s="4" t="n"/>
      <c r="H767" s="4" t="n"/>
      <c r="I767" s="4" t="n"/>
    </row>
    <row r="768" ht="15.75" customHeight="1" s="189">
      <c r="A768" s="4" t="n"/>
      <c r="B768" s="4" t="n"/>
      <c r="C768" s="4" t="n"/>
      <c r="D768" s="4" t="n"/>
      <c r="E768" s="4" t="n"/>
      <c r="F768" s="4" t="n"/>
      <c r="G768" s="4" t="n"/>
      <c r="H768" s="4" t="n"/>
      <c r="I768" s="4" t="n"/>
    </row>
    <row r="769" ht="15.75" customHeight="1" s="189">
      <c r="A769" s="4" t="n"/>
      <c r="B769" s="4" t="n"/>
      <c r="C769" s="4" t="n"/>
      <c r="D769" s="4" t="n"/>
      <c r="E769" s="4" t="n"/>
      <c r="F769" s="4" t="n"/>
      <c r="G769" s="4" t="n"/>
      <c r="H769" s="4" t="n"/>
      <c r="I769" s="4" t="n"/>
    </row>
    <row r="770" ht="15.75" customHeight="1" s="189">
      <c r="A770" s="4" t="n"/>
      <c r="B770" s="4" t="n"/>
      <c r="C770" s="4" t="n"/>
      <c r="D770" s="4" t="n"/>
      <c r="E770" s="4" t="n"/>
      <c r="F770" s="4" t="n"/>
      <c r="G770" s="4" t="n"/>
      <c r="H770" s="4" t="n"/>
      <c r="I770" s="4" t="n"/>
    </row>
    <row r="771" ht="15.75" customHeight="1" s="189">
      <c r="A771" s="4" t="n"/>
      <c r="B771" s="4" t="n"/>
      <c r="C771" s="4" t="n"/>
      <c r="D771" s="4" t="n"/>
      <c r="E771" s="4" t="n"/>
      <c r="F771" s="4" t="n"/>
      <c r="G771" s="4" t="n"/>
      <c r="H771" s="4" t="n"/>
      <c r="I771" s="4" t="n"/>
    </row>
    <row r="772" ht="15.75" customHeight="1" s="189">
      <c r="A772" s="4" t="n"/>
      <c r="B772" s="4" t="n"/>
      <c r="C772" s="4" t="n"/>
      <c r="D772" s="4" t="n"/>
      <c r="E772" s="4" t="n"/>
      <c r="F772" s="4" t="n"/>
      <c r="G772" s="4" t="n"/>
      <c r="H772" s="4" t="n"/>
      <c r="I772" s="4" t="n"/>
    </row>
    <row r="773" ht="15.75" customHeight="1" s="189">
      <c r="A773" s="4" t="n"/>
      <c r="B773" s="4" t="n"/>
      <c r="C773" s="4" t="n"/>
      <c r="D773" s="4" t="n"/>
      <c r="E773" s="4" t="n"/>
      <c r="F773" s="4" t="n"/>
      <c r="G773" s="4" t="n"/>
      <c r="H773" s="4" t="n"/>
      <c r="I773" s="4" t="n"/>
    </row>
    <row r="774" ht="15.75" customHeight="1" s="189">
      <c r="A774" s="4" t="n"/>
      <c r="B774" s="4" t="n"/>
      <c r="C774" s="4" t="n"/>
      <c r="D774" s="4" t="n"/>
      <c r="E774" s="4" t="n"/>
      <c r="F774" s="4" t="n"/>
      <c r="G774" s="4" t="n"/>
      <c r="H774" s="4" t="n"/>
      <c r="I774" s="4" t="n"/>
    </row>
    <row r="775" ht="15.75" customHeight="1" s="189">
      <c r="A775" s="4" t="n"/>
      <c r="B775" s="4" t="n"/>
      <c r="C775" s="4" t="n"/>
      <c r="D775" s="4" t="n"/>
      <c r="E775" s="4" t="n"/>
      <c r="F775" s="4" t="n"/>
      <c r="G775" s="4" t="n"/>
      <c r="H775" s="4" t="n"/>
      <c r="I775" s="4" t="n"/>
    </row>
    <row r="776" ht="15.75" customHeight="1" s="189">
      <c r="A776" s="4" t="n"/>
      <c r="B776" s="4" t="n"/>
      <c r="C776" s="4" t="n"/>
      <c r="D776" s="4" t="n"/>
      <c r="E776" s="4" t="n"/>
      <c r="F776" s="4" t="n"/>
      <c r="G776" s="4" t="n"/>
      <c r="H776" s="4" t="n"/>
      <c r="I776" s="4" t="n"/>
    </row>
    <row r="777" ht="15.75" customHeight="1" s="189">
      <c r="A777" s="4" t="n"/>
      <c r="B777" s="4" t="n"/>
      <c r="C777" s="4" t="n"/>
      <c r="D777" s="4" t="n"/>
      <c r="E777" s="4" t="n"/>
      <c r="F777" s="4" t="n"/>
      <c r="G777" s="4" t="n"/>
      <c r="H777" s="4" t="n"/>
      <c r="I777" s="4" t="n"/>
    </row>
    <row r="778" ht="15.75" customHeight="1" s="189">
      <c r="A778" s="4" t="n"/>
      <c r="B778" s="4" t="n"/>
      <c r="C778" s="4" t="n"/>
      <c r="D778" s="4" t="n"/>
      <c r="E778" s="4" t="n"/>
      <c r="F778" s="4" t="n"/>
      <c r="G778" s="4" t="n"/>
      <c r="H778" s="4" t="n"/>
      <c r="I778" s="4" t="n"/>
    </row>
    <row r="779" ht="15.75" customHeight="1" s="189">
      <c r="A779" s="4" t="n"/>
      <c r="B779" s="4" t="n"/>
      <c r="C779" s="4" t="n"/>
      <c r="D779" s="4" t="n"/>
      <c r="E779" s="4" t="n"/>
      <c r="F779" s="4" t="n"/>
      <c r="G779" s="4" t="n"/>
      <c r="H779" s="4" t="n"/>
      <c r="I779" s="4" t="n"/>
    </row>
    <row r="780" ht="15.75" customHeight="1" s="189">
      <c r="A780" s="4" t="n"/>
      <c r="B780" s="4" t="n"/>
      <c r="C780" s="4" t="n"/>
      <c r="D780" s="4" t="n"/>
      <c r="E780" s="4" t="n"/>
      <c r="F780" s="4" t="n"/>
      <c r="G780" s="4" t="n"/>
      <c r="H780" s="4" t="n"/>
      <c r="I780" s="4" t="n"/>
    </row>
    <row r="781" ht="15.75" customHeight="1" s="189">
      <c r="A781" s="4" t="n"/>
      <c r="B781" s="4" t="n"/>
      <c r="C781" s="4" t="n"/>
      <c r="D781" s="4" t="n"/>
      <c r="E781" s="4" t="n"/>
      <c r="F781" s="4" t="n"/>
      <c r="G781" s="4" t="n"/>
      <c r="H781" s="4" t="n"/>
      <c r="I781" s="4" t="n"/>
    </row>
    <row r="782" ht="15.75" customHeight="1" s="189">
      <c r="A782" s="4" t="n"/>
      <c r="B782" s="4" t="n"/>
      <c r="C782" s="4" t="n"/>
      <c r="D782" s="4" t="n"/>
      <c r="E782" s="4" t="n"/>
      <c r="F782" s="4" t="n"/>
      <c r="G782" s="4" t="n"/>
      <c r="H782" s="4" t="n"/>
      <c r="I782" s="4" t="n"/>
    </row>
    <row r="783" ht="15.75" customHeight="1" s="189">
      <c r="A783" s="4" t="n"/>
      <c r="B783" s="4" t="n"/>
      <c r="C783" s="4" t="n"/>
      <c r="D783" s="4" t="n"/>
      <c r="E783" s="4" t="n"/>
      <c r="F783" s="4" t="n"/>
      <c r="G783" s="4" t="n"/>
      <c r="H783" s="4" t="n"/>
      <c r="I783" s="4" t="n"/>
    </row>
    <row r="784" ht="15.75" customHeight="1" s="189">
      <c r="A784" s="4" t="n"/>
      <c r="B784" s="4" t="n"/>
      <c r="C784" s="4" t="n"/>
      <c r="D784" s="4" t="n"/>
      <c r="E784" s="4" t="n"/>
      <c r="F784" s="4" t="n"/>
      <c r="G784" s="4" t="n"/>
      <c r="H784" s="4" t="n"/>
      <c r="I784" s="4" t="n"/>
    </row>
    <row r="785" ht="15.75" customHeight="1" s="189">
      <c r="A785" s="4" t="n"/>
      <c r="B785" s="4" t="n"/>
      <c r="C785" s="4" t="n"/>
      <c r="D785" s="4" t="n"/>
      <c r="E785" s="4" t="n"/>
      <c r="F785" s="4" t="n"/>
      <c r="G785" s="4" t="n"/>
      <c r="H785" s="4" t="n"/>
      <c r="I785" s="4" t="n"/>
    </row>
    <row r="786" ht="15.75" customHeight="1" s="189">
      <c r="A786" s="4" t="n"/>
      <c r="B786" s="4" t="n"/>
      <c r="C786" s="4" t="n"/>
      <c r="D786" s="4" t="n"/>
      <c r="E786" s="4" t="n"/>
      <c r="F786" s="4" t="n"/>
      <c r="G786" s="4" t="n"/>
      <c r="H786" s="4" t="n"/>
      <c r="I786" s="4" t="n"/>
    </row>
    <row r="787" ht="15.75" customHeight="1" s="189">
      <c r="A787" s="4" t="n"/>
      <c r="B787" s="4" t="n"/>
      <c r="C787" s="4" t="n"/>
      <c r="D787" s="4" t="n"/>
      <c r="E787" s="4" t="n"/>
      <c r="F787" s="4" t="n"/>
      <c r="G787" s="4" t="n"/>
      <c r="H787" s="4" t="n"/>
      <c r="I787" s="4" t="n"/>
    </row>
    <row r="788" ht="15.75" customHeight="1" s="189">
      <c r="A788" s="4" t="n"/>
      <c r="B788" s="4" t="n"/>
      <c r="C788" s="4" t="n"/>
      <c r="D788" s="4" t="n"/>
      <c r="E788" s="4" t="n"/>
      <c r="F788" s="4" t="n"/>
      <c r="G788" s="4" t="n"/>
      <c r="H788" s="4" t="n"/>
      <c r="I788" s="4" t="n"/>
    </row>
    <row r="789" ht="15.75" customHeight="1" s="189">
      <c r="A789" s="4" t="n"/>
      <c r="B789" s="4" t="n"/>
      <c r="C789" s="4" t="n"/>
      <c r="D789" s="4" t="n"/>
      <c r="E789" s="4" t="n"/>
      <c r="F789" s="4" t="n"/>
      <c r="G789" s="4" t="n"/>
      <c r="H789" s="4" t="n"/>
      <c r="I789" s="4" t="n"/>
    </row>
    <row r="790" ht="15.75" customHeight="1" s="189">
      <c r="A790" s="4" t="n"/>
      <c r="B790" s="4" t="n"/>
      <c r="C790" s="4" t="n"/>
      <c r="D790" s="4" t="n"/>
      <c r="E790" s="4" t="n"/>
      <c r="F790" s="4" t="n"/>
      <c r="G790" s="4" t="n"/>
      <c r="H790" s="4" t="n"/>
      <c r="I790" s="4" t="n"/>
    </row>
    <row r="791" ht="15.75" customHeight="1" s="189">
      <c r="A791" s="4" t="n"/>
      <c r="B791" s="4" t="n"/>
      <c r="C791" s="4" t="n"/>
      <c r="D791" s="4" t="n"/>
      <c r="E791" s="4" t="n"/>
      <c r="F791" s="4" t="n"/>
      <c r="G791" s="4" t="n"/>
      <c r="H791" s="4" t="n"/>
      <c r="I791" s="4" t="n"/>
    </row>
    <row r="792" ht="15.75" customHeight="1" s="189">
      <c r="A792" s="4" t="n"/>
      <c r="B792" s="4" t="n"/>
      <c r="C792" s="4" t="n"/>
      <c r="D792" s="4" t="n"/>
      <c r="E792" s="4" t="n"/>
      <c r="F792" s="4" t="n"/>
      <c r="G792" s="4" t="n"/>
      <c r="H792" s="4" t="n"/>
      <c r="I792" s="4" t="n"/>
    </row>
    <row r="793" ht="15.75" customHeight="1" s="189">
      <c r="A793" s="4" t="n"/>
      <c r="B793" s="4" t="n"/>
      <c r="C793" s="4" t="n"/>
      <c r="D793" s="4" t="n"/>
      <c r="E793" s="4" t="n"/>
      <c r="F793" s="4" t="n"/>
      <c r="G793" s="4" t="n"/>
      <c r="H793" s="4" t="n"/>
      <c r="I793" s="4" t="n"/>
    </row>
    <row r="794" ht="15.75" customHeight="1" s="189">
      <c r="A794" s="4" t="n"/>
      <c r="B794" s="4" t="n"/>
      <c r="C794" s="4" t="n"/>
      <c r="D794" s="4" t="n"/>
      <c r="E794" s="4" t="n"/>
      <c r="F794" s="4" t="n"/>
      <c r="G794" s="4" t="n"/>
      <c r="H794" s="4" t="n"/>
      <c r="I794" s="4" t="n"/>
    </row>
    <row r="795" ht="15.75" customHeight="1" s="189">
      <c r="A795" s="4" t="n"/>
      <c r="B795" s="4" t="n"/>
      <c r="C795" s="4" t="n"/>
      <c r="D795" s="4" t="n"/>
      <c r="E795" s="4" t="n"/>
      <c r="F795" s="4" t="n"/>
      <c r="G795" s="4" t="n"/>
      <c r="H795" s="4" t="n"/>
      <c r="I795" s="4" t="n"/>
    </row>
    <row r="796" ht="15.75" customHeight="1" s="189">
      <c r="A796" s="4" t="n"/>
      <c r="B796" s="4" t="n"/>
      <c r="C796" s="4" t="n"/>
      <c r="D796" s="4" t="n"/>
      <c r="E796" s="4" t="n"/>
      <c r="F796" s="4" t="n"/>
      <c r="G796" s="4" t="n"/>
      <c r="H796" s="4" t="n"/>
      <c r="I796" s="4" t="n"/>
    </row>
    <row r="797" ht="15.75" customHeight="1" s="189">
      <c r="A797" s="4" t="n"/>
      <c r="B797" s="4" t="n"/>
      <c r="C797" s="4" t="n"/>
      <c r="D797" s="4" t="n"/>
      <c r="E797" s="4" t="n"/>
      <c r="F797" s="4" t="n"/>
      <c r="G797" s="4" t="n"/>
      <c r="H797" s="4" t="n"/>
      <c r="I797" s="4" t="n"/>
    </row>
    <row r="798" ht="15.75" customHeight="1" s="189">
      <c r="A798" s="4" t="n"/>
      <c r="B798" s="4" t="n"/>
      <c r="C798" s="4" t="n"/>
      <c r="D798" s="4" t="n"/>
      <c r="E798" s="4" t="n"/>
      <c r="F798" s="4" t="n"/>
      <c r="G798" s="4" t="n"/>
      <c r="H798" s="4" t="n"/>
      <c r="I798" s="4" t="n"/>
    </row>
    <row r="799" ht="15.75" customHeight="1" s="189">
      <c r="A799" s="4" t="n"/>
      <c r="B799" s="4" t="n"/>
      <c r="C799" s="4" t="n"/>
      <c r="D799" s="4" t="n"/>
      <c r="E799" s="4" t="n"/>
      <c r="F799" s="4" t="n"/>
      <c r="G799" s="4" t="n"/>
      <c r="H799" s="4" t="n"/>
      <c r="I799" s="4" t="n"/>
    </row>
    <row r="800" ht="15.75" customHeight="1" s="189">
      <c r="A800" s="4" t="n"/>
      <c r="B800" s="4" t="n"/>
      <c r="C800" s="4" t="n"/>
      <c r="D800" s="4" t="n"/>
      <c r="E800" s="4" t="n"/>
      <c r="F800" s="4" t="n"/>
      <c r="G800" s="4" t="n"/>
      <c r="H800" s="4" t="n"/>
      <c r="I800" s="4" t="n"/>
    </row>
    <row r="801" ht="15.75" customHeight="1" s="189">
      <c r="A801" s="4" t="n"/>
      <c r="B801" s="4" t="n"/>
      <c r="C801" s="4" t="n"/>
      <c r="D801" s="4" t="n"/>
      <c r="E801" s="4" t="n"/>
      <c r="F801" s="4" t="n"/>
      <c r="G801" s="4" t="n"/>
      <c r="H801" s="4" t="n"/>
      <c r="I801" s="4" t="n"/>
    </row>
    <row r="802" ht="15.75" customHeight="1" s="189">
      <c r="A802" s="4" t="n"/>
      <c r="B802" s="4" t="n"/>
      <c r="C802" s="4" t="n"/>
      <c r="D802" s="4" t="n"/>
      <c r="E802" s="4" t="n"/>
      <c r="F802" s="4" t="n"/>
      <c r="G802" s="4" t="n"/>
      <c r="H802" s="4" t="n"/>
      <c r="I802" s="4" t="n"/>
    </row>
    <row r="803" ht="15.75" customHeight="1" s="189">
      <c r="A803" s="4" t="n"/>
      <c r="B803" s="4" t="n"/>
      <c r="C803" s="4" t="n"/>
      <c r="D803" s="4" t="n"/>
      <c r="E803" s="4" t="n"/>
      <c r="F803" s="4" t="n"/>
      <c r="G803" s="4" t="n"/>
      <c r="H803" s="4" t="n"/>
      <c r="I803" s="4" t="n"/>
    </row>
    <row r="804" ht="15.75" customHeight="1" s="189">
      <c r="A804" s="4" t="n"/>
      <c r="B804" s="4" t="n"/>
      <c r="C804" s="4" t="n"/>
      <c r="D804" s="4" t="n"/>
      <c r="E804" s="4" t="n"/>
      <c r="F804" s="4" t="n"/>
      <c r="G804" s="4" t="n"/>
      <c r="H804" s="4" t="n"/>
      <c r="I804" s="4" t="n"/>
    </row>
    <row r="805" ht="15.75" customHeight="1" s="189">
      <c r="A805" s="4" t="n"/>
      <c r="B805" s="4" t="n"/>
      <c r="C805" s="4" t="n"/>
      <c r="D805" s="4" t="n"/>
      <c r="E805" s="4" t="n"/>
      <c r="F805" s="4" t="n"/>
      <c r="G805" s="4" t="n"/>
      <c r="H805" s="4" t="n"/>
      <c r="I805" s="4" t="n"/>
    </row>
    <row r="806" ht="15.75" customHeight="1" s="189">
      <c r="A806" s="4" t="n"/>
      <c r="B806" s="4" t="n"/>
      <c r="C806" s="4" t="n"/>
      <c r="D806" s="4" t="n"/>
      <c r="E806" s="4" t="n"/>
      <c r="F806" s="4" t="n"/>
      <c r="G806" s="4" t="n"/>
      <c r="H806" s="4" t="n"/>
      <c r="I806" s="4" t="n"/>
    </row>
    <row r="807" ht="15.75" customHeight="1" s="189">
      <c r="A807" s="4" t="n"/>
      <c r="B807" s="4" t="n"/>
      <c r="C807" s="4" t="n"/>
      <c r="D807" s="4" t="n"/>
      <c r="E807" s="4" t="n"/>
      <c r="F807" s="4" t="n"/>
      <c r="G807" s="4" t="n"/>
      <c r="H807" s="4" t="n"/>
      <c r="I807" s="4" t="n"/>
    </row>
    <row r="808" ht="15.75" customHeight="1" s="189">
      <c r="A808" s="4" t="n"/>
      <c r="B808" s="4" t="n"/>
      <c r="C808" s="4" t="n"/>
      <c r="D808" s="4" t="n"/>
      <c r="E808" s="4" t="n"/>
      <c r="F808" s="4" t="n"/>
      <c r="G808" s="4" t="n"/>
      <c r="H808" s="4" t="n"/>
      <c r="I808" s="4" t="n"/>
    </row>
    <row r="809" ht="15.75" customHeight="1" s="189">
      <c r="A809" s="4" t="n"/>
      <c r="B809" s="4" t="n"/>
      <c r="C809" s="4" t="n"/>
      <c r="D809" s="4" t="n"/>
      <c r="E809" s="4" t="n"/>
      <c r="F809" s="4" t="n"/>
      <c r="G809" s="4" t="n"/>
      <c r="H809" s="4" t="n"/>
      <c r="I809" s="4" t="n"/>
    </row>
    <row r="810" ht="15.75" customHeight="1" s="189">
      <c r="A810" s="4" t="n"/>
      <c r="B810" s="4" t="n"/>
      <c r="C810" s="4" t="n"/>
      <c r="D810" s="4" t="n"/>
      <c r="E810" s="4" t="n"/>
      <c r="F810" s="4" t="n"/>
      <c r="G810" s="4" t="n"/>
      <c r="H810" s="4" t="n"/>
      <c r="I810" s="4" t="n"/>
    </row>
    <row r="811" ht="15.75" customHeight="1" s="189">
      <c r="A811" s="4" t="n"/>
      <c r="B811" s="4" t="n"/>
      <c r="C811" s="4" t="n"/>
      <c r="D811" s="4" t="n"/>
      <c r="E811" s="4" t="n"/>
      <c r="F811" s="4" t="n"/>
      <c r="G811" s="4" t="n"/>
      <c r="H811" s="4" t="n"/>
      <c r="I811" s="4" t="n"/>
    </row>
    <row r="812" ht="15.75" customHeight="1" s="189">
      <c r="A812" s="4" t="n"/>
      <c r="B812" s="4" t="n"/>
      <c r="C812" s="4" t="n"/>
      <c r="D812" s="4" t="n"/>
      <c r="E812" s="4" t="n"/>
      <c r="F812" s="4" t="n"/>
      <c r="G812" s="4" t="n"/>
      <c r="H812" s="4" t="n"/>
      <c r="I812" s="4" t="n"/>
    </row>
    <row r="813" ht="15.75" customHeight="1" s="189">
      <c r="A813" s="4" t="n"/>
      <c r="B813" s="4" t="n"/>
      <c r="C813" s="4" t="n"/>
      <c r="D813" s="4" t="n"/>
      <c r="E813" s="4" t="n"/>
      <c r="F813" s="4" t="n"/>
      <c r="G813" s="4" t="n"/>
      <c r="H813" s="4" t="n"/>
      <c r="I813" s="4" t="n"/>
    </row>
    <row r="814" ht="15.75" customHeight="1" s="189">
      <c r="A814" s="4" t="n"/>
      <c r="B814" s="4" t="n"/>
      <c r="C814" s="4" t="n"/>
      <c r="D814" s="4" t="n"/>
      <c r="E814" s="4" t="n"/>
      <c r="F814" s="4" t="n"/>
      <c r="G814" s="4" t="n"/>
      <c r="H814" s="4" t="n"/>
      <c r="I814" s="4" t="n"/>
    </row>
    <row r="815" ht="15.75" customHeight="1" s="189">
      <c r="A815" s="4" t="n"/>
      <c r="B815" s="4" t="n"/>
      <c r="C815" s="4" t="n"/>
      <c r="D815" s="4" t="n"/>
      <c r="E815" s="4" t="n"/>
      <c r="F815" s="4" t="n"/>
      <c r="G815" s="4" t="n"/>
      <c r="H815" s="4" t="n"/>
      <c r="I815" s="4" t="n"/>
    </row>
    <row r="816" ht="15.75" customHeight="1" s="189">
      <c r="A816" s="4" t="n"/>
      <c r="B816" s="4" t="n"/>
      <c r="C816" s="4" t="n"/>
      <c r="D816" s="4" t="n"/>
      <c r="E816" s="4" t="n"/>
      <c r="F816" s="4" t="n"/>
      <c r="G816" s="4" t="n"/>
      <c r="H816" s="4" t="n"/>
      <c r="I816" s="4" t="n"/>
    </row>
    <row r="817" ht="15.75" customHeight="1" s="189">
      <c r="A817" s="4" t="n"/>
      <c r="B817" s="4" t="n"/>
      <c r="C817" s="4" t="n"/>
      <c r="D817" s="4" t="n"/>
      <c r="E817" s="4" t="n"/>
      <c r="F817" s="4" t="n"/>
      <c r="G817" s="4" t="n"/>
      <c r="H817" s="4" t="n"/>
      <c r="I817" s="4" t="n"/>
    </row>
    <row r="818" ht="15.75" customHeight="1" s="189">
      <c r="A818" s="4" t="n"/>
      <c r="B818" s="4" t="n"/>
      <c r="C818" s="4" t="n"/>
      <c r="D818" s="4" t="n"/>
      <c r="E818" s="4" t="n"/>
      <c r="F818" s="4" t="n"/>
      <c r="G818" s="4" t="n"/>
      <c r="H818" s="4" t="n"/>
      <c r="I818" s="4" t="n"/>
    </row>
    <row r="819" ht="15.75" customHeight="1" s="189">
      <c r="A819" s="4" t="n"/>
      <c r="B819" s="4" t="n"/>
      <c r="C819" s="4" t="n"/>
      <c r="D819" s="4" t="n"/>
      <c r="E819" s="4" t="n"/>
      <c r="F819" s="4" t="n"/>
      <c r="G819" s="4" t="n"/>
      <c r="H819" s="4" t="n"/>
      <c r="I819" s="4" t="n"/>
    </row>
    <row r="820" ht="15.75" customHeight="1" s="189">
      <c r="A820" s="4" t="n"/>
      <c r="B820" s="4" t="n"/>
      <c r="C820" s="4" t="n"/>
      <c r="D820" s="4" t="n"/>
      <c r="E820" s="4" t="n"/>
      <c r="F820" s="4" t="n"/>
      <c r="G820" s="4" t="n"/>
      <c r="H820" s="4" t="n"/>
      <c r="I820" s="4" t="n"/>
    </row>
    <row r="821" ht="15.75" customHeight="1" s="189">
      <c r="A821" s="4" t="n"/>
      <c r="B821" s="4" t="n"/>
      <c r="C821" s="4" t="n"/>
      <c r="D821" s="4" t="n"/>
      <c r="E821" s="4" t="n"/>
      <c r="F821" s="4" t="n"/>
      <c r="G821" s="4" t="n"/>
      <c r="H821" s="4" t="n"/>
      <c r="I821" s="4" t="n"/>
    </row>
    <row r="822" ht="15.75" customHeight="1" s="189">
      <c r="A822" s="4" t="n"/>
      <c r="B822" s="4" t="n"/>
      <c r="C822" s="4" t="n"/>
      <c r="D822" s="4" t="n"/>
      <c r="E822" s="4" t="n"/>
      <c r="F822" s="4" t="n"/>
      <c r="G822" s="4" t="n"/>
      <c r="H822" s="4" t="n"/>
      <c r="I822" s="4" t="n"/>
    </row>
    <row r="823" ht="15.75" customHeight="1" s="189">
      <c r="A823" s="4" t="n"/>
      <c r="B823" s="4" t="n"/>
      <c r="C823" s="4" t="n"/>
      <c r="D823" s="4" t="n"/>
      <c r="E823" s="4" t="n"/>
      <c r="F823" s="4" t="n"/>
      <c r="G823" s="4" t="n"/>
      <c r="H823" s="4" t="n"/>
      <c r="I823" s="4" t="n"/>
    </row>
    <row r="824" ht="15.75" customHeight="1" s="189">
      <c r="A824" s="4" t="n"/>
      <c r="B824" s="4" t="n"/>
      <c r="C824" s="4" t="n"/>
      <c r="D824" s="4" t="n"/>
      <c r="E824" s="4" t="n"/>
      <c r="F824" s="4" t="n"/>
      <c r="G824" s="4" t="n"/>
      <c r="H824" s="4" t="n"/>
      <c r="I824" s="4" t="n"/>
    </row>
    <row r="825" ht="15.75" customHeight="1" s="189">
      <c r="A825" s="4" t="n"/>
      <c r="B825" s="4" t="n"/>
      <c r="C825" s="4" t="n"/>
      <c r="D825" s="4" t="n"/>
      <c r="E825" s="4" t="n"/>
      <c r="F825" s="4" t="n"/>
      <c r="G825" s="4" t="n"/>
      <c r="H825" s="4" t="n"/>
      <c r="I825" s="4" t="n"/>
    </row>
    <row r="826" ht="15.75" customHeight="1" s="189">
      <c r="A826" s="4" t="n"/>
      <c r="B826" s="4" t="n"/>
      <c r="C826" s="4" t="n"/>
      <c r="D826" s="4" t="n"/>
      <c r="E826" s="4" t="n"/>
      <c r="F826" s="4" t="n"/>
      <c r="G826" s="4" t="n"/>
      <c r="H826" s="4" t="n"/>
      <c r="I826" s="4" t="n"/>
    </row>
    <row r="827" ht="15.75" customHeight="1" s="189">
      <c r="A827" s="4" t="n"/>
      <c r="B827" s="4" t="n"/>
      <c r="C827" s="4" t="n"/>
      <c r="D827" s="4" t="n"/>
      <c r="E827" s="4" t="n"/>
      <c r="F827" s="4" t="n"/>
      <c r="G827" s="4" t="n"/>
      <c r="H827" s="4" t="n"/>
      <c r="I827" s="4" t="n"/>
    </row>
    <row r="828" ht="15.75" customHeight="1" s="189">
      <c r="A828" s="4" t="n"/>
      <c r="B828" s="4" t="n"/>
      <c r="C828" s="4" t="n"/>
      <c r="D828" s="4" t="n"/>
      <c r="E828" s="4" t="n"/>
      <c r="F828" s="4" t="n"/>
      <c r="G828" s="4" t="n"/>
      <c r="H828" s="4" t="n"/>
      <c r="I828" s="4" t="n"/>
    </row>
    <row r="829" ht="15.75" customHeight="1" s="189">
      <c r="A829" s="4" t="n"/>
      <c r="B829" s="4" t="n"/>
      <c r="C829" s="4" t="n"/>
      <c r="D829" s="4" t="n"/>
      <c r="E829" s="4" t="n"/>
      <c r="F829" s="4" t="n"/>
      <c r="G829" s="4" t="n"/>
      <c r="H829" s="4" t="n"/>
      <c r="I829" s="4" t="n"/>
    </row>
    <row r="830" ht="15.75" customHeight="1" s="189">
      <c r="A830" s="4" t="n"/>
      <c r="B830" s="4" t="n"/>
      <c r="C830" s="4" t="n"/>
      <c r="D830" s="4" t="n"/>
      <c r="E830" s="4" t="n"/>
      <c r="F830" s="4" t="n"/>
      <c r="G830" s="4" t="n"/>
      <c r="H830" s="4" t="n"/>
      <c r="I830" s="4" t="n"/>
    </row>
    <row r="831" ht="15.75" customHeight="1" s="189">
      <c r="A831" s="4" t="n"/>
      <c r="B831" s="4" t="n"/>
      <c r="C831" s="4" t="n"/>
      <c r="D831" s="4" t="n"/>
      <c r="E831" s="4" t="n"/>
      <c r="F831" s="4" t="n"/>
      <c r="G831" s="4" t="n"/>
      <c r="H831" s="4" t="n"/>
      <c r="I831" s="4" t="n"/>
    </row>
    <row r="832" ht="15.75" customHeight="1" s="189">
      <c r="A832" s="4" t="n"/>
      <c r="B832" s="4" t="n"/>
      <c r="C832" s="4" t="n"/>
      <c r="D832" s="4" t="n"/>
      <c r="E832" s="4" t="n"/>
      <c r="F832" s="4" t="n"/>
      <c r="G832" s="4" t="n"/>
      <c r="H832" s="4" t="n"/>
      <c r="I832" s="4" t="n"/>
    </row>
    <row r="833" ht="15.75" customHeight="1" s="189">
      <c r="A833" s="4" t="n"/>
      <c r="B833" s="4" t="n"/>
      <c r="C833" s="4" t="n"/>
      <c r="D833" s="4" t="n"/>
      <c r="E833" s="4" t="n"/>
      <c r="F833" s="4" t="n"/>
      <c r="G833" s="4" t="n"/>
      <c r="H833" s="4" t="n"/>
      <c r="I833" s="4" t="n"/>
    </row>
    <row r="834" ht="15.75" customHeight="1" s="189">
      <c r="A834" s="4" t="n"/>
      <c r="B834" s="4" t="n"/>
      <c r="C834" s="4" t="n"/>
      <c r="D834" s="4" t="n"/>
      <c r="E834" s="4" t="n"/>
      <c r="F834" s="4" t="n"/>
      <c r="G834" s="4" t="n"/>
      <c r="H834" s="4" t="n"/>
      <c r="I834" s="4" t="n"/>
    </row>
    <row r="835" ht="15.75" customHeight="1" s="189">
      <c r="A835" s="4" t="n"/>
      <c r="B835" s="4" t="n"/>
      <c r="C835" s="4" t="n"/>
      <c r="D835" s="4" t="n"/>
      <c r="E835" s="4" t="n"/>
      <c r="F835" s="4" t="n"/>
      <c r="G835" s="4" t="n"/>
      <c r="H835" s="4" t="n"/>
      <c r="I835" s="4" t="n"/>
    </row>
    <row r="836" ht="15.75" customHeight="1" s="189">
      <c r="A836" s="4" t="n"/>
      <c r="B836" s="4" t="n"/>
      <c r="C836" s="4" t="n"/>
      <c r="D836" s="4" t="n"/>
      <c r="E836" s="4" t="n"/>
      <c r="F836" s="4" t="n"/>
      <c r="G836" s="4" t="n"/>
      <c r="H836" s="4" t="n"/>
      <c r="I836" s="4" t="n"/>
    </row>
    <row r="837" ht="15.75" customHeight="1" s="189">
      <c r="A837" s="4" t="n"/>
      <c r="B837" s="4" t="n"/>
      <c r="C837" s="4" t="n"/>
      <c r="D837" s="4" t="n"/>
      <c r="E837" s="4" t="n"/>
      <c r="F837" s="4" t="n"/>
      <c r="G837" s="4" t="n"/>
      <c r="H837" s="4" t="n"/>
      <c r="I837" s="4" t="n"/>
    </row>
    <row r="838" ht="15.75" customHeight="1" s="189">
      <c r="A838" s="4" t="n"/>
      <c r="B838" s="4" t="n"/>
      <c r="C838" s="4" t="n"/>
      <c r="D838" s="4" t="n"/>
      <c r="E838" s="4" t="n"/>
      <c r="F838" s="4" t="n"/>
      <c r="G838" s="4" t="n"/>
      <c r="H838" s="4" t="n"/>
      <c r="I838" s="4" t="n"/>
    </row>
    <row r="839" ht="15.75" customHeight="1" s="189">
      <c r="A839" s="4" t="n"/>
      <c r="B839" s="4" t="n"/>
      <c r="C839" s="4" t="n"/>
      <c r="D839" s="4" t="n"/>
      <c r="E839" s="4" t="n"/>
      <c r="F839" s="4" t="n"/>
      <c r="G839" s="4" t="n"/>
      <c r="H839" s="4" t="n"/>
      <c r="I839" s="4" t="n"/>
    </row>
    <row r="840" ht="15.75" customHeight="1" s="189">
      <c r="A840" s="4" t="n"/>
      <c r="B840" s="4" t="n"/>
      <c r="C840" s="4" t="n"/>
      <c r="D840" s="4" t="n"/>
      <c r="E840" s="4" t="n"/>
      <c r="F840" s="4" t="n"/>
      <c r="G840" s="4" t="n"/>
      <c r="H840" s="4" t="n"/>
      <c r="I840" s="4" t="n"/>
    </row>
    <row r="841" ht="15.75" customHeight="1" s="189">
      <c r="A841" s="4" t="n"/>
      <c r="B841" s="4" t="n"/>
      <c r="C841" s="4" t="n"/>
      <c r="D841" s="4" t="n"/>
      <c r="E841" s="4" t="n"/>
      <c r="F841" s="4" t="n"/>
      <c r="G841" s="4" t="n"/>
      <c r="H841" s="4" t="n"/>
      <c r="I841" s="4" t="n"/>
    </row>
    <row r="842" ht="15.75" customHeight="1" s="189">
      <c r="A842" s="4" t="n"/>
      <c r="B842" s="4" t="n"/>
      <c r="C842" s="4" t="n"/>
      <c r="D842" s="4" t="n"/>
      <c r="E842" s="4" t="n"/>
      <c r="F842" s="4" t="n"/>
      <c r="G842" s="4" t="n"/>
      <c r="H842" s="4" t="n"/>
      <c r="I842" s="4" t="n"/>
    </row>
    <row r="843" ht="15.75" customHeight="1" s="189">
      <c r="A843" s="4" t="n"/>
      <c r="B843" s="4" t="n"/>
      <c r="C843" s="4" t="n"/>
      <c r="D843" s="4" t="n"/>
      <c r="E843" s="4" t="n"/>
      <c r="F843" s="4" t="n"/>
      <c r="G843" s="4" t="n"/>
      <c r="H843" s="4" t="n"/>
      <c r="I843" s="4" t="n"/>
    </row>
    <row r="844" ht="15.75" customHeight="1" s="189">
      <c r="A844" s="4" t="n"/>
      <c r="B844" s="4" t="n"/>
      <c r="C844" s="4" t="n"/>
      <c r="D844" s="4" t="n"/>
      <c r="E844" s="4" t="n"/>
      <c r="F844" s="4" t="n"/>
      <c r="G844" s="4" t="n"/>
      <c r="H844" s="4" t="n"/>
      <c r="I844" s="4" t="n"/>
    </row>
    <row r="845" ht="15.75" customHeight="1" s="189">
      <c r="A845" s="4" t="n"/>
      <c r="B845" s="4" t="n"/>
      <c r="C845" s="4" t="n"/>
      <c r="D845" s="4" t="n"/>
      <c r="E845" s="4" t="n"/>
      <c r="F845" s="4" t="n"/>
      <c r="G845" s="4" t="n"/>
      <c r="H845" s="4" t="n"/>
      <c r="I845" s="4" t="n"/>
    </row>
    <row r="846" ht="15.75" customHeight="1" s="189">
      <c r="A846" s="4" t="n"/>
      <c r="B846" s="4" t="n"/>
      <c r="C846" s="4" t="n"/>
      <c r="D846" s="4" t="n"/>
      <c r="E846" s="4" t="n"/>
      <c r="F846" s="4" t="n"/>
      <c r="G846" s="4" t="n"/>
      <c r="H846" s="4" t="n"/>
      <c r="I846" s="4" t="n"/>
    </row>
    <row r="847" ht="15.75" customHeight="1" s="189">
      <c r="A847" s="4" t="n"/>
      <c r="B847" s="4" t="n"/>
      <c r="C847" s="4" t="n"/>
      <c r="D847" s="4" t="n"/>
      <c r="E847" s="4" t="n"/>
      <c r="F847" s="4" t="n"/>
      <c r="G847" s="4" t="n"/>
      <c r="H847" s="4" t="n"/>
      <c r="I847" s="4" t="n"/>
    </row>
    <row r="848" ht="15.75" customHeight="1" s="189">
      <c r="A848" s="4" t="n"/>
      <c r="B848" s="4" t="n"/>
      <c r="C848" s="4" t="n"/>
      <c r="D848" s="4" t="n"/>
      <c r="E848" s="4" t="n"/>
      <c r="F848" s="4" t="n"/>
      <c r="G848" s="4" t="n"/>
      <c r="H848" s="4" t="n"/>
      <c r="I848" s="4" t="n"/>
    </row>
    <row r="849" ht="15.75" customHeight="1" s="189">
      <c r="A849" s="4" t="n"/>
      <c r="B849" s="4" t="n"/>
      <c r="C849" s="4" t="n"/>
      <c r="D849" s="4" t="n"/>
      <c r="E849" s="4" t="n"/>
      <c r="F849" s="4" t="n"/>
      <c r="G849" s="4" t="n"/>
      <c r="H849" s="4" t="n"/>
      <c r="I849" s="4" t="n"/>
    </row>
    <row r="850" ht="15.75" customHeight="1" s="189">
      <c r="A850" s="4" t="n"/>
      <c r="B850" s="4" t="n"/>
      <c r="C850" s="4" t="n"/>
      <c r="D850" s="4" t="n"/>
      <c r="E850" s="4" t="n"/>
      <c r="F850" s="4" t="n"/>
      <c r="G850" s="4" t="n"/>
      <c r="H850" s="4" t="n"/>
      <c r="I850" s="4" t="n"/>
    </row>
    <row r="851" ht="15.75" customHeight="1" s="189">
      <c r="A851" s="4" t="n"/>
      <c r="B851" s="4" t="n"/>
      <c r="C851" s="4" t="n"/>
      <c r="D851" s="4" t="n"/>
      <c r="E851" s="4" t="n"/>
      <c r="F851" s="4" t="n"/>
      <c r="G851" s="4" t="n"/>
      <c r="H851" s="4" t="n"/>
      <c r="I851" s="4" t="n"/>
    </row>
    <row r="852" ht="15.75" customHeight="1" s="189">
      <c r="A852" s="4" t="n"/>
      <c r="B852" s="4" t="n"/>
      <c r="C852" s="4" t="n"/>
      <c r="D852" s="4" t="n"/>
      <c r="E852" s="4" t="n"/>
      <c r="F852" s="4" t="n"/>
      <c r="G852" s="4" t="n"/>
      <c r="H852" s="4" t="n"/>
      <c r="I852" s="4" t="n"/>
    </row>
    <row r="853" ht="15.75" customHeight="1" s="189">
      <c r="A853" s="4" t="n"/>
      <c r="B853" s="4" t="n"/>
      <c r="C853" s="4" t="n"/>
      <c r="D853" s="4" t="n"/>
      <c r="E853" s="4" t="n"/>
      <c r="F853" s="4" t="n"/>
      <c r="G853" s="4" t="n"/>
      <c r="H853" s="4" t="n"/>
      <c r="I853" s="4" t="n"/>
    </row>
    <row r="854" ht="15.75" customHeight="1" s="189">
      <c r="A854" s="4" t="n"/>
      <c r="B854" s="4" t="n"/>
      <c r="C854" s="4" t="n"/>
      <c r="D854" s="4" t="n"/>
      <c r="E854" s="4" t="n"/>
      <c r="F854" s="4" t="n"/>
      <c r="G854" s="4" t="n"/>
      <c r="H854" s="4" t="n"/>
      <c r="I854" s="4" t="n"/>
    </row>
    <row r="855" ht="15.75" customHeight="1" s="189">
      <c r="A855" s="4" t="n"/>
      <c r="B855" s="4" t="n"/>
      <c r="C855" s="4" t="n"/>
      <c r="D855" s="4" t="n"/>
      <c r="E855" s="4" t="n"/>
      <c r="F855" s="4" t="n"/>
      <c r="G855" s="4" t="n"/>
      <c r="H855" s="4" t="n"/>
      <c r="I855" s="4" t="n"/>
    </row>
    <row r="856" ht="15.75" customHeight="1" s="189">
      <c r="A856" s="4" t="n"/>
      <c r="B856" s="4" t="n"/>
      <c r="C856" s="4" t="n"/>
      <c r="D856" s="4" t="n"/>
      <c r="E856" s="4" t="n"/>
      <c r="F856" s="4" t="n"/>
      <c r="G856" s="4" t="n"/>
      <c r="H856" s="4" t="n"/>
      <c r="I856" s="4" t="n"/>
    </row>
    <row r="857" ht="15.75" customHeight="1" s="189">
      <c r="A857" s="4" t="n"/>
      <c r="B857" s="4" t="n"/>
      <c r="C857" s="4" t="n"/>
      <c r="D857" s="4" t="n"/>
      <c r="E857" s="4" t="n"/>
      <c r="F857" s="4" t="n"/>
      <c r="G857" s="4" t="n"/>
      <c r="H857" s="4" t="n"/>
      <c r="I857" s="4" t="n"/>
    </row>
    <row r="858" ht="15.75" customHeight="1" s="189">
      <c r="A858" s="4" t="n"/>
      <c r="B858" s="4" t="n"/>
      <c r="C858" s="4" t="n"/>
      <c r="D858" s="4" t="n"/>
      <c r="E858" s="4" t="n"/>
      <c r="F858" s="4" t="n"/>
      <c r="G858" s="4" t="n"/>
      <c r="H858" s="4" t="n"/>
      <c r="I858" s="4" t="n"/>
    </row>
    <row r="859" ht="15.75" customHeight="1" s="189">
      <c r="A859" s="4" t="n"/>
      <c r="B859" s="4" t="n"/>
      <c r="C859" s="4" t="n"/>
      <c r="D859" s="4" t="n"/>
      <c r="E859" s="4" t="n"/>
      <c r="F859" s="4" t="n"/>
      <c r="G859" s="4" t="n"/>
      <c r="H859" s="4" t="n"/>
      <c r="I859" s="4" t="n"/>
    </row>
    <row r="860" ht="15.75" customHeight="1" s="189">
      <c r="A860" s="4" t="n"/>
      <c r="B860" s="4" t="n"/>
      <c r="C860" s="4" t="n"/>
      <c r="D860" s="4" t="n"/>
      <c r="E860" s="4" t="n"/>
      <c r="F860" s="4" t="n"/>
      <c r="G860" s="4" t="n"/>
      <c r="H860" s="4" t="n"/>
      <c r="I860" s="4" t="n"/>
    </row>
    <row r="861" ht="15.75" customHeight="1" s="189">
      <c r="A861" s="4" t="n"/>
      <c r="B861" s="4" t="n"/>
      <c r="C861" s="4" t="n"/>
      <c r="D861" s="4" t="n"/>
      <c r="E861" s="4" t="n"/>
      <c r="F861" s="4" t="n"/>
      <c r="G861" s="4" t="n"/>
      <c r="H861" s="4" t="n"/>
      <c r="I861" s="4" t="n"/>
    </row>
    <row r="862" ht="15.75" customHeight="1" s="189">
      <c r="A862" s="4" t="n"/>
      <c r="B862" s="4" t="n"/>
      <c r="C862" s="4" t="n"/>
      <c r="D862" s="4" t="n"/>
      <c r="E862" s="4" t="n"/>
      <c r="F862" s="4" t="n"/>
      <c r="G862" s="4" t="n"/>
      <c r="H862" s="4" t="n"/>
      <c r="I862" s="4" t="n"/>
    </row>
    <row r="863" ht="15.75" customHeight="1" s="189">
      <c r="A863" s="4" t="n"/>
      <c r="B863" s="4" t="n"/>
      <c r="C863" s="4" t="n"/>
      <c r="D863" s="4" t="n"/>
      <c r="E863" s="4" t="n"/>
      <c r="F863" s="4" t="n"/>
      <c r="G863" s="4" t="n"/>
      <c r="H863" s="4" t="n"/>
      <c r="I863" s="4" t="n"/>
    </row>
    <row r="864" ht="15.75" customHeight="1" s="189">
      <c r="A864" s="4" t="n"/>
      <c r="B864" s="4" t="n"/>
      <c r="C864" s="4" t="n"/>
      <c r="D864" s="4" t="n"/>
      <c r="E864" s="4" t="n"/>
      <c r="F864" s="4" t="n"/>
      <c r="G864" s="4" t="n"/>
      <c r="H864" s="4" t="n"/>
      <c r="I864" s="4" t="n"/>
    </row>
    <row r="865" ht="15.75" customHeight="1" s="189">
      <c r="A865" s="4" t="n"/>
      <c r="B865" s="4" t="n"/>
      <c r="C865" s="4" t="n"/>
      <c r="D865" s="4" t="n"/>
      <c r="E865" s="4" t="n"/>
      <c r="F865" s="4" t="n"/>
      <c r="G865" s="4" t="n"/>
      <c r="H865" s="4" t="n"/>
      <c r="I865" s="4" t="n"/>
    </row>
    <row r="866" ht="15.75" customHeight="1" s="189">
      <c r="A866" s="4" t="n"/>
      <c r="B866" s="4" t="n"/>
      <c r="C866" s="4" t="n"/>
      <c r="D866" s="4" t="n"/>
      <c r="E866" s="4" t="n"/>
      <c r="F866" s="4" t="n"/>
      <c r="G866" s="4" t="n"/>
      <c r="H866" s="4" t="n"/>
      <c r="I866" s="4" t="n"/>
    </row>
    <row r="867" ht="15.75" customHeight="1" s="189">
      <c r="A867" s="4" t="n"/>
      <c r="B867" s="4" t="n"/>
      <c r="C867" s="4" t="n"/>
      <c r="D867" s="4" t="n"/>
      <c r="E867" s="4" t="n"/>
      <c r="F867" s="4" t="n"/>
      <c r="G867" s="4" t="n"/>
      <c r="H867" s="4" t="n"/>
      <c r="I867" s="4" t="n"/>
    </row>
    <row r="868" ht="15.75" customHeight="1" s="189">
      <c r="A868" s="4" t="n"/>
      <c r="B868" s="4" t="n"/>
      <c r="C868" s="4" t="n"/>
      <c r="D868" s="4" t="n"/>
      <c r="E868" s="4" t="n"/>
      <c r="F868" s="4" t="n"/>
      <c r="G868" s="4" t="n"/>
      <c r="H868" s="4" t="n"/>
      <c r="I868" s="4" t="n"/>
    </row>
    <row r="869" ht="15.75" customHeight="1" s="189">
      <c r="A869" s="4" t="n"/>
      <c r="B869" s="4" t="n"/>
      <c r="C869" s="4" t="n"/>
      <c r="D869" s="4" t="n"/>
      <c r="E869" s="4" t="n"/>
      <c r="F869" s="4" t="n"/>
      <c r="G869" s="4" t="n"/>
      <c r="H869" s="4" t="n"/>
      <c r="I869" s="4" t="n"/>
    </row>
    <row r="870" ht="15.75" customHeight="1" s="189">
      <c r="A870" s="4" t="n"/>
      <c r="B870" s="4" t="n"/>
      <c r="C870" s="4" t="n"/>
      <c r="D870" s="4" t="n"/>
      <c r="E870" s="4" t="n"/>
      <c r="F870" s="4" t="n"/>
      <c r="G870" s="4" t="n"/>
      <c r="H870" s="4" t="n"/>
      <c r="I870" s="4" t="n"/>
    </row>
    <row r="871" ht="15.75" customHeight="1" s="189">
      <c r="A871" s="4" t="n"/>
      <c r="B871" s="4" t="n"/>
      <c r="C871" s="4" t="n"/>
      <c r="D871" s="4" t="n"/>
      <c r="E871" s="4" t="n"/>
      <c r="F871" s="4" t="n"/>
      <c r="G871" s="4" t="n"/>
      <c r="H871" s="4" t="n"/>
      <c r="I871" s="4" t="n"/>
    </row>
    <row r="872" ht="15.75" customHeight="1" s="189">
      <c r="A872" s="4" t="n"/>
      <c r="B872" s="4" t="n"/>
      <c r="C872" s="4" t="n"/>
      <c r="D872" s="4" t="n"/>
      <c r="E872" s="4" t="n"/>
      <c r="F872" s="4" t="n"/>
      <c r="G872" s="4" t="n"/>
      <c r="H872" s="4" t="n"/>
      <c r="I872" s="4" t="n"/>
    </row>
    <row r="873" ht="15.75" customHeight="1" s="189">
      <c r="A873" s="4" t="n"/>
      <c r="B873" s="4" t="n"/>
      <c r="C873" s="4" t="n"/>
      <c r="D873" s="4" t="n"/>
      <c r="E873" s="4" t="n"/>
      <c r="F873" s="4" t="n"/>
      <c r="G873" s="4" t="n"/>
      <c r="H873" s="4" t="n"/>
      <c r="I873" s="4" t="n"/>
    </row>
    <row r="874" ht="15.75" customHeight="1" s="189">
      <c r="A874" s="4" t="n"/>
      <c r="B874" s="4" t="n"/>
      <c r="C874" s="4" t="n"/>
      <c r="D874" s="4" t="n"/>
      <c r="E874" s="4" t="n"/>
      <c r="F874" s="4" t="n"/>
      <c r="G874" s="4" t="n"/>
      <c r="H874" s="4" t="n"/>
      <c r="I874" s="4" t="n"/>
    </row>
    <row r="875" ht="15.75" customHeight="1" s="189">
      <c r="A875" s="4" t="n"/>
      <c r="B875" s="4" t="n"/>
      <c r="C875" s="4" t="n"/>
      <c r="D875" s="4" t="n"/>
      <c r="E875" s="4" t="n"/>
      <c r="F875" s="4" t="n"/>
      <c r="G875" s="4" t="n"/>
      <c r="H875" s="4" t="n"/>
      <c r="I875" s="4" t="n"/>
    </row>
    <row r="876" ht="15.75" customHeight="1" s="189">
      <c r="A876" s="4" t="n"/>
      <c r="B876" s="4" t="n"/>
      <c r="C876" s="4" t="n"/>
      <c r="D876" s="4" t="n"/>
      <c r="E876" s="4" t="n"/>
      <c r="F876" s="4" t="n"/>
      <c r="G876" s="4" t="n"/>
      <c r="H876" s="4" t="n"/>
      <c r="I876" s="4" t="n"/>
    </row>
    <row r="877" ht="15.75" customHeight="1" s="189">
      <c r="A877" s="4" t="n"/>
      <c r="B877" s="4" t="n"/>
      <c r="C877" s="4" t="n"/>
      <c r="D877" s="4" t="n"/>
      <c r="E877" s="4" t="n"/>
      <c r="F877" s="4" t="n"/>
      <c r="G877" s="4" t="n"/>
      <c r="H877" s="4" t="n"/>
      <c r="I877" s="4" t="n"/>
    </row>
    <row r="878" ht="15.75" customHeight="1" s="189">
      <c r="A878" s="4" t="n"/>
      <c r="B878" s="4" t="n"/>
      <c r="C878" s="4" t="n"/>
      <c r="D878" s="4" t="n"/>
      <c r="E878" s="4" t="n"/>
      <c r="F878" s="4" t="n"/>
      <c r="G878" s="4" t="n"/>
      <c r="H878" s="4" t="n"/>
      <c r="I878" s="4" t="n"/>
    </row>
    <row r="879" ht="15.75" customHeight="1" s="189">
      <c r="A879" s="4" t="n"/>
      <c r="B879" s="4" t="n"/>
      <c r="C879" s="4" t="n"/>
      <c r="D879" s="4" t="n"/>
      <c r="E879" s="4" t="n"/>
      <c r="F879" s="4" t="n"/>
      <c r="G879" s="4" t="n"/>
      <c r="H879" s="4" t="n"/>
      <c r="I879" s="4" t="n"/>
    </row>
    <row r="880" ht="15.75" customHeight="1" s="189">
      <c r="A880" s="4" t="n"/>
      <c r="B880" s="4" t="n"/>
      <c r="C880" s="4" t="n"/>
      <c r="D880" s="4" t="n"/>
      <c r="E880" s="4" t="n"/>
      <c r="F880" s="4" t="n"/>
      <c r="G880" s="4" t="n"/>
      <c r="H880" s="4" t="n"/>
      <c r="I880" s="4" t="n"/>
    </row>
    <row r="881" ht="15.75" customHeight="1" s="189">
      <c r="A881" s="4" t="n"/>
      <c r="B881" s="4" t="n"/>
      <c r="C881" s="4" t="n"/>
      <c r="D881" s="4" t="n"/>
      <c r="E881" s="4" t="n"/>
      <c r="F881" s="4" t="n"/>
      <c r="G881" s="4" t="n"/>
      <c r="H881" s="4" t="n"/>
      <c r="I881" s="4" t="n"/>
    </row>
    <row r="882" ht="15.75" customHeight="1" s="189">
      <c r="A882" s="4" t="n"/>
      <c r="B882" s="4" t="n"/>
      <c r="C882" s="4" t="n"/>
      <c r="D882" s="4" t="n"/>
      <c r="E882" s="4" t="n"/>
      <c r="F882" s="4" t="n"/>
      <c r="G882" s="4" t="n"/>
      <c r="H882" s="4" t="n"/>
      <c r="I882" s="4" t="n"/>
    </row>
    <row r="883" ht="15.75" customHeight="1" s="189">
      <c r="A883" s="4" t="n"/>
      <c r="B883" s="4" t="n"/>
      <c r="C883" s="4" t="n"/>
      <c r="D883" s="4" t="n"/>
      <c r="E883" s="4" t="n"/>
      <c r="F883" s="4" t="n"/>
      <c r="G883" s="4" t="n"/>
      <c r="H883" s="4" t="n"/>
      <c r="I883" s="4" t="n"/>
    </row>
    <row r="884" ht="15.75" customHeight="1" s="189">
      <c r="A884" s="4" t="n"/>
      <c r="B884" s="4" t="n"/>
      <c r="C884" s="4" t="n"/>
      <c r="D884" s="4" t="n"/>
      <c r="E884" s="4" t="n"/>
      <c r="F884" s="4" t="n"/>
      <c r="G884" s="4" t="n"/>
      <c r="H884" s="4" t="n"/>
      <c r="I884" s="4" t="n"/>
    </row>
    <row r="885" ht="15.75" customHeight="1" s="189">
      <c r="A885" s="4" t="n"/>
      <c r="B885" s="4" t="n"/>
      <c r="C885" s="4" t="n"/>
      <c r="D885" s="4" t="n"/>
      <c r="E885" s="4" t="n"/>
      <c r="F885" s="4" t="n"/>
      <c r="G885" s="4" t="n"/>
      <c r="H885" s="4" t="n"/>
      <c r="I885" s="4" t="n"/>
    </row>
    <row r="886" ht="15.75" customHeight="1" s="189">
      <c r="A886" s="4" t="n"/>
      <c r="B886" s="4" t="n"/>
      <c r="C886" s="4" t="n"/>
      <c r="D886" s="4" t="n"/>
      <c r="E886" s="4" t="n"/>
      <c r="F886" s="4" t="n"/>
      <c r="G886" s="4" t="n"/>
      <c r="H886" s="4" t="n"/>
      <c r="I886" s="4" t="n"/>
    </row>
    <row r="887" ht="15.75" customHeight="1" s="189">
      <c r="A887" s="4" t="n"/>
      <c r="B887" s="4" t="n"/>
      <c r="C887" s="4" t="n"/>
      <c r="D887" s="4" t="n"/>
      <c r="E887" s="4" t="n"/>
      <c r="F887" s="4" t="n"/>
      <c r="G887" s="4" t="n"/>
      <c r="H887" s="4" t="n"/>
      <c r="I887" s="4" t="n"/>
    </row>
    <row r="888" ht="15.75" customHeight="1" s="189">
      <c r="A888" s="4" t="n"/>
      <c r="B888" s="4" t="n"/>
      <c r="C888" s="4" t="n"/>
      <c r="D888" s="4" t="n"/>
      <c r="E888" s="4" t="n"/>
      <c r="F888" s="4" t="n"/>
      <c r="G888" s="4" t="n"/>
      <c r="H888" s="4" t="n"/>
      <c r="I888" s="4" t="n"/>
    </row>
    <row r="889" ht="15.75" customHeight="1" s="189">
      <c r="A889" s="4" t="n"/>
      <c r="B889" s="4" t="n"/>
      <c r="C889" s="4" t="n"/>
      <c r="D889" s="4" t="n"/>
      <c r="E889" s="4" t="n"/>
      <c r="F889" s="4" t="n"/>
      <c r="G889" s="4" t="n"/>
      <c r="H889" s="4" t="n"/>
      <c r="I889" s="4" t="n"/>
    </row>
    <row r="890" ht="15.75" customHeight="1" s="189">
      <c r="A890" s="4" t="n"/>
      <c r="B890" s="4" t="n"/>
      <c r="C890" s="4" t="n"/>
      <c r="D890" s="4" t="n"/>
      <c r="E890" s="4" t="n"/>
      <c r="F890" s="4" t="n"/>
      <c r="G890" s="4" t="n"/>
      <c r="H890" s="4" t="n"/>
      <c r="I890" s="4" t="n"/>
    </row>
    <row r="891" ht="15.75" customHeight="1" s="189">
      <c r="A891" s="4" t="n"/>
      <c r="B891" s="4" t="n"/>
      <c r="C891" s="4" t="n"/>
      <c r="D891" s="4" t="n"/>
      <c r="E891" s="4" t="n"/>
      <c r="F891" s="4" t="n"/>
      <c r="G891" s="4" t="n"/>
      <c r="H891" s="4" t="n"/>
      <c r="I891" s="4" t="n"/>
    </row>
    <row r="892" ht="15.75" customHeight="1" s="189">
      <c r="A892" s="4" t="n"/>
      <c r="B892" s="4" t="n"/>
      <c r="C892" s="4" t="n"/>
      <c r="D892" s="4" t="n"/>
      <c r="E892" s="4" t="n"/>
      <c r="F892" s="4" t="n"/>
      <c r="G892" s="4" t="n"/>
      <c r="H892" s="4" t="n"/>
      <c r="I892" s="4" t="n"/>
    </row>
    <row r="893" ht="15.75" customHeight="1" s="189">
      <c r="A893" s="4" t="n"/>
      <c r="B893" s="4" t="n"/>
      <c r="C893" s="4" t="n"/>
      <c r="D893" s="4" t="n"/>
      <c r="E893" s="4" t="n"/>
      <c r="F893" s="4" t="n"/>
      <c r="G893" s="4" t="n"/>
      <c r="H893" s="4" t="n"/>
      <c r="I893" s="4" t="n"/>
    </row>
    <row r="894" ht="15.75" customHeight="1" s="189">
      <c r="A894" s="4" t="n"/>
      <c r="B894" s="4" t="n"/>
      <c r="C894" s="4" t="n"/>
      <c r="D894" s="4" t="n"/>
      <c r="E894" s="4" t="n"/>
      <c r="F894" s="4" t="n"/>
      <c r="G894" s="4" t="n"/>
      <c r="H894" s="4" t="n"/>
      <c r="I894" s="4" t="n"/>
    </row>
    <row r="895" ht="15.75" customHeight="1" s="189">
      <c r="A895" s="4" t="n"/>
      <c r="B895" s="4" t="n"/>
      <c r="C895" s="4" t="n"/>
      <c r="D895" s="4" t="n"/>
      <c r="E895" s="4" t="n"/>
      <c r="F895" s="4" t="n"/>
      <c r="G895" s="4" t="n"/>
      <c r="H895" s="4" t="n"/>
      <c r="I895" s="4" t="n"/>
    </row>
    <row r="896" ht="15.75" customHeight="1" s="189">
      <c r="A896" s="4" t="n"/>
      <c r="B896" s="4" t="n"/>
      <c r="C896" s="4" t="n"/>
      <c r="D896" s="4" t="n"/>
      <c r="E896" s="4" t="n"/>
      <c r="F896" s="4" t="n"/>
      <c r="G896" s="4" t="n"/>
      <c r="H896" s="4" t="n"/>
      <c r="I896" s="4" t="n"/>
    </row>
    <row r="897" ht="15.75" customHeight="1" s="189">
      <c r="A897" s="4" t="n"/>
      <c r="B897" s="4" t="n"/>
      <c r="C897" s="4" t="n"/>
      <c r="D897" s="4" t="n"/>
      <c r="E897" s="4" t="n"/>
      <c r="F897" s="4" t="n"/>
      <c r="G897" s="4" t="n"/>
      <c r="H897" s="4" t="n"/>
      <c r="I897" s="4" t="n"/>
    </row>
    <row r="898" ht="15.75" customHeight="1" s="189">
      <c r="A898" s="4" t="n"/>
      <c r="B898" s="4" t="n"/>
      <c r="C898" s="4" t="n"/>
      <c r="D898" s="4" t="n"/>
      <c r="E898" s="4" t="n"/>
      <c r="F898" s="4" t="n"/>
      <c r="G898" s="4" t="n"/>
      <c r="H898" s="4" t="n"/>
      <c r="I898" s="4" t="n"/>
    </row>
    <row r="899" ht="15.75" customHeight="1" s="189">
      <c r="A899" s="4" t="n"/>
      <c r="B899" s="4" t="n"/>
      <c r="C899" s="4" t="n"/>
      <c r="D899" s="4" t="n"/>
      <c r="E899" s="4" t="n"/>
      <c r="F899" s="4" t="n"/>
      <c r="G899" s="4" t="n"/>
      <c r="H899" s="4" t="n"/>
      <c r="I899" s="4" t="n"/>
    </row>
    <row r="900" ht="15.75" customHeight="1" s="189">
      <c r="A900" s="4" t="n"/>
      <c r="B900" s="4" t="n"/>
      <c r="C900" s="4" t="n"/>
      <c r="D900" s="4" t="n"/>
      <c r="E900" s="4" t="n"/>
      <c r="F900" s="4" t="n"/>
      <c r="G900" s="4" t="n"/>
      <c r="H900" s="4" t="n"/>
      <c r="I900" s="4" t="n"/>
    </row>
    <row r="901" ht="15.75" customHeight="1" s="189">
      <c r="A901" s="4" t="n"/>
      <c r="B901" s="4" t="n"/>
      <c r="C901" s="4" t="n"/>
      <c r="D901" s="4" t="n"/>
      <c r="E901" s="4" t="n"/>
      <c r="F901" s="4" t="n"/>
      <c r="G901" s="4" t="n"/>
      <c r="H901" s="4" t="n"/>
      <c r="I901" s="4" t="n"/>
    </row>
    <row r="902" ht="15.75" customHeight="1" s="189">
      <c r="A902" s="4" t="n"/>
      <c r="B902" s="4" t="n"/>
      <c r="C902" s="4" t="n"/>
      <c r="D902" s="4" t="n"/>
      <c r="E902" s="4" t="n"/>
      <c r="F902" s="4" t="n"/>
      <c r="G902" s="4" t="n"/>
      <c r="H902" s="4" t="n"/>
      <c r="I902" s="4" t="n"/>
    </row>
    <row r="903" ht="15.75" customHeight="1" s="189">
      <c r="A903" s="4" t="n"/>
      <c r="B903" s="4" t="n"/>
      <c r="C903" s="4" t="n"/>
      <c r="D903" s="4" t="n"/>
      <c r="E903" s="4" t="n"/>
      <c r="F903" s="4" t="n"/>
      <c r="G903" s="4" t="n"/>
      <c r="H903" s="4" t="n"/>
      <c r="I903" s="4" t="n"/>
    </row>
    <row r="904" ht="15.75" customHeight="1" s="189">
      <c r="A904" s="4" t="n"/>
      <c r="B904" s="4" t="n"/>
      <c r="C904" s="4" t="n"/>
      <c r="D904" s="4" t="n"/>
      <c r="E904" s="4" t="n"/>
      <c r="F904" s="4" t="n"/>
      <c r="G904" s="4" t="n"/>
      <c r="H904" s="4" t="n"/>
      <c r="I904" s="4" t="n"/>
    </row>
    <row r="905" ht="15.75" customHeight="1" s="189">
      <c r="A905" s="4" t="n"/>
      <c r="B905" s="4" t="n"/>
      <c r="C905" s="4" t="n"/>
      <c r="D905" s="4" t="n"/>
      <c r="E905" s="4" t="n"/>
      <c r="F905" s="4" t="n"/>
      <c r="G905" s="4" t="n"/>
      <c r="H905" s="4" t="n"/>
      <c r="I905" s="4" t="n"/>
    </row>
    <row r="906" ht="15.75" customHeight="1" s="189">
      <c r="A906" s="4" t="n"/>
      <c r="B906" s="4" t="n"/>
      <c r="C906" s="4" t="n"/>
      <c r="D906" s="4" t="n"/>
      <c r="E906" s="4" t="n"/>
      <c r="F906" s="4" t="n"/>
      <c r="G906" s="4" t="n"/>
      <c r="H906" s="4" t="n"/>
      <c r="I906" s="4" t="n"/>
    </row>
    <row r="907" ht="15.75" customHeight="1" s="189">
      <c r="A907" s="4" t="n"/>
      <c r="B907" s="4" t="n"/>
      <c r="C907" s="4" t="n"/>
      <c r="D907" s="4" t="n"/>
      <c r="E907" s="4" t="n"/>
      <c r="F907" s="4" t="n"/>
      <c r="G907" s="4" t="n"/>
      <c r="H907" s="4" t="n"/>
      <c r="I907" s="4" t="n"/>
    </row>
    <row r="908" ht="15.75" customHeight="1" s="189">
      <c r="A908" s="4" t="n"/>
      <c r="B908" s="4" t="n"/>
      <c r="C908" s="4" t="n"/>
      <c r="D908" s="4" t="n"/>
      <c r="E908" s="4" t="n"/>
      <c r="F908" s="4" t="n"/>
      <c r="G908" s="4" t="n"/>
      <c r="H908" s="4" t="n"/>
      <c r="I908" s="4" t="n"/>
    </row>
    <row r="909" ht="15.75" customHeight="1" s="189">
      <c r="A909" s="4" t="n"/>
      <c r="B909" s="4" t="n"/>
      <c r="C909" s="4" t="n"/>
      <c r="D909" s="4" t="n"/>
      <c r="E909" s="4" t="n"/>
      <c r="F909" s="4" t="n"/>
      <c r="G909" s="4" t="n"/>
      <c r="H909" s="4" t="n"/>
      <c r="I909" s="4" t="n"/>
    </row>
    <row r="910" ht="15.75" customHeight="1" s="189">
      <c r="A910" s="4" t="n"/>
      <c r="B910" s="4" t="n"/>
      <c r="C910" s="4" t="n"/>
      <c r="D910" s="4" t="n"/>
      <c r="E910" s="4" t="n"/>
      <c r="F910" s="4" t="n"/>
      <c r="G910" s="4" t="n"/>
      <c r="H910" s="4" t="n"/>
      <c r="I910" s="4" t="n"/>
    </row>
    <row r="911" ht="15.75" customHeight="1" s="189">
      <c r="A911" s="4" t="n"/>
      <c r="B911" s="4" t="n"/>
      <c r="C911" s="4" t="n"/>
      <c r="D911" s="4" t="n"/>
      <c r="E911" s="4" t="n"/>
      <c r="F911" s="4" t="n"/>
      <c r="G911" s="4" t="n"/>
      <c r="H911" s="4" t="n"/>
      <c r="I911" s="4" t="n"/>
    </row>
    <row r="912" ht="15.75" customHeight="1" s="189">
      <c r="A912" s="4" t="n"/>
      <c r="B912" s="4" t="n"/>
      <c r="C912" s="4" t="n"/>
      <c r="D912" s="4" t="n"/>
      <c r="E912" s="4" t="n"/>
      <c r="F912" s="4" t="n"/>
      <c r="G912" s="4" t="n"/>
      <c r="H912" s="4" t="n"/>
      <c r="I912" s="4" t="n"/>
    </row>
    <row r="913" ht="15.75" customHeight="1" s="189">
      <c r="A913" s="4" t="n"/>
      <c r="B913" s="4" t="n"/>
      <c r="C913" s="4" t="n"/>
      <c r="D913" s="4" t="n"/>
      <c r="E913" s="4" t="n"/>
      <c r="F913" s="4" t="n"/>
      <c r="G913" s="4" t="n"/>
      <c r="H913" s="4" t="n"/>
      <c r="I913" s="4" t="n"/>
    </row>
    <row r="914" ht="15.75" customHeight="1" s="189">
      <c r="A914" s="4" t="n"/>
      <c r="B914" s="4" t="n"/>
      <c r="C914" s="4" t="n"/>
      <c r="D914" s="4" t="n"/>
      <c r="E914" s="4" t="n"/>
      <c r="F914" s="4" t="n"/>
      <c r="G914" s="4" t="n"/>
      <c r="H914" s="4" t="n"/>
      <c r="I914" s="4" t="n"/>
    </row>
    <row r="915" ht="15.75" customHeight="1" s="189">
      <c r="A915" s="4" t="n"/>
      <c r="B915" s="4" t="n"/>
      <c r="C915" s="4" t="n"/>
      <c r="D915" s="4" t="n"/>
      <c r="E915" s="4" t="n"/>
      <c r="F915" s="4" t="n"/>
      <c r="G915" s="4" t="n"/>
      <c r="H915" s="4" t="n"/>
      <c r="I915" s="4" t="n"/>
    </row>
    <row r="916" ht="15.75" customHeight="1" s="189">
      <c r="A916" s="4" t="n"/>
      <c r="B916" s="4" t="n"/>
      <c r="C916" s="4" t="n"/>
      <c r="D916" s="4" t="n"/>
      <c r="E916" s="4" t="n"/>
      <c r="F916" s="4" t="n"/>
      <c r="G916" s="4" t="n"/>
      <c r="H916" s="4" t="n"/>
      <c r="I916" s="4" t="n"/>
    </row>
    <row r="917" ht="15.75" customHeight="1" s="189">
      <c r="A917" s="4" t="n"/>
      <c r="B917" s="4" t="n"/>
      <c r="C917" s="4" t="n"/>
      <c r="D917" s="4" t="n"/>
      <c r="E917" s="4" t="n"/>
      <c r="F917" s="4" t="n"/>
      <c r="G917" s="4" t="n"/>
      <c r="H917" s="4" t="n"/>
      <c r="I917" s="4" t="n"/>
    </row>
    <row r="918" ht="15.75" customHeight="1" s="189">
      <c r="A918" s="4" t="n"/>
      <c r="B918" s="4" t="n"/>
      <c r="C918" s="4" t="n"/>
      <c r="D918" s="4" t="n"/>
      <c r="E918" s="4" t="n"/>
      <c r="F918" s="4" t="n"/>
      <c r="G918" s="4" t="n"/>
      <c r="H918" s="4" t="n"/>
      <c r="I918" s="4" t="n"/>
    </row>
    <row r="919" ht="15.75" customHeight="1" s="189">
      <c r="A919" s="4" t="n"/>
      <c r="B919" s="4" t="n"/>
      <c r="C919" s="4" t="n"/>
      <c r="D919" s="4" t="n"/>
      <c r="E919" s="4" t="n"/>
      <c r="F919" s="4" t="n"/>
      <c r="G919" s="4" t="n"/>
      <c r="H919" s="4" t="n"/>
      <c r="I919" s="4" t="n"/>
    </row>
    <row r="920" ht="15.75" customHeight="1" s="189">
      <c r="A920" s="4" t="n"/>
      <c r="B920" s="4" t="n"/>
      <c r="C920" s="4" t="n"/>
      <c r="D920" s="4" t="n"/>
      <c r="E920" s="4" t="n"/>
      <c r="F920" s="4" t="n"/>
      <c r="G920" s="4" t="n"/>
      <c r="H920" s="4" t="n"/>
      <c r="I920" s="4" t="n"/>
    </row>
    <row r="921" ht="15.75" customHeight="1" s="189">
      <c r="A921" s="4" t="n"/>
      <c r="B921" s="4" t="n"/>
      <c r="C921" s="4" t="n"/>
      <c r="D921" s="4" t="n"/>
      <c r="E921" s="4" t="n"/>
      <c r="F921" s="4" t="n"/>
      <c r="G921" s="4" t="n"/>
      <c r="H921" s="4" t="n"/>
      <c r="I921" s="4" t="n"/>
    </row>
    <row r="922" ht="15.75" customHeight="1" s="189">
      <c r="A922" s="4" t="n"/>
      <c r="B922" s="4" t="n"/>
      <c r="C922" s="4" t="n"/>
      <c r="D922" s="4" t="n"/>
      <c r="E922" s="4" t="n"/>
      <c r="F922" s="4" t="n"/>
      <c r="G922" s="4" t="n"/>
      <c r="H922" s="4" t="n"/>
      <c r="I922" s="4" t="n"/>
    </row>
    <row r="923" ht="15.75" customHeight="1" s="189">
      <c r="A923" s="4" t="n"/>
      <c r="B923" s="4" t="n"/>
      <c r="C923" s="4" t="n"/>
      <c r="D923" s="4" t="n"/>
      <c r="E923" s="4" t="n"/>
      <c r="F923" s="4" t="n"/>
      <c r="G923" s="4" t="n"/>
      <c r="H923" s="4" t="n"/>
      <c r="I923" s="4" t="n"/>
    </row>
    <row r="924" ht="15.75" customHeight="1" s="189">
      <c r="A924" s="4" t="n"/>
      <c r="B924" s="4" t="n"/>
      <c r="C924" s="4" t="n"/>
      <c r="D924" s="4" t="n"/>
      <c r="E924" s="4" t="n"/>
      <c r="F924" s="4" t="n"/>
      <c r="G924" s="4" t="n"/>
      <c r="H924" s="4" t="n"/>
      <c r="I924" s="4" t="n"/>
    </row>
    <row r="925" ht="15.75" customHeight="1" s="189">
      <c r="A925" s="4" t="n"/>
      <c r="B925" s="4" t="n"/>
      <c r="C925" s="4" t="n"/>
      <c r="D925" s="4" t="n"/>
      <c r="E925" s="4" t="n"/>
      <c r="F925" s="4" t="n"/>
      <c r="G925" s="4" t="n"/>
      <c r="H925" s="4" t="n"/>
      <c r="I925" s="4" t="n"/>
    </row>
    <row r="926" ht="15.75" customHeight="1" s="189">
      <c r="A926" s="4" t="n"/>
      <c r="B926" s="4" t="n"/>
      <c r="C926" s="4" t="n"/>
      <c r="D926" s="4" t="n"/>
      <c r="E926" s="4" t="n"/>
      <c r="F926" s="4" t="n"/>
      <c r="G926" s="4" t="n"/>
      <c r="H926" s="4" t="n"/>
      <c r="I926" s="4" t="n"/>
    </row>
    <row r="927" ht="15.75" customHeight="1" s="189">
      <c r="A927" s="4" t="n"/>
      <c r="B927" s="4" t="n"/>
      <c r="C927" s="4" t="n"/>
      <c r="D927" s="4" t="n"/>
      <c r="E927" s="4" t="n"/>
      <c r="F927" s="4" t="n"/>
      <c r="G927" s="4" t="n"/>
      <c r="H927" s="4" t="n"/>
      <c r="I927" s="4" t="n"/>
    </row>
    <row r="928" ht="15.75" customHeight="1" s="189">
      <c r="A928" s="4" t="n"/>
      <c r="B928" s="4" t="n"/>
      <c r="C928" s="4" t="n"/>
      <c r="D928" s="4" t="n"/>
      <c r="E928" s="4" t="n"/>
      <c r="F928" s="4" t="n"/>
      <c r="G928" s="4" t="n"/>
      <c r="H928" s="4" t="n"/>
      <c r="I928" s="4" t="n"/>
    </row>
    <row r="929" ht="15.75" customHeight="1" s="189">
      <c r="A929" s="4" t="n"/>
      <c r="B929" s="4" t="n"/>
      <c r="C929" s="4" t="n"/>
      <c r="D929" s="4" t="n"/>
      <c r="E929" s="4" t="n"/>
      <c r="F929" s="4" t="n"/>
      <c r="G929" s="4" t="n"/>
      <c r="H929" s="4" t="n"/>
      <c r="I929" s="4" t="n"/>
    </row>
    <row r="930" ht="15.75" customHeight="1" s="189">
      <c r="A930" s="4" t="n"/>
      <c r="B930" s="4" t="n"/>
      <c r="C930" s="4" t="n"/>
      <c r="D930" s="4" t="n"/>
      <c r="E930" s="4" t="n"/>
      <c r="F930" s="4" t="n"/>
      <c r="G930" s="4" t="n"/>
      <c r="H930" s="4" t="n"/>
      <c r="I930" s="4" t="n"/>
    </row>
    <row r="931" ht="15.75" customHeight="1" s="189">
      <c r="A931" s="4" t="n"/>
      <c r="B931" s="4" t="n"/>
      <c r="C931" s="4" t="n"/>
      <c r="D931" s="4" t="n"/>
      <c r="E931" s="4" t="n"/>
      <c r="F931" s="4" t="n"/>
      <c r="G931" s="4" t="n"/>
      <c r="H931" s="4" t="n"/>
      <c r="I931" s="4" t="n"/>
    </row>
    <row r="932" ht="15.75" customHeight="1" s="189">
      <c r="A932" s="4" t="n"/>
      <c r="B932" s="4" t="n"/>
      <c r="C932" s="4" t="n"/>
      <c r="D932" s="4" t="n"/>
      <c r="E932" s="4" t="n"/>
      <c r="F932" s="4" t="n"/>
      <c r="G932" s="4" t="n"/>
      <c r="H932" s="4" t="n"/>
      <c r="I932" s="4" t="n"/>
    </row>
    <row r="933" ht="15.75" customHeight="1" s="189">
      <c r="A933" s="4" t="n"/>
      <c r="B933" s="4" t="n"/>
      <c r="C933" s="4" t="n"/>
      <c r="D933" s="4" t="n"/>
      <c r="E933" s="4" t="n"/>
      <c r="F933" s="4" t="n"/>
      <c r="G933" s="4" t="n"/>
      <c r="H933" s="4" t="n"/>
      <c r="I933" s="4" t="n"/>
    </row>
    <row r="934" ht="15.75" customHeight="1" s="189">
      <c r="A934" s="4" t="n"/>
      <c r="B934" s="4" t="n"/>
      <c r="C934" s="4" t="n"/>
      <c r="D934" s="4" t="n"/>
      <c r="E934" s="4" t="n"/>
      <c r="F934" s="4" t="n"/>
      <c r="G934" s="4" t="n"/>
      <c r="H934" s="4" t="n"/>
      <c r="I934" s="4" t="n"/>
    </row>
    <row r="935" ht="15.75" customHeight="1" s="189">
      <c r="A935" s="4" t="n"/>
      <c r="B935" s="4" t="n"/>
      <c r="C935" s="4" t="n"/>
      <c r="D935" s="4" t="n"/>
      <c r="E935" s="4" t="n"/>
      <c r="F935" s="4" t="n"/>
      <c r="G935" s="4" t="n"/>
      <c r="H935" s="4" t="n"/>
      <c r="I935" s="4" t="n"/>
    </row>
    <row r="936" ht="15.75" customHeight="1" s="189">
      <c r="A936" s="4" t="n"/>
      <c r="B936" s="4" t="n"/>
      <c r="C936" s="4" t="n"/>
      <c r="D936" s="4" t="n"/>
      <c r="E936" s="4" t="n"/>
      <c r="F936" s="4" t="n"/>
      <c r="G936" s="4" t="n"/>
      <c r="H936" s="4" t="n"/>
      <c r="I936" s="4" t="n"/>
    </row>
    <row r="937" ht="15.75" customHeight="1" s="189">
      <c r="A937" s="4" t="n"/>
      <c r="B937" s="4" t="n"/>
      <c r="C937" s="4" t="n"/>
      <c r="D937" s="4" t="n"/>
      <c r="E937" s="4" t="n"/>
      <c r="F937" s="4" t="n"/>
      <c r="G937" s="4" t="n"/>
      <c r="H937" s="4" t="n"/>
      <c r="I937" s="4" t="n"/>
    </row>
    <row r="938" ht="15.75" customHeight="1" s="189">
      <c r="A938" s="4" t="n"/>
      <c r="B938" s="4" t="n"/>
      <c r="C938" s="4" t="n"/>
      <c r="D938" s="4" t="n"/>
      <c r="E938" s="4" t="n"/>
      <c r="F938" s="4" t="n"/>
      <c r="G938" s="4" t="n"/>
      <c r="H938" s="4" t="n"/>
      <c r="I938" s="4" t="n"/>
    </row>
    <row r="939" ht="15.75" customHeight="1" s="189">
      <c r="A939" s="4" t="n"/>
      <c r="B939" s="4" t="n"/>
      <c r="C939" s="4" t="n"/>
      <c r="D939" s="4" t="n"/>
      <c r="E939" s="4" t="n"/>
      <c r="F939" s="4" t="n"/>
      <c r="G939" s="4" t="n"/>
      <c r="H939" s="4" t="n"/>
      <c r="I939" s="4" t="n"/>
    </row>
    <row r="940" ht="15.75" customHeight="1" s="189">
      <c r="A940" s="4" t="n"/>
      <c r="B940" s="4" t="n"/>
      <c r="C940" s="4" t="n"/>
      <c r="D940" s="4" t="n"/>
      <c r="E940" s="4" t="n"/>
      <c r="F940" s="4" t="n"/>
      <c r="G940" s="4" t="n"/>
      <c r="H940" s="4" t="n"/>
      <c r="I940" s="4" t="n"/>
    </row>
    <row r="941" ht="15.75" customHeight="1" s="189">
      <c r="A941" s="4" t="n"/>
      <c r="B941" s="4" t="n"/>
      <c r="C941" s="4" t="n"/>
      <c r="D941" s="4" t="n"/>
      <c r="E941" s="4" t="n"/>
      <c r="F941" s="4" t="n"/>
      <c r="G941" s="4" t="n"/>
      <c r="H941" s="4" t="n"/>
      <c r="I941" s="4" t="n"/>
    </row>
    <row r="942" ht="15.75" customHeight="1" s="189">
      <c r="A942" s="4" t="n"/>
      <c r="B942" s="4" t="n"/>
      <c r="C942" s="4" t="n"/>
      <c r="D942" s="4" t="n"/>
      <c r="E942" s="4" t="n"/>
      <c r="F942" s="4" t="n"/>
      <c r="G942" s="4" t="n"/>
      <c r="H942" s="4" t="n"/>
      <c r="I942" s="4" t="n"/>
    </row>
    <row r="943" ht="15.75" customHeight="1" s="189">
      <c r="A943" s="4" t="n"/>
      <c r="B943" s="4" t="n"/>
      <c r="C943" s="4" t="n"/>
      <c r="D943" s="4" t="n"/>
      <c r="E943" s="4" t="n"/>
      <c r="F943" s="4" t="n"/>
      <c r="G943" s="4" t="n"/>
      <c r="H943" s="4" t="n"/>
      <c r="I943" s="4" t="n"/>
    </row>
    <row r="944" ht="15.75" customHeight="1" s="189">
      <c r="A944" s="4" t="n"/>
      <c r="B944" s="4" t="n"/>
      <c r="C944" s="4" t="n"/>
      <c r="D944" s="4" t="n"/>
      <c r="E944" s="4" t="n"/>
      <c r="F944" s="4" t="n"/>
      <c r="G944" s="4" t="n"/>
      <c r="H944" s="4" t="n"/>
      <c r="I944" s="4" t="n"/>
    </row>
    <row r="945" ht="15.75" customHeight="1" s="189">
      <c r="A945" s="4" t="n"/>
      <c r="B945" s="4" t="n"/>
      <c r="C945" s="4" t="n"/>
      <c r="D945" s="4" t="n"/>
      <c r="E945" s="4" t="n"/>
      <c r="F945" s="4" t="n"/>
      <c r="G945" s="4" t="n"/>
      <c r="H945" s="4" t="n"/>
      <c r="I945" s="4" t="n"/>
    </row>
    <row r="946" ht="15.75" customHeight="1" s="189">
      <c r="A946" s="4" t="n"/>
      <c r="B946" s="4" t="n"/>
      <c r="C946" s="4" t="n"/>
      <c r="D946" s="4" t="n"/>
      <c r="E946" s="4" t="n"/>
      <c r="F946" s="4" t="n"/>
      <c r="G946" s="4" t="n"/>
      <c r="H946" s="4" t="n"/>
      <c r="I946" s="4" t="n"/>
    </row>
    <row r="947" ht="15.75" customHeight="1" s="189">
      <c r="A947" s="4" t="n"/>
      <c r="B947" s="4" t="n"/>
      <c r="C947" s="4" t="n"/>
      <c r="D947" s="4" t="n"/>
      <c r="E947" s="4" t="n"/>
      <c r="F947" s="4" t="n"/>
      <c r="G947" s="4" t="n"/>
      <c r="H947" s="4" t="n"/>
      <c r="I947" s="4" t="n"/>
    </row>
    <row r="948" ht="15.75" customHeight="1" s="189">
      <c r="A948" s="4" t="n"/>
      <c r="B948" s="4" t="n"/>
      <c r="C948" s="4" t="n"/>
      <c r="D948" s="4" t="n"/>
      <c r="E948" s="4" t="n"/>
      <c r="F948" s="4" t="n"/>
      <c r="G948" s="4" t="n"/>
      <c r="H948" s="4" t="n"/>
      <c r="I948" s="4" t="n"/>
    </row>
    <row r="949" ht="15.75" customHeight="1" s="189">
      <c r="A949" s="4" t="n"/>
      <c r="B949" s="4" t="n"/>
      <c r="C949" s="4" t="n"/>
      <c r="D949" s="4" t="n"/>
      <c r="E949" s="4" t="n"/>
      <c r="F949" s="4" t="n"/>
      <c r="G949" s="4" t="n"/>
      <c r="H949" s="4" t="n"/>
      <c r="I949" s="4" t="n"/>
    </row>
    <row r="950" ht="15.75" customHeight="1" s="189">
      <c r="A950" s="4" t="n"/>
      <c r="B950" s="4" t="n"/>
      <c r="C950" s="4" t="n"/>
      <c r="D950" s="4" t="n"/>
      <c r="E950" s="4" t="n"/>
      <c r="F950" s="4" t="n"/>
      <c r="G950" s="4" t="n"/>
      <c r="H950" s="4" t="n"/>
      <c r="I950" s="4" t="n"/>
    </row>
    <row r="951" ht="15.75" customHeight="1" s="189">
      <c r="A951" s="4" t="n"/>
      <c r="B951" s="4" t="n"/>
      <c r="C951" s="4" t="n"/>
      <c r="D951" s="4" t="n"/>
      <c r="E951" s="4" t="n"/>
      <c r="F951" s="4" t="n"/>
      <c r="G951" s="4" t="n"/>
      <c r="H951" s="4" t="n"/>
      <c r="I951" s="4" t="n"/>
    </row>
    <row r="952" ht="15.75" customHeight="1" s="189">
      <c r="A952" s="4" t="n"/>
      <c r="B952" s="4" t="n"/>
      <c r="C952" s="4" t="n"/>
      <c r="D952" s="4" t="n"/>
      <c r="E952" s="4" t="n"/>
      <c r="F952" s="4" t="n"/>
      <c r="G952" s="4" t="n"/>
      <c r="H952" s="4" t="n"/>
      <c r="I952" s="4" t="n"/>
    </row>
    <row r="953" ht="15.75" customHeight="1" s="189">
      <c r="A953" s="4" t="n"/>
      <c r="B953" s="4" t="n"/>
      <c r="C953" s="4" t="n"/>
      <c r="D953" s="4" t="n"/>
      <c r="E953" s="4" t="n"/>
      <c r="F953" s="4" t="n"/>
      <c r="G953" s="4" t="n"/>
      <c r="H953" s="4" t="n"/>
      <c r="I953" s="4" t="n"/>
    </row>
    <row r="954" ht="15.75" customHeight="1" s="189">
      <c r="A954" s="4" t="n"/>
      <c r="B954" s="4" t="n"/>
      <c r="C954" s="4" t="n"/>
      <c r="D954" s="4" t="n"/>
      <c r="E954" s="4" t="n"/>
      <c r="F954" s="4" t="n"/>
      <c r="G954" s="4" t="n"/>
      <c r="H954" s="4" t="n"/>
      <c r="I954" s="4" t="n"/>
    </row>
    <row r="955" ht="15.75" customHeight="1" s="189">
      <c r="A955" s="4" t="n"/>
      <c r="B955" s="4" t="n"/>
      <c r="C955" s="4" t="n"/>
      <c r="D955" s="4" t="n"/>
      <c r="E955" s="4" t="n"/>
      <c r="F955" s="4" t="n"/>
      <c r="G955" s="4" t="n"/>
      <c r="H955" s="4" t="n"/>
      <c r="I955" s="4" t="n"/>
    </row>
    <row r="956" ht="15.75" customHeight="1" s="189">
      <c r="A956" s="4" t="n"/>
      <c r="B956" s="4" t="n"/>
      <c r="C956" s="4" t="n"/>
      <c r="D956" s="4" t="n"/>
      <c r="E956" s="4" t="n"/>
      <c r="F956" s="4" t="n"/>
      <c r="G956" s="4" t="n"/>
      <c r="H956" s="4" t="n"/>
      <c r="I956" s="4" t="n"/>
    </row>
    <row r="957" ht="15.75" customHeight="1" s="189">
      <c r="A957" s="4" t="n"/>
      <c r="B957" s="4" t="n"/>
      <c r="C957" s="4" t="n"/>
      <c r="D957" s="4" t="n"/>
      <c r="E957" s="4" t="n"/>
      <c r="F957" s="4" t="n"/>
      <c r="G957" s="4" t="n"/>
      <c r="H957" s="4" t="n"/>
      <c r="I957" s="4" t="n"/>
    </row>
    <row r="958" ht="15.75" customHeight="1" s="189">
      <c r="A958" s="4" t="n"/>
      <c r="B958" s="4" t="n"/>
      <c r="C958" s="4" t="n"/>
      <c r="D958" s="4" t="n"/>
      <c r="E958" s="4" t="n"/>
      <c r="F958" s="4" t="n"/>
      <c r="G958" s="4" t="n"/>
      <c r="H958" s="4" t="n"/>
      <c r="I958" s="4" t="n"/>
    </row>
    <row r="959" ht="15.75" customHeight="1" s="189">
      <c r="A959" s="4" t="n"/>
      <c r="B959" s="4" t="n"/>
      <c r="C959" s="4" t="n"/>
      <c r="D959" s="4" t="n"/>
      <c r="E959" s="4" t="n"/>
      <c r="F959" s="4" t="n"/>
      <c r="G959" s="4" t="n"/>
      <c r="H959" s="4" t="n"/>
      <c r="I959" s="4" t="n"/>
    </row>
    <row r="960" ht="15.75" customHeight="1" s="189">
      <c r="A960" s="4" t="n"/>
      <c r="B960" s="4" t="n"/>
      <c r="C960" s="4" t="n"/>
      <c r="D960" s="4" t="n"/>
      <c r="E960" s="4" t="n"/>
      <c r="F960" s="4" t="n"/>
      <c r="G960" s="4" t="n"/>
      <c r="H960" s="4" t="n"/>
      <c r="I960" s="4" t="n"/>
    </row>
    <row r="961" ht="15.75" customHeight="1" s="189">
      <c r="A961" s="4" t="n"/>
      <c r="B961" s="4" t="n"/>
      <c r="C961" s="4" t="n"/>
      <c r="D961" s="4" t="n"/>
      <c r="E961" s="4" t="n"/>
      <c r="F961" s="4" t="n"/>
      <c r="G961" s="4" t="n"/>
      <c r="H961" s="4" t="n"/>
      <c r="I961" s="4" t="n"/>
    </row>
    <row r="962" ht="15.75" customHeight="1" s="189">
      <c r="A962" s="4" t="n"/>
      <c r="B962" s="4" t="n"/>
      <c r="C962" s="4" t="n"/>
      <c r="D962" s="4" t="n"/>
      <c r="E962" s="4" t="n"/>
      <c r="F962" s="4" t="n"/>
      <c r="G962" s="4" t="n"/>
      <c r="H962" s="4" t="n"/>
      <c r="I962" s="4" t="n"/>
    </row>
    <row r="963" ht="15.75" customHeight="1" s="189">
      <c r="A963" s="4" t="n"/>
      <c r="B963" s="4" t="n"/>
      <c r="C963" s="4" t="n"/>
      <c r="D963" s="4" t="n"/>
      <c r="E963" s="4" t="n"/>
      <c r="F963" s="4" t="n"/>
      <c r="G963" s="4" t="n"/>
      <c r="H963" s="4" t="n"/>
      <c r="I963" s="4" t="n"/>
    </row>
    <row r="964" ht="15.75" customHeight="1" s="189">
      <c r="A964" s="4" t="n"/>
      <c r="B964" s="4" t="n"/>
      <c r="C964" s="4" t="n"/>
      <c r="D964" s="4" t="n"/>
      <c r="E964" s="4" t="n"/>
      <c r="F964" s="4" t="n"/>
      <c r="G964" s="4" t="n"/>
      <c r="H964" s="4" t="n"/>
      <c r="I964" s="4" t="n"/>
    </row>
    <row r="965" ht="15.75" customHeight="1" s="189">
      <c r="A965" s="4" t="n"/>
      <c r="B965" s="4" t="n"/>
      <c r="C965" s="4" t="n"/>
      <c r="D965" s="4" t="n"/>
      <c r="E965" s="4" t="n"/>
      <c r="F965" s="4" t="n"/>
      <c r="G965" s="4" t="n"/>
      <c r="H965" s="4" t="n"/>
      <c r="I965" s="4" t="n"/>
    </row>
    <row r="966" ht="15.75" customHeight="1" s="189">
      <c r="A966" s="4" t="n"/>
      <c r="B966" s="4" t="n"/>
      <c r="C966" s="4" t="n"/>
      <c r="D966" s="4" t="n"/>
      <c r="E966" s="4" t="n"/>
      <c r="F966" s="4" t="n"/>
      <c r="G966" s="4" t="n"/>
      <c r="H966" s="4" t="n"/>
      <c r="I966" s="4" t="n"/>
    </row>
    <row r="967" ht="15.75" customHeight="1" s="189">
      <c r="A967" s="4" t="n"/>
      <c r="B967" s="4" t="n"/>
      <c r="C967" s="4" t="n"/>
      <c r="D967" s="4" t="n"/>
      <c r="E967" s="4" t="n"/>
      <c r="F967" s="4" t="n"/>
      <c r="G967" s="4" t="n"/>
      <c r="H967" s="4" t="n"/>
      <c r="I967" s="4" t="n"/>
    </row>
    <row r="968" ht="15.75" customHeight="1" s="189">
      <c r="A968" s="4" t="n"/>
      <c r="B968" s="4" t="n"/>
      <c r="C968" s="4" t="n"/>
      <c r="D968" s="4" t="n"/>
      <c r="E968" s="4" t="n"/>
      <c r="F968" s="4" t="n"/>
      <c r="G968" s="4" t="n"/>
      <c r="H968" s="4" t="n"/>
      <c r="I968" s="4" t="n"/>
    </row>
    <row r="969" ht="15.75" customHeight="1" s="189">
      <c r="A969" s="4" t="n"/>
      <c r="B969" s="4" t="n"/>
      <c r="C969" s="4" t="n"/>
      <c r="D969" s="4" t="n"/>
      <c r="E969" s="4" t="n"/>
      <c r="F969" s="4" t="n"/>
      <c r="G969" s="4" t="n"/>
      <c r="H969" s="4" t="n"/>
      <c r="I969" s="4" t="n"/>
    </row>
    <row r="970" ht="15.75" customHeight="1" s="189">
      <c r="A970" s="4" t="n"/>
      <c r="B970" s="4" t="n"/>
      <c r="C970" s="4" t="n"/>
      <c r="D970" s="4" t="n"/>
      <c r="E970" s="4" t="n"/>
      <c r="F970" s="4" t="n"/>
      <c r="G970" s="4" t="n"/>
      <c r="H970" s="4" t="n"/>
      <c r="I970" s="4" t="n"/>
    </row>
    <row r="971" ht="15.75" customHeight="1" s="189">
      <c r="A971" s="4" t="n"/>
      <c r="B971" s="4" t="n"/>
      <c r="C971" s="4" t="n"/>
      <c r="D971" s="4" t="n"/>
      <c r="E971" s="4" t="n"/>
      <c r="F971" s="4" t="n"/>
      <c r="G971" s="4" t="n"/>
      <c r="H971" s="4" t="n"/>
      <c r="I971" s="4" t="n"/>
    </row>
    <row r="972" ht="15.75" customHeight="1" s="189">
      <c r="A972" s="4" t="n"/>
      <c r="B972" s="4" t="n"/>
      <c r="C972" s="4" t="n"/>
      <c r="D972" s="4" t="n"/>
      <c r="E972" s="4" t="n"/>
      <c r="F972" s="4" t="n"/>
      <c r="G972" s="4" t="n"/>
      <c r="H972" s="4" t="n"/>
      <c r="I972" s="4" t="n"/>
    </row>
    <row r="973" ht="15.75" customHeight="1" s="189">
      <c r="A973" s="4" t="n"/>
      <c r="B973" s="4" t="n"/>
      <c r="C973" s="4" t="n"/>
      <c r="D973" s="4" t="n"/>
      <c r="E973" s="4" t="n"/>
      <c r="F973" s="4" t="n"/>
      <c r="G973" s="4" t="n"/>
      <c r="H973" s="4" t="n"/>
      <c r="I973" s="4" t="n"/>
    </row>
    <row r="974" ht="15.75" customHeight="1" s="189">
      <c r="A974" s="4" t="n"/>
      <c r="B974" s="4" t="n"/>
      <c r="C974" s="4" t="n"/>
      <c r="D974" s="4" t="n"/>
      <c r="E974" s="4" t="n"/>
      <c r="F974" s="4" t="n"/>
      <c r="G974" s="4" t="n"/>
      <c r="H974" s="4" t="n"/>
      <c r="I974" s="4" t="n"/>
    </row>
    <row r="975" ht="15.75" customHeight="1" s="189">
      <c r="A975" s="4" t="n"/>
      <c r="B975" s="4" t="n"/>
      <c r="C975" s="4" t="n"/>
      <c r="D975" s="4" t="n"/>
      <c r="E975" s="4" t="n"/>
      <c r="F975" s="4" t="n"/>
      <c r="G975" s="4" t="n"/>
      <c r="H975" s="4" t="n"/>
      <c r="I975" s="4" t="n"/>
    </row>
    <row r="976" ht="15.75" customHeight="1" s="189">
      <c r="A976" s="4" t="n"/>
      <c r="B976" s="4" t="n"/>
      <c r="C976" s="4" t="n"/>
      <c r="D976" s="4" t="n"/>
      <c r="E976" s="4" t="n"/>
      <c r="F976" s="4" t="n"/>
      <c r="G976" s="4" t="n"/>
      <c r="H976" s="4" t="n"/>
      <c r="I976" s="4" t="n"/>
    </row>
    <row r="977" ht="15.75" customHeight="1" s="189">
      <c r="A977" s="4" t="n"/>
      <c r="B977" s="4" t="n"/>
      <c r="C977" s="4" t="n"/>
      <c r="D977" s="4" t="n"/>
      <c r="E977" s="4" t="n"/>
      <c r="F977" s="4" t="n"/>
      <c r="G977" s="4" t="n"/>
      <c r="H977" s="4" t="n"/>
      <c r="I977" s="4" t="n"/>
    </row>
    <row r="978" ht="15.75" customHeight="1" s="189">
      <c r="A978" s="4" t="n"/>
      <c r="B978" s="4" t="n"/>
      <c r="C978" s="4" t="n"/>
      <c r="D978" s="4" t="n"/>
      <c r="E978" s="4" t="n"/>
      <c r="F978" s="4" t="n"/>
      <c r="G978" s="4" t="n"/>
      <c r="H978" s="4" t="n"/>
      <c r="I978" s="4" t="n"/>
    </row>
    <row r="979" ht="15.75" customHeight="1" s="189">
      <c r="A979" s="4" t="n"/>
      <c r="B979" s="4" t="n"/>
      <c r="C979" s="4" t="n"/>
      <c r="D979" s="4" t="n"/>
      <c r="E979" s="4" t="n"/>
      <c r="F979" s="4" t="n"/>
      <c r="G979" s="4" t="n"/>
      <c r="H979" s="4" t="n"/>
      <c r="I979" s="4" t="n"/>
    </row>
    <row r="980" ht="15.75" customHeight="1" s="189">
      <c r="A980" s="4" t="n"/>
      <c r="B980" s="4" t="n"/>
      <c r="C980" s="4" t="n"/>
      <c r="D980" s="4" t="n"/>
      <c r="E980" s="4" t="n"/>
      <c r="F980" s="4" t="n"/>
      <c r="G980" s="4" t="n"/>
      <c r="H980" s="4" t="n"/>
      <c r="I980" s="4" t="n"/>
    </row>
    <row r="981" ht="15.75" customHeight="1" s="189">
      <c r="A981" s="4" t="n"/>
      <c r="B981" s="4" t="n"/>
      <c r="C981" s="4" t="n"/>
      <c r="D981" s="4" t="n"/>
      <c r="E981" s="4" t="n"/>
      <c r="F981" s="4" t="n"/>
      <c r="G981" s="4" t="n"/>
      <c r="H981" s="4" t="n"/>
      <c r="I981" s="4" t="n"/>
    </row>
    <row r="982" ht="15.75" customHeight="1" s="189">
      <c r="A982" s="4" t="n"/>
      <c r="B982" s="4" t="n"/>
      <c r="C982" s="4" t="n"/>
      <c r="D982" s="4" t="n"/>
      <c r="E982" s="4" t="n"/>
      <c r="F982" s="4" t="n"/>
      <c r="G982" s="4" t="n"/>
      <c r="H982" s="4" t="n"/>
      <c r="I982" s="4" t="n"/>
    </row>
    <row r="983" ht="15.75" customHeight="1" s="189">
      <c r="A983" s="4" t="n"/>
      <c r="B983" s="4" t="n"/>
      <c r="C983" s="4" t="n"/>
      <c r="D983" s="4" t="n"/>
      <c r="E983" s="4" t="n"/>
      <c r="F983" s="4" t="n"/>
      <c r="G983" s="4" t="n"/>
      <c r="H983" s="4" t="n"/>
      <c r="I983" s="4" t="n"/>
    </row>
    <row r="984" ht="15.75" customHeight="1" s="189">
      <c r="A984" s="4" t="n"/>
      <c r="B984" s="4" t="n"/>
      <c r="C984" s="4" t="n"/>
      <c r="D984" s="4" t="n"/>
      <c r="E984" s="4" t="n"/>
      <c r="F984" s="4" t="n"/>
      <c r="G984" s="4" t="n"/>
      <c r="H984" s="4" t="n"/>
      <c r="I984" s="4" t="n"/>
    </row>
    <row r="985" ht="15.75" customHeight="1" s="189">
      <c r="A985" s="4" t="n"/>
      <c r="B985" s="4" t="n"/>
      <c r="C985" s="4" t="n"/>
      <c r="D985" s="4" t="n"/>
      <c r="E985" s="4" t="n"/>
      <c r="F985" s="4" t="n"/>
      <c r="G985" s="4" t="n"/>
      <c r="H985" s="4" t="n"/>
      <c r="I985" s="4" t="n"/>
    </row>
    <row r="986" ht="15.75" customHeight="1" s="189">
      <c r="A986" s="4" t="n"/>
      <c r="B986" s="4" t="n"/>
      <c r="C986" s="4" t="n"/>
      <c r="D986" s="4" t="n"/>
      <c r="E986" s="4" t="n"/>
      <c r="F986" s="4" t="n"/>
      <c r="G986" s="4" t="n"/>
      <c r="H986" s="4" t="n"/>
      <c r="I986" s="4" t="n"/>
    </row>
    <row r="987" ht="15.75" customHeight="1" s="189">
      <c r="A987" s="4" t="n"/>
      <c r="B987" s="4" t="n"/>
      <c r="C987" s="4" t="n"/>
      <c r="D987" s="4" t="n"/>
      <c r="E987" s="4" t="n"/>
      <c r="F987" s="4" t="n"/>
      <c r="G987" s="4" t="n"/>
      <c r="H987" s="4" t="n"/>
      <c r="I987" s="4" t="n"/>
    </row>
    <row r="988" ht="15.75" customHeight="1" s="189">
      <c r="A988" s="4" t="n"/>
      <c r="B988" s="4" t="n"/>
      <c r="C988" s="4" t="n"/>
      <c r="D988" s="4" t="n"/>
      <c r="E988" s="4" t="n"/>
      <c r="F988" s="4" t="n"/>
      <c r="G988" s="4" t="n"/>
      <c r="H988" s="4" t="n"/>
      <c r="I988" s="4" t="n"/>
    </row>
    <row r="989" ht="15.75" customHeight="1" s="189">
      <c r="A989" s="4" t="n"/>
      <c r="B989" s="4" t="n"/>
      <c r="C989" s="4" t="n"/>
      <c r="D989" s="4" t="n"/>
      <c r="E989" s="4" t="n"/>
      <c r="F989" s="4" t="n"/>
      <c r="G989" s="4" t="n"/>
      <c r="H989" s="4" t="n"/>
      <c r="I989" s="4" t="n"/>
    </row>
    <row r="990" ht="15.75" customHeight="1" s="189">
      <c r="A990" s="4" t="n"/>
      <c r="B990" s="4" t="n"/>
      <c r="C990" s="4" t="n"/>
      <c r="D990" s="4" t="n"/>
      <c r="E990" s="4" t="n"/>
      <c r="F990" s="4" t="n"/>
      <c r="G990" s="4" t="n"/>
      <c r="H990" s="4" t="n"/>
      <c r="I990" s="4" t="n"/>
    </row>
    <row r="991" ht="15.75" customHeight="1" s="189">
      <c r="A991" s="4" t="n"/>
      <c r="B991" s="4" t="n"/>
      <c r="C991" s="4" t="n"/>
      <c r="D991" s="4" t="n"/>
      <c r="E991" s="4" t="n"/>
      <c r="F991" s="4" t="n"/>
      <c r="G991" s="4" t="n"/>
      <c r="H991" s="4" t="n"/>
      <c r="I991" s="4" t="n"/>
    </row>
    <row r="992" ht="15.75" customHeight="1" s="189">
      <c r="A992" s="4" t="n"/>
      <c r="B992" s="4" t="n"/>
      <c r="C992" s="4" t="n"/>
      <c r="D992" s="4" t="n"/>
      <c r="E992" s="4" t="n"/>
      <c r="F992" s="4" t="n"/>
      <c r="G992" s="4" t="n"/>
      <c r="H992" s="4" t="n"/>
      <c r="I992" s="4" t="n"/>
    </row>
    <row r="993" ht="15.75" customHeight="1" s="189">
      <c r="A993" s="4" t="n"/>
      <c r="B993" s="4" t="n"/>
      <c r="C993" s="4" t="n"/>
      <c r="D993" s="4" t="n"/>
      <c r="E993" s="4" t="n"/>
      <c r="F993" s="4" t="n"/>
      <c r="G993" s="4" t="n"/>
      <c r="H993" s="4" t="n"/>
      <c r="I993" s="4" t="n"/>
    </row>
    <row r="994" ht="15.75" customHeight="1" s="189">
      <c r="A994" s="4" t="n"/>
      <c r="B994" s="4" t="n"/>
      <c r="C994" s="4" t="n"/>
      <c r="D994" s="4" t="n"/>
      <c r="E994" s="4" t="n"/>
      <c r="F994" s="4" t="n"/>
      <c r="G994" s="4" t="n"/>
      <c r="H994" s="4" t="n"/>
      <c r="I994" s="4" t="n"/>
    </row>
    <row r="995" ht="15.75" customHeight="1" s="189">
      <c r="A995" s="4" t="n"/>
      <c r="B995" s="4" t="n"/>
      <c r="C995" s="4" t="n"/>
      <c r="D995" s="4" t="n"/>
      <c r="E995" s="4" t="n"/>
      <c r="F995" s="4" t="n"/>
      <c r="G995" s="4" t="n"/>
      <c r="H995" s="4" t="n"/>
      <c r="I995" s="4" t="n"/>
    </row>
    <row r="996" ht="15.75" customHeight="1" s="189">
      <c r="A996" s="4" t="n"/>
      <c r="B996" s="4" t="n"/>
      <c r="C996" s="4" t="n"/>
      <c r="D996" s="4" t="n"/>
      <c r="E996" s="4" t="n"/>
      <c r="F996" s="4" t="n"/>
      <c r="G996" s="4" t="n"/>
      <c r="H996" s="4" t="n"/>
      <c r="I996" s="4" t="n"/>
    </row>
    <row r="997" ht="15.75" customHeight="1" s="189">
      <c r="A997" s="4" t="n"/>
      <c r="B997" s="4" t="n"/>
      <c r="C997" s="4" t="n"/>
      <c r="D997" s="4" t="n"/>
      <c r="E997" s="4" t="n"/>
      <c r="F997" s="4" t="n"/>
      <c r="G997" s="4" t="n"/>
      <c r="H997" s="4" t="n"/>
      <c r="I997" s="4" t="n"/>
    </row>
    <row r="998" ht="15.75" customHeight="1" s="189">
      <c r="A998" s="4" t="n"/>
      <c r="B998" s="4" t="n"/>
      <c r="C998" s="4" t="n"/>
      <c r="D998" s="4" t="n"/>
      <c r="E998" s="4" t="n"/>
      <c r="F998" s="4" t="n"/>
      <c r="G998" s="4" t="n"/>
      <c r="H998" s="4" t="n"/>
      <c r="I998" s="4" t="n"/>
    </row>
    <row r="999" ht="15.75" customHeight="1" s="189">
      <c r="A999" s="4" t="n"/>
      <c r="B999" s="4" t="n"/>
      <c r="C999" s="4" t="n"/>
      <c r="D999" s="4" t="n"/>
      <c r="E999" s="4" t="n"/>
      <c r="F999" s="4" t="n"/>
      <c r="G999" s="4" t="n"/>
      <c r="H999" s="4" t="n"/>
      <c r="I999" s="4" t="n"/>
    </row>
    <row r="1000" ht="15.75" customHeight="1" s="189">
      <c r="A1000" s="4" t="n"/>
      <c r="B1000" s="4" t="n"/>
      <c r="C1000" s="4" t="n"/>
      <c r="D1000" s="4" t="n"/>
      <c r="E1000" s="4" t="n"/>
      <c r="F1000" s="4" t="n"/>
      <c r="G1000" s="4" t="n"/>
      <c r="H1000" s="4" t="n"/>
      <c r="I1000" s="4" t="n"/>
    </row>
  </sheetData>
  <autoFilter ref="$A$3:$I$11"/>
  <mergeCells count="2">
    <mergeCell ref="A1:I1"/>
    <mergeCell ref="A2:I2"/>
  </mergeCells>
  <pageMargins left="0.75" right="0.75" top="1" bottom="1" header="0" footer="0"/>
  <pageSetup orientation="landscape"/>
</worksheet>
</file>

<file path=xl/worksheets/sheet46.xml><?xml version="1.0" encoding="utf-8"?>
<worksheet xmlns="http://schemas.openxmlformats.org/spreadsheetml/2006/main">
  <sheetPr>
    <tabColor rgb="FF2F6B4F"/>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0" customWidth="1" style="189" min="2" max="2"/>
    <col width="36" customWidth="1" style="189" min="3" max="3"/>
    <col width="38" customWidth="1" style="189" min="4" max="4"/>
    <col width="40" customWidth="1" style="189" min="5" max="5"/>
    <col width="8.710000000000001" customWidth="1" style="189" min="6" max="26"/>
  </cols>
  <sheetData>
    <row r="1" ht="33.75" customHeight="1" s="189">
      <c r="A1" s="192" t="inlineStr">
        <is>
          <t>🤖 TINYML RECIPES — ten models that fit in your pocket-brain</t>
        </is>
      </c>
    </row>
    <row r="2" ht="55.5" customHeight="1" s="189">
      <c r="A2" s="25" t="inlineStr">
        <is>
          <t>The Edge-AI Hook column names what's possible; these cards make it buildable. Ordered easiest-first. Universal truths: your DATA quality matters 10× more than architecture; collect in the deployment position (not the bench!); always ship a 'none-of-the-above' class; and the ESP32-S3 (vector instructions + PSRAM) runs everything here — the C3 runs the top half. Toolchain default: Edge Impulse free tier or ESP-IDF's esp-nn; both export int8 quantized C.</t>
        </is>
      </c>
    </row>
    <row r="3">
      <c r="A3" s="4" t="n"/>
      <c r="B3" s="4" t="n"/>
      <c r="C3" s="4" t="n"/>
      <c r="D3" s="4" t="n"/>
      <c r="E3" s="4" t="n"/>
    </row>
    <row r="4">
      <c r="A4" s="26" t="inlineStr">
        <is>
          <t>Recipe</t>
        </is>
      </c>
      <c r="B4" s="26" t="inlineStr">
        <is>
          <t>Data appetite</t>
        </is>
      </c>
      <c r="C4" s="26" t="inlineStr">
        <is>
          <t>Model &amp; memory</t>
        </is>
      </c>
      <c r="D4" s="26" t="inlineStr">
        <is>
          <t>The path</t>
        </is>
      </c>
      <c r="E4" s="26" t="inlineStr">
        <is>
          <t>The first-attempt ruin</t>
        </is>
      </c>
    </row>
    <row r="5" ht="55.5" customHeight="1" s="189">
      <c r="A5" s="27" t="inlineStr">
        <is>
          <t>Threshold++ (learned thresholds)</t>
        </is>
      </c>
      <c r="B5" s="28" t="inlineStr">
        <is>
          <t>1-2 weeks of the sensor's own logged normal (unlabeled!)</t>
        </is>
      </c>
      <c r="C5" s="28" t="inlineStr">
        <is>
          <t>Not really ML: rolling percentiles per hour-of-day/day-of-week stored as a 168-cell table · &lt;2KB</t>
        </is>
      </c>
      <c r="D5" s="28" t="inlineStr">
        <is>
          <t>Log → compute per-hour p05/p95 → alarm outside YOUR normal. This 'model' beats naive ML on most single-channel problems and is where every project should START</t>
        </is>
      </c>
      <c r="E5" s="28" t="inlineStr">
        <is>
          <t>Skipping it for a neural net: two weeks of tuning to underperform a percentile table</t>
        </is>
      </c>
    </row>
    <row r="6" ht="55.5" customHeight="1" s="189">
      <c r="A6" s="27" t="inlineStr">
        <is>
          <t>Anomaly detector (autoencoder-lite)</t>
        </is>
      </c>
      <c r="B6" s="28" t="inlineStr">
        <is>
          <t>2-4 weeks of NORMAL operation only — no failure examples needed (that's the point)</t>
        </is>
      </c>
      <c r="C6" s="28" t="inlineStr">
        <is>
          <t>Tiny dense autoencoder on windowed features (RMS, FFT bands) · 10-50KB · reconstruction error = anomaly score</t>
        </is>
      </c>
      <c r="D6" s="28" t="inlineStr">
        <is>
          <t>Edge Impulse anomaly block (K-means variant) on accel/current features → score threshold from validation normals → CUSUM the score for slow drift</t>
        </is>
      </c>
      <c r="E6" s="28" t="inlineStr">
        <is>
          <t>Training data that already contains the fault ('it was always a bit wobbly') — the model learns the disease as health. Curate your normal!</t>
        </is>
      </c>
    </row>
    <row r="7" ht="55.5" customHeight="1" s="189">
      <c r="A7" s="27" t="inlineStr">
        <is>
          <t>Knock / gesture / vibration classifier</t>
        </is>
      </c>
      <c r="B7" s="28" t="inlineStr">
        <is>
          <t>30-100 examples PER class + equal 'other/none' — one afternoon of enthusiastic knocking</t>
        </is>
      </c>
      <c r="C7" s="28" t="inlineStr">
        <is>
          <t>1D-CNN on raw or spectrogram windows · 20-80KB · &lt;20ms inference on S3</t>
        </is>
      </c>
      <c r="D7" s="28" t="inlineStr">
        <is>
          <t>Define window (1-2s) → collect ON THE REAL SURFACE → Edge Impulse: spectral features + small CNN → confusion matrix → int8 export</t>
        </is>
      </c>
      <c r="E7" s="28" t="inlineStr">
        <is>
          <t>Collecting on a different table than you deploy on: the training surface's resonance IS in your features (Choose-your-frame!)</t>
        </is>
      </c>
    </row>
    <row r="8" ht="55.5" customHeight="1" s="189">
      <c r="A8" s="27" t="inlineStr">
        <is>
          <t>Wake word / sound event</t>
        </is>
      </c>
      <c r="B8" s="28" t="inlineStr">
        <is>
          <t>Wake word: 50+ utterances × voices you care about + hours of background · events (glass/bark/beep): 50-200 clips per class</t>
        </is>
      </c>
      <c r="C8" s="28" t="inlineStr">
        <is>
          <t>MFCC front-end + small CNN/DS-CNN · 30-150KB · ESP-SR gives free 'Hi ESP' if you skip custom</t>
        </is>
      </c>
      <c r="D8" s="28" t="inlineStr">
        <is>
          <t>INMP441 I2S at 16kHz → MFCC → Edge Impulse audio block or ESP-SR custom · test at REAL distances/angles/noise</t>
        </is>
      </c>
      <c r="E8" s="28" t="inlineStr">
        <is>
          <t>Clean training audio vs kitchen-reality deployment: collect with the fan on, the kids yelling, the distance real</t>
        </is>
      </c>
    </row>
    <row r="9" ht="55.5" customHeight="1" s="189">
      <c r="A9" s="27" t="inlineStr">
        <is>
          <t>Current-signature appliance ID (NILM-lite)</t>
        </is>
      </c>
      <c r="B9" s="28" t="inlineStr">
        <is>
          <t>1-2 weeks per home with labeled ON/OFF events (smart plugs as truth labels during training only!)</t>
        </is>
      </c>
      <c r="C9" s="28" t="inlineStr">
        <is>
          <t>Features: ΔP, ΔQ, harmonic vector at switch events → small dense net or even kNN · 10-40KB</t>
        </is>
      </c>
      <c r="D9" s="28" t="inlineStr">
        <is>
          <t>SCT-013 fast-sample switch transients → event detection (Signal Guide peaks) → classify the STEP not the steady state</t>
        </is>
      </c>
      <c r="E9" s="28" t="inlineStr">
        <is>
          <t>Classifying steady-state watts (everything overlaps) instead of switch-event signatures (nearly unique) — the event IS the fingerprint</t>
        </is>
      </c>
    </row>
    <row r="10" ht="55.5" customHeight="1" s="189">
      <c r="A10" s="27" t="inlineStr">
        <is>
          <t>Presence/occupancy fusion</t>
        </is>
      </c>
      <c r="B10" s="28" t="inlineStr">
        <is>
          <t>2-4 weeks multi-sensor logs + a truth diary (or a truth camera you later delete)</t>
        </is>
      </c>
      <c r="C10" s="28" t="inlineStr">
        <is>
          <t>Logistic regression or tiny GBM on 5-min features from PIR+CO2+lux+radar · &lt;10KB · outputs occupancy probability</t>
        </is>
      </c>
      <c r="D10" s="28" t="inlineStr">
        <is>
          <t>The fusion recipe: each sensor's feature + hour-of-day → probability → hysteresis on the output · beats any single sensor's false rates by 10×</t>
        </is>
      </c>
      <c r="E10" s="28" t="inlineStr">
        <is>
          <t>Training on move-in week: occupancy patterns drift seasonally — schedule quarterly refits or add the learning-loop pattern</t>
        </is>
      </c>
    </row>
    <row r="11" ht="55.5" customHeight="1" s="189">
      <c r="A11" s="27" t="inlineStr">
        <is>
          <t>Spectral material/state classifier</t>
        </is>
      </c>
      <c r="B11" s="28" t="inlineStr">
        <is>
          <t>50-200 spectra per class, collected across lighting/temperature variations</t>
        </is>
      </c>
      <c r="C11" s="28" t="inlineStr">
        <is>
          <t>kNN or small dense net on 6-11 band vectors (AS7263/AS7341) · &lt;20KB · microsecond inference</t>
        </is>
      </c>
      <c r="D11" s="28" t="inlineStr">
        <is>
          <t>Fixed geometry jig (distance/angle lock!) → white-reference normalize EVERY session → classify band RATIOS not absolutes</t>
        </is>
      </c>
      <c r="E11" s="28" t="inlineStr">
        <is>
          <t>Skipping the white reference: LED aging and temperature shift raw counts; ratios survive, absolutes betray</t>
        </is>
      </c>
    </row>
    <row r="12" ht="55.5" customHeight="1" s="189">
      <c r="A12" s="27" t="inlineStr">
        <is>
          <t>Radar micro-Doppler classifier</t>
        </is>
      </c>
      <c r="B12" s="28" t="inlineStr">
        <is>
          <t>100+ events per class (fall/sit/walk; or drum phases) from dev-kit raw frames</t>
        </is>
      </c>
      <c r="C12" s="28" t="inlineStr">
        <is>
          <t>CNN on range-Doppler crops · 100-300KB (needs S3+PSRAM) · Infineon/Seeed dev kits expose frames</t>
        </is>
      </c>
      <c r="D12" s="28" t="inlineStr">
        <is>
          <t>Dev kit → frame capture pipeline → label events from paired video (delete after!) → Edge Impulse CNN → on-device with the module's own presence gating</t>
        </is>
      </c>
      <c r="E12" s="28" t="inlineStr">
        <is>
          <t>Underestimating the data plumbing: 80% of this recipe is frame capture + labeling infrastructure, 20% is the model</t>
        </is>
      </c>
    </row>
    <row r="13" ht="55.5" customHeight="1" s="189">
      <c r="A13" s="27" t="inlineStr">
        <is>
          <t>Forecast-next-hour (tiny regression)</t>
        </is>
      </c>
      <c r="B13" s="28" t="inlineStr">
        <is>
          <t>3-6 months of the target series + its drivers (the longer the seasonality, the longer the appetite)</t>
        </is>
      </c>
      <c r="C13" s="28" t="inlineStr">
        <is>
          <t>Gradient-boosted stumps or small LSTM on lag features · 30-100KB · predicts one value + interval</t>
        </is>
      </c>
      <c r="D13" s="28" t="inlineStr">
        <is>
          <t>Feature rows: [lags, hour, day, driver sensors] → train off-device (laptop) → export coefficients → ESP32 computes the dot product (inference is just math!)</t>
        </is>
      </c>
      <c r="E13" s="28" t="inlineStr">
        <is>
          <t>Evaluating on random splits instead of TIME splits: the model 'predicts' the past it already saw — walk-forward validation or it's fiction</t>
        </is>
      </c>
    </row>
    <row r="14" ht="55.5" customHeight="1" s="189">
      <c r="A14" s="27" t="inlineStr">
        <is>
          <t>The learning loop (continual)</t>
        </is>
      </c>
      <c r="B14" s="28" t="inlineStr">
        <is>
          <t>Ongoing: the deployed model's own hits/misses, labeled by outcome or by user one-tap feedback</t>
        </is>
      </c>
      <c r="C14" s="28" t="inlineStr">
        <is>
          <t>Any recipe above + a retraining cadence · storage for the growing dataset (gateway's job, not the node's)</t>
        </is>
      </c>
      <c r="D14" s="28" t="inlineStr">
        <is>
          <t>Node infers → gateway logs features+outcome → monthly auto-retrain → OTA the new weights (Longevity Doctrine!) · drift in input distributions triggers early refit</t>
        </is>
      </c>
      <c r="E14" s="28" t="inlineStr">
        <is>
          <t>Silent concept drift: the world changes (new fridge, new season), accuracy rots invisibly — monitor the input distributions, not just the outputs (Failure Museum for models)</t>
        </is>
      </c>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4"/>
  <mergeCells count="2">
    <mergeCell ref="A2:E2"/>
    <mergeCell ref="A1:E1"/>
  </mergeCells>
  <pageMargins left="0.75" right="0.75" top="1" bottom="1" header="0" footer="0"/>
  <pageSetup orientation="landscape"/>
</worksheet>
</file>

<file path=xl/worksheets/sheet47.xml><?xml version="1.0" encoding="utf-8"?>
<worksheet xmlns="http://schemas.openxmlformats.org/spreadsheetml/2006/main">
  <sheetPr>
    <tabColor rgb="FF355E3B"/>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6" customWidth="1" style="189" min="2" max="3"/>
    <col width="40" customWidth="1" style="189" min="4" max="4"/>
    <col width="36" customWidth="1" style="189" min="5" max="5"/>
    <col width="8.710000000000001" customWidth="1" style="189" min="6" max="26"/>
  </cols>
  <sheetData>
    <row r="1" ht="33.75" customHeight="1" s="189">
      <c r="A1" s="192" t="inlineStr">
        <is>
          <t>🔗 FUSION PATTERNS — many imperfect witnesses, one credible testimony</t>
        </is>
      </c>
    </row>
    <row r="2" ht="51.75" customHeight="1" s="189">
      <c r="A2" s="25" t="inlineStr">
        <is>
          <t>Fusion is jurisprudence for sensors: how to weigh witnesses of different reliability, catch liars, and reach a verdict with stated confidence. Nine recipes, simplest first. The universal preconditions (from Signal Field Guide): align timestamps FIRST, calibrate each witness FIRST, know each one's noise σ FIRST — fusion amplifies good preparation and launders bad preparation into confident garbage.</t>
        </is>
      </c>
    </row>
    <row r="3">
      <c r="A3" s="4" t="n"/>
      <c r="B3" s="4" t="n"/>
      <c r="C3" s="4" t="n"/>
      <c r="D3" s="4" t="n"/>
      <c r="E3" s="4" t="n"/>
    </row>
    <row r="4">
      <c r="A4" s="26" t="inlineStr">
        <is>
          <t>Pattern</t>
        </is>
      </c>
      <c r="B4" s="26" t="inlineStr">
        <is>
          <t>The math (two lines max)</t>
        </is>
      </c>
      <c r="C4" s="26" t="inlineStr">
        <is>
          <t>Fuses what</t>
        </is>
      </c>
      <c r="D4" s="26" t="inlineStr">
        <is>
          <t>Worked example</t>
        </is>
      </c>
      <c r="E4" s="26" t="inlineStr">
        <is>
          <t>How it fails</t>
        </is>
      </c>
    </row>
    <row r="5" ht="55.5" customHeight="1" s="189">
      <c r="A5" s="27" t="inlineStr">
        <is>
          <t>Inverse-variance weighting</t>
        </is>
      </c>
      <c r="B5" s="28" t="inlineStr">
        <is>
          <t>x̂ = Σ(xᵢ/σᵢ²) ÷ Σ(1/σᵢ²) — each witness weighted by 1/its noise²; the fused σ² = 1/Σ(1/σᵢ²) is ALWAYS smaller than the best single sensor</t>
        </is>
      </c>
      <c r="C5" s="28" t="inlineStr">
        <is>
          <t>Multiple sensors measuring the SAME quantity with known noise (your Stage-1 homework)</t>
        </is>
      </c>
      <c r="D5" s="28" t="inlineStr">
        <is>
          <t>3 thermistors of σ=0.3°C fuse to σ=0.17°C — three $0.30 parts outperform one $5 part, with a health check free (disagreement = a liar)</t>
        </is>
      </c>
      <c r="E5" s="28" t="inlineStr">
        <is>
          <t>Using datasheet σ instead of measured σ; correlated noise (same supply ripple hits all three) breaks the independence assumption and the promised σ is fiction</t>
        </is>
      </c>
    </row>
    <row r="6" ht="55.5" customHeight="1" s="189">
      <c r="A6" s="27" t="inlineStr">
        <is>
          <t>Median / vote (robust fusion)</t>
        </is>
      </c>
      <c r="B6" s="28" t="inlineStr">
        <is>
          <t>Verdict = median(x₁..xₙ) or majority vote for binary — immune to any minority of arbitrarily-wrong liars</t>
        </is>
      </c>
      <c r="C6" s="28" t="inlineStr">
        <is>
          <t>Same-kind sensors where FAILURE, not noise, is the enemy (the Graceful Degradation Array's math)</t>
        </is>
      </c>
      <c r="D6" s="28" t="inlineStr">
        <is>
          <t>Median of 3 soil probes ignores the one being eaten by corrosion; 2-of-3 smoke vote survives one insect-in-the-chamber</t>
        </is>
      </c>
      <c r="E6" s="28" t="inlineStr">
        <is>
          <t>Even number of voters (ties); slow drift that captures the MAJORITY (they share the same corrosion clock — stagger install dates!)</t>
        </is>
      </c>
    </row>
    <row r="7" ht="55.5" customHeight="1" s="189">
      <c r="A7" s="27" t="inlineStr">
        <is>
          <t>Complementary (frequency-split)</t>
        </is>
      </c>
      <c r="B7" s="28" t="inlineStr">
        <is>
          <t>x̂ = HP(fast_sensor) + LP(slow_sensor) — each witness testifies only in the band where it's honest</t>
        </is>
      </c>
      <c r="C7" s="28" t="inlineStr">
        <is>
          <t>A drift-y fast sensor + a noisy slow one: gyro+accel, baro+GPS, PPG-rate+ECG-rate</t>
        </is>
      </c>
      <c r="D7" s="28" t="inlineStr">
        <is>
          <t>The attitude filter from Signal Guide; also: fast thermistor + slow calibrated probe = fast AND accurate temperature</t>
        </is>
      </c>
      <c r="E7" s="28" t="inlineStr">
        <is>
          <t>Crossover frequency chosen without measuring where each sensor actually goes bad — the split must sit in the gap between their failure bands</t>
        </is>
      </c>
    </row>
    <row r="8" ht="55.5" customHeight="1" s="189">
      <c r="A8" s="27" t="inlineStr">
        <is>
          <t>Kalman (the full witness court)</t>
        </is>
      </c>
      <c r="B8" s="28" t="inlineStr">
        <is>
          <t>Predict from a motion/process model, then correct: K = P/(P+R); weight shifts each step by who's currently credible</t>
        </is>
      </c>
      <c r="C8" s="28" t="inlineStr">
        <is>
          <t>A dynamic state (position, level, SoC) + a process model + sensors with known noise</t>
        </is>
      </c>
      <c r="D8" s="28" t="inlineStr">
        <is>
          <t>Battery SoC: coulomb-counting (drifts) + voltage-curve (noisy) + a discharge model = the only honest fuel gauge</t>
        </is>
      </c>
      <c r="E8" s="28" t="inlineStr">
        <is>
          <t>Modeling laziness: garbage process model = the filter confidently tracks its own imagination (and its P says trust me)</t>
        </is>
      </c>
    </row>
    <row r="9" ht="55.5" customHeight="1" s="189">
      <c r="A9" s="27" t="inlineStr">
        <is>
          <t>Bayes update (evidence accumulation)</t>
        </is>
      </c>
      <c r="B9" s="28" t="inlineStr">
        <is>
          <t>odds_post = odds_prior × LR₁ × LR₂… — each sensor contributes its likelihood ratio (how much more likely if TRUE vs FALSE)</t>
        </is>
      </c>
      <c r="C9" s="28" t="inlineStr">
        <is>
          <t>Binary questions fed by heterogeneous evidence: occupied? leaking? failing?</t>
        </is>
      </c>
      <c r="D9" s="28" t="inlineStr">
        <is>
          <t>Presence: PIR fires (LR 8) + CO2 rising (LR 5) + 3am (prior odds low) → posterior says 'probably the cat'; the math weighs witnesses BY their false-alarm records</t>
        </is>
      </c>
      <c r="E9" s="28" t="inlineStr">
        <is>
          <t>Double-counting correlated evidence (two sensors seeing the same draft both 'confirm'); estimate LRs from YOUR 2×2 tables, not vibes</t>
        </is>
      </c>
    </row>
    <row r="10" ht="55.5" customHeight="1" s="189">
      <c r="A10" s="27" t="inlineStr">
        <is>
          <t>Gating &amp; innovation checks</t>
        </is>
      </c>
      <c r="B10" s="28" t="inlineStr">
        <is>
          <t>Reject any reading whose 'innovation' |x − predicted| &gt; 3σ before it enters fusion — the bouncer at the courtroom door</t>
        </is>
      </c>
      <c r="C10" s="28" t="inlineStr">
        <is>
          <t>Every fusion stack, as armor: one glitching witness must not poison the verdict</t>
        </is>
      </c>
      <c r="D10" s="28" t="inlineStr">
        <is>
          <t>GPS multipath jump of 40m gets bounced because dead-reckoning says you can't teleport; the log of REJECTIONS becomes the sensor-health record</t>
        </is>
      </c>
      <c r="E10" s="28" t="inlineStr">
        <is>
          <t>Gate too tight: real step-changes (the actual leak!) get bounced as outliers forever — pair the gate with an escalation rule (N consecutive rejections = believe them)</t>
        </is>
      </c>
    </row>
    <row r="11" ht="55.5" customHeight="1" s="189">
      <c r="A11" s="27" t="inlineStr">
        <is>
          <t>Cross-physics arbitration</t>
        </is>
      </c>
      <c r="B11" s="28" t="inlineStr">
        <is>
          <t>Disagreement between different-physics witnesses is not averaged — it's DIAGNOSED: each disagreement pattern maps to a known impostor</t>
        </is>
      </c>
      <c r="C11" s="28" t="inlineStr">
        <is>
          <t>The Cross-Physics Validation operator, upgraded from AND-gate to differential diagnosis</t>
        </is>
      </c>
      <c r="D11" s="28" t="inlineStr">
        <is>
          <t>Radar says motion + PIR silent = fan or curtain (radar's impostor). PIR fires + radar silent = heat ghost (PIR's impostor). Both = human. The disagreement TABLE is the sensor</t>
        </is>
      </c>
      <c r="E11" s="28" t="inlineStr">
        <is>
          <t>Treating disagreement as noise and averaging: the average of 'fan' and 'nothing' is a phantom half-person haunting your logs</t>
        </is>
      </c>
    </row>
    <row r="12" ht="55.5" customHeight="1" s="189">
      <c r="A12" s="27" t="inlineStr">
        <is>
          <t>Temporal fusion (track-before-detect)</t>
        </is>
      </c>
      <c r="B12" s="28" t="inlineStr">
        <is>
          <t>Integrate weak evidence over time before declaring: Σ log-likelihood over minutes/hours, alarm on the SUM (CUSUM's sophisticated sibling)</t>
        </is>
      </c>
      <c r="C12" s="28" t="inlineStr">
        <is>
          <t>Signals too weak to call in any single window: slow leaks, faint drifts, rare-event hunting</t>
        </is>
      </c>
      <c r="D12" s="28" t="inlineStr">
        <is>
          <t>The Muon Level Gauge lives here: single events mean nothing, day-integrated rate = tank level; likewise slow gas leaks under diurnal noise</t>
        </is>
      </c>
      <c r="E12" s="28" t="inlineStr">
        <is>
          <t>Impatience (declaring early defeats the design) or unbounded memory (yesterday's evidence should decay — leaky integration, α-forgetting)</t>
        </is>
      </c>
    </row>
    <row r="13" ht="55.5" customHeight="1" s="189">
      <c r="A13" s="27" t="inlineStr">
        <is>
          <t>Fleet consensus (spatial fusion)</t>
        </is>
      </c>
      <c r="B13" s="28" t="inlineStr">
        <is>
          <t>Field estimate = weighted interpolation of neighbors (IDW/kriging-lite); each node also gets a residual vs the fleet-predicted value at its location</t>
        </is>
      </c>
      <c r="C13" s="28" t="inlineStr">
        <is>
          <t>The Fleet→Field operator's statistics: many nodes, one continuous truth surface</t>
        </is>
      </c>
      <c r="D13" s="28" t="inlineStr">
        <is>
          <t>Ten street nodes: the heat MAP is the fusion output, and node 7 reading 3σ above its interpolated neighborhood is either the story (a real hotspot) or a dying sensor — its residual HISTORY tells you which</t>
        </is>
      </c>
      <c r="E13" s="28" t="inlineStr">
        <is>
          <t>Interpolating across physical boundaries (a wall, a river, a ridge): the field assumption breaks at discontinuities — fuse within regions, not across them</t>
        </is>
      </c>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3"/>
  <mergeCells count="2">
    <mergeCell ref="A2:E2"/>
    <mergeCell ref="A1:E1"/>
  </mergeCells>
  <pageMargins left="0.75" right="0.75" top="1" bottom="1" header="0" footer="0"/>
  <pageSetup orientation="landscape"/>
</worksheet>
</file>

<file path=xl/worksheets/sheet48.xml><?xml version="1.0" encoding="utf-8"?>
<worksheet xmlns="http://schemas.openxmlformats.org/spreadsheetml/2006/main">
  <sheetPr>
    <tabColor rgb="FF5B8DB8"/>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12" customWidth="1" style="189" min="2" max="2"/>
    <col width="44" customWidth="1" style="189" min="3" max="3"/>
    <col width="24" customWidth="1" style="189" min="4" max="4"/>
    <col width="42" customWidth="1" style="189" min="5" max="5"/>
    <col width="40" customWidth="1" style="189" min="6" max="6"/>
    <col width="8.710000000000001" customWidth="1" style="189" min="7" max="26"/>
  </cols>
  <sheetData>
    <row r="1" ht="33.75" customHeight="1" s="189">
      <c r="A1" s="1" t="inlineStr">
        <is>
          <t>🛰️ FLEET &amp; DATA LEVERAGE — what N nodes see that one can't</t>
        </is>
      </c>
    </row>
    <row r="2" ht="30" customHeight="1" s="189">
      <c r="A2" s="3" t="inlineStr">
        <is>
          <t>One sensor is a reading; a fleet is an instrument. These 10 patterns are the entire playbook of distributed sensing — each row is a capability that does not exist at N=1. ESP-NOW + $2 sensors made all of them a weekend build.</t>
        </is>
      </c>
    </row>
    <row r="3">
      <c r="A3" s="32" t="inlineStr">
        <is>
          <t>Pattern</t>
        </is>
      </c>
      <c r="B3" s="32" t="inlineStr">
        <is>
          <t>Min nodes</t>
        </is>
      </c>
      <c r="C3" s="32" t="inlineStr">
        <is>
          <t>What emerges that one node can't see</t>
        </is>
      </c>
      <c r="D3" s="32" t="inlineStr">
        <is>
          <t>Sync / topology needs</t>
        </is>
      </c>
      <c r="E3" s="32" t="inlineStr">
        <is>
          <t>Catalog example</t>
        </is>
      </c>
      <c r="F3" s="32" t="inlineStr">
        <is>
          <t>Real-world proof it scales</t>
        </is>
      </c>
    </row>
    <row r="4" ht="48" customHeight="1" s="189">
      <c r="A4" s="148" t="inlineStr">
        <is>
          <t>Gradient pair</t>
        </is>
      </c>
      <c r="B4" s="39" t="inlineStr">
        <is>
          <t>2</t>
        </is>
      </c>
      <c r="C4" s="39" t="inlineStr">
        <is>
          <t>Direction and flux: which way heat, moisture, pollution, or people flow</t>
        </is>
      </c>
      <c r="D4" s="39" t="inlineStr">
        <is>
          <t>None — just subtract</t>
        </is>
      </c>
      <c r="E4" s="39" t="inlineStr">
        <is>
          <t>BME280 inside + outside = free-cooling window logic</t>
        </is>
      </c>
      <c r="F4" s="39" t="inlineStr">
        <is>
          <t>Every differential-pressure sensor is this pattern productized in one package</t>
        </is>
      </c>
    </row>
    <row r="5" ht="48" customHeight="1" s="189">
      <c r="A5" s="148" t="inlineStr">
        <is>
          <t>Direction triple / triangulation</t>
        </is>
      </c>
      <c r="B5" s="39" t="inlineStr">
        <is>
          <t>3</t>
        </is>
      </c>
      <c r="C5" s="39" t="inlineStr">
        <is>
          <t>WHERE an event happened, not just that it happened</t>
        </is>
      </c>
      <c r="D5" s="39" t="inlineStr">
        <is>
          <t>ms-level sync (ESP-NOW, GPS PPS)</t>
        </is>
      </c>
      <c r="E5" s="39" t="inlineStr">
        <is>
          <t>3 mics TDOA-locate thunder, fireworks, a knock on a long fence</t>
        </is>
      </c>
      <c r="F5" s="39" t="inlineStr">
        <is>
          <t>Gunshot-locator networks run on exactly this math, citywide</t>
        </is>
      </c>
    </row>
    <row r="6" ht="48" customHeight="1" s="189">
      <c r="A6" s="148" t="inlineStr">
        <is>
          <t>Coincidence gate</t>
        </is>
      </c>
      <c r="B6" s="39" t="inlineStr">
        <is>
          <t>2</t>
        </is>
      </c>
      <c r="C6" s="39" t="inlineStr">
        <is>
          <t>Certainty from noise: random noise almost never fires both channels in the same instant</t>
        </is>
      </c>
      <c r="D6" s="39" t="inlineStr">
        <is>
          <t>µs–ms sync</t>
        </is>
      </c>
      <c r="E6" s="39" t="inlineStr">
        <is>
          <t>2 stacked Geiger tubes/CosmicWatch = real muons only, background rejected</t>
        </is>
      </c>
      <c r="F6" s="39" t="inlineStr">
        <is>
          <t>Particle physics has trusted coincidence gating for a century</t>
        </is>
      </c>
    </row>
    <row r="7" ht="48" customHeight="1" s="189">
      <c r="A7" s="148" t="inlineStr">
        <is>
          <t>Spatial field map</t>
        </is>
      </c>
      <c r="B7" s="39" t="inlineStr">
        <is>
          <t>8–10</t>
        </is>
      </c>
      <c r="C7" s="39" t="inlineStr">
        <is>
          <t>The FIELD itself: heat islands, CO2 plumes, noise contours — shape, not samples</t>
        </is>
      </c>
      <c r="D7" s="39" t="inlineStr">
        <is>
          <t>Loose (minutes); shared calibration</t>
        </is>
      </c>
      <c r="E7" s="39" t="inlineStr">
        <is>
          <t>10 SHT41 street nodes = block-by-block urban heat map</t>
        </is>
      </c>
      <c r="F7" s="39" t="inlineStr">
        <is>
          <t>PurpleAir turned this pattern into the world's de-facto air-quality map</t>
        </is>
      </c>
    </row>
    <row r="8" ht="48" customHeight="1" s="189">
      <c r="A8" s="148" t="inlineStr">
        <is>
          <t>Rotating reference</t>
        </is>
      </c>
      <c r="B8" s="39" t="inlineStr">
        <is>
          <t>fleet + 1</t>
        </is>
      </c>
      <c r="C8" s="39" t="inlineStr">
        <is>
          <t>A drift-free CHEAP fleet: one golden node tours the fleet; the rest correct to it</t>
        </is>
      </c>
      <c r="D8" s="39" t="inlineStr">
        <is>
          <t>Occasional co-location</t>
        </is>
      </c>
      <c r="E8" s="39" t="inlineStr">
        <is>
          <t>1 calibrated SCD41 visits 6 budget CO2 nodes monthly</t>
        </is>
      </c>
      <c r="F8" s="39" t="inlineStr">
        <is>
          <t>National met services do exactly this with traveling standards</t>
        </is>
      </c>
    </row>
    <row r="9" ht="48" customHeight="1" s="189">
      <c r="A9" s="148" t="inlineStr">
        <is>
          <t>Sentinel + verifier</t>
        </is>
      </c>
      <c r="B9" s="39" t="inlineStr">
        <is>
          <t>2</t>
        </is>
      </c>
      <c r="C9" s="39" t="inlineStr">
        <is>
          <t>Months of battery + rich evidence: cheap 24/7 watcher wakes the expensive witness</t>
        </is>
      </c>
      <c r="D9" s="39" t="inlineStr">
        <is>
          <t>Event-trigger link</t>
        </is>
      </c>
      <c r="E9" s="39" t="inlineStr">
        <is>
          <t>RCWL-0516 (µA) wakes ESP32-CAM: photos of only what matters</t>
        </is>
      </c>
      <c r="F9" s="39" t="inlineStr">
        <is>
          <t>Every camera trap and PIR doorbell on Earth</t>
        </is>
      </c>
    </row>
    <row r="10" ht="48" customHeight="1" s="189">
      <c r="A10" s="148" t="inlineStr">
        <is>
          <t>Before / after pair</t>
        </is>
      </c>
      <c r="B10" s="39" t="inlineStr">
        <is>
          <t>2</t>
        </is>
      </c>
      <c r="C10" s="39" t="inlineStr">
        <is>
          <t>What a process DID: efficiency of a filter, muffler, purifier, machine, room</t>
        </is>
      </c>
      <c r="D10" s="39" t="inlineStr">
        <is>
          <t>None</t>
        </is>
      </c>
      <c r="E10" s="39" t="inlineStr">
        <is>
          <t>PM sensor before + after the purifier = live efficiency %</t>
        </is>
      </c>
      <c r="F10" s="39" t="inlineStr">
        <is>
          <t>HVAC commissioning measures exactly this — at consultant prices</t>
        </is>
      </c>
    </row>
    <row r="11" ht="48" customHeight="1" s="189">
      <c r="A11" s="148" t="inlineStr">
        <is>
          <t>Time-staggered census</t>
        </is>
      </c>
      <c r="B11" s="39" t="inlineStr">
        <is>
          <t>1, moved N times</t>
        </is>
      </c>
      <c r="C11" s="39" t="inlineStr">
        <is>
          <t>A map from ONE sensor plus patience — the poor man's fleet</t>
        </is>
      </c>
      <c r="D11" s="39" t="inlineStr">
        <is>
          <t>Position log (GPS or notebook)</t>
        </is>
      </c>
      <c r="E11" s="39" t="inlineStr">
        <is>
          <t>One PM+GPS badge cycled around town weekly = pollution map</t>
        </is>
      </c>
      <c r="F11" s="39" t="inlineStr">
        <is>
          <t>Street View cars mapped city air quality this exact way</t>
        </is>
      </c>
    </row>
    <row r="12" ht="48" customHeight="1" s="189">
      <c r="A12" s="148" t="inlineStr">
        <is>
          <t>Mesh with local brains</t>
        </is>
      </c>
      <c r="B12" s="39" t="inlineStr">
        <is>
          <t>5+</t>
        </is>
      </c>
      <c r="C12" s="39" t="inlineStr">
        <is>
          <t>Room-scale intelligence with zero cloud: nodes vote, aggregate, and act locally</t>
        </is>
      </c>
      <c r="D12" s="39" t="inlineStr">
        <is>
          <t>ESP-NOW — no router, &lt;10ms</t>
        </is>
      </c>
      <c r="E12" s="39" t="inlineStr">
        <is>
          <t>Occupancy voting across rooms drives whole-house heating</t>
        </is>
      </c>
      <c r="F12" s="39" t="inlineStr">
        <is>
          <t>Zigbee/Thread ecosystems prove local mesh reliability at scale</t>
        </is>
      </c>
    </row>
    <row r="13" ht="48" customHeight="1" s="189">
      <c r="A13" s="148" t="inlineStr">
        <is>
          <t>Open dataset flywheel</t>
        </is>
      </c>
      <c r="B13" s="39" t="inlineStr">
        <is>
          <t>25+ (community)</t>
        </is>
      </c>
      <c r="C13" s="39" t="inlineStr">
        <is>
          <t>The moat: data nobody else has, compounding daily, that changes policy</t>
        </is>
      </c>
      <c r="D13" s="39" t="inlineStr">
        <is>
          <t>Upload standard + public map</t>
        </is>
      </c>
      <c r="E13" s="39" t="inlineStr">
        <is>
          <t>Your weather/PM/noise node joins a public network — your build becomes infrastructure</t>
        </is>
      </c>
      <c r="F13" s="39" t="inlineStr">
        <is>
          <t>sensor.community (30k+ nodes), Safecast (post-Fukushima), PurpleAir — each began as one maker's weekend</t>
        </is>
      </c>
    </row>
    <row r="14">
      <c r="A14" s="4" t="n"/>
      <c r="B14" s="4" t="n"/>
      <c r="C14" s="4" t="n"/>
      <c r="D14" s="4" t="n"/>
      <c r="E14" s="4" t="n"/>
      <c r="F14" s="4" t="n"/>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ht="15.75" customHeight="1" s="189">
      <c r="A21" s="4" t="n"/>
      <c r="B21" s="4" t="n"/>
      <c r="C21" s="4" t="n"/>
      <c r="D21" s="4" t="n"/>
      <c r="E21" s="4" t="n"/>
      <c r="F21" s="4" t="n"/>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13"/>
  <mergeCells count="2">
    <mergeCell ref="A2:F2"/>
    <mergeCell ref="A1:F1"/>
  </mergeCells>
  <pageMargins left="0.75" right="0.75" top="1" bottom="1" header="0" footer="0"/>
  <pageSetup orientation="landscape"/>
</worksheet>
</file>

<file path=xl/worksheets/sheet49.xml><?xml version="1.0" encoding="utf-8"?>
<worksheet xmlns="http://schemas.openxmlformats.org/spreadsheetml/2006/main">
  <sheetPr>
    <tabColor rgb="FFC75B39"/>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34" customWidth="1" style="189" min="1" max="1"/>
    <col width="40" customWidth="1" style="189" min="2" max="2"/>
    <col width="38" customWidth="1" style="189" min="3" max="3"/>
    <col width="34" customWidth="1" style="189" min="4" max="4"/>
    <col width="32" customWidth="1" style="189" min="5" max="5"/>
    <col width="30" customWidth="1" style="189" min="6" max="6"/>
    <col width="8.710000000000001" customWidth="1" style="189" min="7" max="26"/>
  </cols>
  <sheetData>
    <row r="1" ht="33.75" customHeight="1" s="189">
      <c r="A1" s="1" t="inlineStr">
        <is>
          <t>🚀 THE 1000x PLAYBOOK — from gadget to infrastructure</t>
        </is>
      </c>
    </row>
    <row r="2" ht="39.75" customHeight="1" s="189">
      <c r="A2" s="3" t="inlineStr">
        <is>
          <t>Same parts, different altitude. Table 1: the ladder every world-improving build climbs. Table 2: white space — feasible NOW, still unbuilt. Table 3: the filter that separates a gadget from a 1000x build. Climb one rung per month, not all at once.</t>
        </is>
      </c>
    </row>
    <row r="3">
      <c r="A3" s="4" t="n"/>
      <c r="B3" s="4" t="n"/>
      <c r="C3" s="4" t="n"/>
      <c r="D3" s="4" t="n"/>
      <c r="E3" s="4" t="n"/>
      <c r="F3" s="4" t="n"/>
    </row>
    <row r="4" ht="15.75" customHeight="1" s="189">
      <c r="A4" s="174" t="inlineStr">
        <is>
          <t>① THE LEVERAGE LADDER — same parts, rising altitude</t>
        </is>
      </c>
      <c r="B4" s="4" t="n"/>
      <c r="C4" s="4" t="n"/>
      <c r="D4" s="4" t="n"/>
      <c r="E4" s="4" t="n"/>
      <c r="F4" s="4" t="n"/>
    </row>
    <row r="5">
      <c r="A5" s="32" t="inlineStr">
        <is>
          <t>Rung</t>
        </is>
      </c>
      <c r="B5" s="32" t="inlineStr">
        <is>
          <t>What changes</t>
        </is>
      </c>
      <c r="C5" s="32" t="inlineStr">
        <is>
          <t>What it takes</t>
        </is>
      </c>
      <c r="D5" s="32" t="inlineStr">
        <is>
          <t>Worked example</t>
        </is>
      </c>
      <c r="E5" s="32" t="n"/>
      <c r="F5" s="32" t="n"/>
    </row>
    <row r="6" ht="33.75" customHeight="1" s="189">
      <c r="A6" s="148" t="inlineStr">
        <is>
          <t>1 · SIGNAL</t>
        </is>
      </c>
      <c r="B6" s="39" t="inlineStr">
        <is>
          <t>You can see the number</t>
        </is>
      </c>
      <c r="C6" s="39" t="inlineStr">
        <is>
          <t>Wire it, read it, print it</t>
        </is>
      </c>
      <c r="D6" s="39" t="inlineStr">
        <is>
          <t>SHT41 on the desk showing RH</t>
        </is>
      </c>
      <c r="E6" s="4" t="n"/>
      <c r="F6" s="4" t="n"/>
    </row>
    <row r="7" ht="33.75" customHeight="1" s="189">
      <c r="A7" s="148" t="inlineStr">
        <is>
          <t>2 · LOGGED</t>
        </is>
      </c>
      <c r="B7" s="39" t="inlineStr">
        <is>
          <t>The number becomes a story: baselines, trends, anomalies — most 'aha's live here</t>
        </is>
      </c>
      <c r="C7" s="39" t="inlineStr">
        <is>
          <t>Timestamps + SD/MQTT + a chart</t>
        </is>
      </c>
      <c r="D7" s="39" t="inlineStr">
        <is>
          <t>Fridge temp history exposes the door-left-open-every-Tuesday pattern</t>
        </is>
      </c>
      <c r="E7" s="4" t="n"/>
      <c r="F7" s="4" t="n"/>
    </row>
    <row r="8" ht="33.75" customHeight="1" s="189">
      <c r="A8" s="148" t="inlineStr">
        <is>
          <t>3 · FLEET</t>
        </is>
      </c>
      <c r="B8" s="39" t="inlineStr">
        <is>
          <t>Space enters: maps, gradients, event localization (see Fleet &amp; Data Leverage)</t>
        </is>
      </c>
      <c r="C8" s="39" t="inlineStr">
        <is>
          <t>N nodes + ESP-NOW/LoRa + shared calibration</t>
        </is>
      </c>
      <c r="D8" s="39" t="inlineStr">
        <is>
          <t>Ten street nodes = the neighbourhood heat-island map</t>
        </is>
      </c>
      <c r="E8" s="4" t="n"/>
      <c r="F8" s="4" t="n"/>
    </row>
    <row r="9" ht="33.75" customHeight="1" s="189">
      <c r="A9" s="148" t="inlineStr">
        <is>
          <t>4 · CLOSED LOOP</t>
        </is>
      </c>
      <c r="B9" s="39" t="inlineStr">
        <is>
          <t>The system ACTS — monitoring graduates to control (see Physical AI Loops)</t>
        </is>
      </c>
      <c r="C9" s="39" t="inlineStr">
        <is>
          <t>Actuator + interlock + the verify step</t>
        </is>
      </c>
      <c r="D9" s="39" t="inlineStr">
        <is>
          <t>VPD-driven humidity dosing in the grow tent</t>
        </is>
      </c>
      <c r="E9" s="4" t="n"/>
      <c r="F9" s="4" t="n"/>
    </row>
    <row r="10" ht="33.75" customHeight="1" s="189">
      <c r="A10" s="148" t="inlineStr">
        <is>
          <t>5 · LEARNING LOOP</t>
        </is>
      </c>
      <c r="B10" s="39" t="inlineStr">
        <is>
          <t>The controller improves from its own history</t>
        </is>
      </c>
      <c r="C10" s="39" t="inlineStr">
        <is>
          <t>Adaptive baselines or TinyML on-device</t>
        </is>
      </c>
      <c r="D10" s="39" t="inlineStr">
        <is>
          <t>Purifier that pre-runs before YOUR usual cooking hour</t>
        </is>
      </c>
      <c r="E10" s="4" t="n"/>
      <c r="F10" s="4" t="n"/>
    </row>
    <row r="11" ht="33.75" customHeight="1" s="189">
      <c r="A11" s="148" t="inlineStr">
        <is>
          <t>6 · OPEN DATASET</t>
        </is>
      </c>
      <c r="B11" s="39" t="inlineStr">
        <is>
          <t>Others build on your data — value compounds without you</t>
        </is>
      </c>
      <c r="C11" s="39" t="inlineStr">
        <is>
          <t>Public map/API + docs + a join-me page</t>
        </is>
      </c>
      <c r="D11" s="39" t="inlineStr">
        <is>
          <t>Your PM node is now a pixel in the world's air map</t>
        </is>
      </c>
      <c r="E11" s="4" t="n"/>
      <c r="F11" s="4" t="n"/>
    </row>
    <row r="12" ht="33.75" customHeight="1" s="189">
      <c r="A12" s="148" t="inlineStr">
        <is>
          <t>7 · STANDARD</t>
        </is>
      </c>
      <c r="B12" s="39" t="inlineStr">
        <is>
          <t>You defined how the world does it</t>
        </is>
      </c>
      <c r="C12" s="39" t="inlineStr">
        <is>
          <t>Community, docs, stubbornness, years</t>
        </is>
      </c>
      <c r="D12" s="39" t="inlineStr">
        <is>
          <t>iSpindel: a floating IMU became homebrewing's standard instrument</t>
        </is>
      </c>
      <c r="E12" s="4" t="n"/>
      <c r="F12" s="4" t="n"/>
    </row>
    <row r="13">
      <c r="A13" s="4" t="n"/>
      <c r="B13" s="4" t="n"/>
      <c r="C13" s="4" t="n"/>
      <c r="D13" s="4" t="n"/>
      <c r="E13" s="4" t="n"/>
      <c r="F13" s="4" t="n"/>
    </row>
    <row r="14" ht="15.75" customHeight="1" s="189">
      <c r="A14" s="174" t="inlineStr">
        <is>
          <t>② THE WHITE-SPACE MAP — feasible NOW with parts in this catalog, still unbuilt</t>
        </is>
      </c>
      <c r="B14" s="4" t="n"/>
      <c r="C14" s="4" t="n"/>
      <c r="D14" s="4" t="n"/>
      <c r="E14" s="4" t="n"/>
      <c r="F14" s="4" t="n"/>
    </row>
    <row r="15">
      <c r="A15" s="32" t="inlineStr">
        <is>
          <t>Unbuilt high-value combo</t>
        </is>
      </c>
      <c r="B15" s="32" t="inlineStr">
        <is>
          <t>Sensors (BOM)</t>
        </is>
      </c>
      <c r="C15" s="32" t="inlineStr">
        <is>
          <t>Why feasible NOW</t>
        </is>
      </c>
      <c r="D15" s="32" t="inlineStr">
        <is>
          <t>Why still unbuilt</t>
        </is>
      </c>
      <c r="E15" s="32" t="inlineStr">
        <is>
          <t>Who cares</t>
        </is>
      </c>
      <c r="F15" s="32" t="inlineStr">
        <is>
          <t>First customer</t>
        </is>
      </c>
    </row>
    <row r="16" ht="57.75" customHeight="1" s="189">
      <c r="A16" s="148" t="inlineStr">
        <is>
          <t>🏠 The Rental Honesty Box — mold &amp; damp evidence for tenants</t>
        </is>
      </c>
      <c r="B16" s="39" t="inlineStr">
        <is>
          <t>SHT41 ×2 (room + wall surface) · capacitive condensation plate · PMS5003 (spore-season PM) — ~$35</t>
        </is>
      </c>
      <c r="C16" s="39" t="inlineStr">
        <is>
          <t>$2 RH sensors + the published VTT mold-growth index turn 'it feels damp' into dated, hash-chained dew-point-vs-wall-temp events</t>
        </is>
      </c>
      <c r="D16" s="39" t="inlineStr">
        <is>
          <t>Tenants are a market nobody sells instruments to, and landlords won't buy self-incrimination — classic incentive gap, not a physics gap</t>
        </is>
      </c>
      <c r="E16" s="39" t="inlineStr">
        <is>
          <t>Renters in mold-prone housing stock (endemic in AU/UK/NZ); respiratory-illness families</t>
        </is>
      </c>
      <c r="F16" s="39" t="inlineStr">
        <is>
          <t>Tenant unions and community legal centres — one box circulating per caseload</t>
        </is>
      </c>
    </row>
    <row r="17" ht="57.75" customHeight="1" s="189">
      <c r="A17" s="148" t="inlineStr">
        <is>
          <t>🫁 The Air Credit Plaque — public IAQ transparency for venues</t>
        </is>
      </c>
      <c r="B17" s="39" t="inlineStr">
        <is>
          <t>SCD41 · SPS30 · SGP41 · ePaper display + QR to full history — ~$80</t>
        </is>
      </c>
      <c r="C17" s="39" t="inlineStr">
        <is>
          <t>True-CO2 crossed $20 and post-pandemic customers understand ventilation numbers; ePaper makes the display run on nothing</t>
        </is>
      </c>
      <c r="D17" s="39" t="inlineStr">
        <is>
          <t>No venue wants to publish bad numbers — until good-air venues realise it's a differentiator the way food-hygiene scores were</t>
        </is>
      </c>
      <c r="E17" s="39" t="inlineStr">
        <is>
          <t>Gyms, clinics, childcare, cafés; asthma and immunocompromised customers choosing where to go</t>
        </is>
      </c>
      <c r="F17" s="39" t="inlineStr">
        <is>
          <t>A boutique gym or clinic chain marketing 'verified air' as a membership perk</t>
        </is>
      </c>
    </row>
    <row r="18" ht="57.75" customHeight="1" s="189">
      <c r="A18" s="148" t="inlineStr">
        <is>
          <t>🔧 The Appliance Hospice — one machine's death, forecast</t>
        </is>
      </c>
      <c r="B18" s="39" t="inlineStr">
        <is>
          <t>ACS712 (current harmonics) · piezo disc (vibration) · MLX90614 (bearing temp) — ~$12 per appliance</t>
        </is>
      </c>
      <c r="C18" s="39" t="inlineStr">
        <is>
          <t>Smart plugs proved the plug-through form factor but only read watts; adding vibration + temp + on-device FFT makes aging visible for $8 more</t>
        </is>
      </c>
      <c r="D18" s="39" t="inlineStr">
        <is>
          <t>Consumer brands sell replacement, not longevity; industrial predictive-maintenance vendors won't touch $12 price points</t>
        </is>
      </c>
      <c r="E18" s="39" t="inlineStr">
        <is>
          <t>Landlords with 50 washing machines, laundromats, strata buildings, off-grid households where a dead pump is a crisis</t>
        </is>
      </c>
      <c r="F18" s="39" t="inlineStr">
        <is>
          <t>A laundromat owner — five machines, each failure costs $300 in lost weekends</t>
        </is>
      </c>
    </row>
    <row r="19" ht="57.75" customHeight="1" s="189">
      <c r="A19" s="148" t="inlineStr">
        <is>
          <t>🌳 The Street-Tree Guardian — municipal trees that ask for water</t>
        </is>
      </c>
      <c r="B19" s="39" t="inlineStr">
        <is>
          <t>Watermark tensiometer · DS18B20 soil spear · MLX90614 canopy temp (stress = leaves run hot) — ~$45/tree</t>
        </is>
      </c>
      <c r="C19" s="39" t="inlineStr">
        <is>
          <t>Soil tension (the transferable truth) hit hobby prices; LoRa covers a whole suburb of trees from one gateway</t>
        </is>
      </c>
      <c r="D19" s="39" t="inlineStr">
        <is>
          <t>Urban-forestry instrumentation is priced for research plots ($500+/tree), not for 10,000 street trees; councils don't know cheap is possible</t>
        </is>
      </c>
      <c r="E19" s="39" t="inlineStr">
        <is>
          <t>Councils losing young street trees to invisible drought in heat-island suburbs — replacement costs $800+/tree</t>
        </is>
      </c>
      <c r="F19" s="39" t="inlineStr">
        <is>
          <t>One council urban-forest team piloting 100 trees in its hottest suburb</t>
        </is>
      </c>
    </row>
    <row r="20" ht="57.75" customHeight="1" s="189">
      <c r="A20" s="148" t="inlineStr">
        <is>
          <t>🍂 The Gutter Sentinel — 'it rained but the downpipe stayed dry'</t>
        </is>
      </c>
      <c r="B20" s="39" t="inlineStr">
        <is>
          <t>Capacitive rain plate (roof) · ITR9608 beam or capacitive strip in the downpipe · reed-switch overflow flap — ~$15</t>
        </is>
      </c>
      <c r="C20" s="39" t="inlineStr">
        <is>
          <t>The logic is two sensors and an AND-gate: rain upstream without flow downstream = blockage. Nobody needed ML, just the pairing</t>
        </is>
      </c>
      <c r="D20" s="39" t="inlineStr">
        <is>
          <t>Too cheap and too boring for IoT startups, too electronic for gutter-guard companies — it falls between two industries</t>
        </is>
      </c>
      <c r="E20" s="39" t="inlineStr">
        <is>
          <t>Homeowners in storm/bushfire zones (blocked gutters = water damage AND ember beds); insurers</t>
        </is>
      </c>
      <c r="F20" s="39" t="inlineStr">
        <is>
          <t>A gutter-cleaning franchise bundling it as a 'call us when it's actually blocked' subscription</t>
        </is>
      </c>
    </row>
    <row r="21" ht="57.75" customHeight="1" s="189">
      <c r="A21" s="148" t="inlineStr">
        <is>
          <t>🛝 The Playground Heat Witness — surface temps as public data</t>
        </is>
      </c>
      <c r="B21" s="39" t="inlineStr">
        <is>
          <t>MLX90614 aimed at slide/rubber (surface IR) · SHT41 + self-heated airflow (wet-bulb) · solar node — ~$40</t>
        </is>
      </c>
      <c r="C21" s="39" t="inlineStr">
        <is>
          <t>Non-contact IR crossed $10; wet-bulb math is free (Derived Quantities); LoRa + a public map makes it civic infrastructure</t>
        </is>
      </c>
      <c r="D21" s="39" t="inlineStr">
        <is>
          <t>Heat injury data is collected in hospitals, not at the equipment that causes it; no product category exists for 'burn-risk telemetry'</t>
        </is>
      </c>
      <c r="E21" s="39" t="inlineStr">
        <is>
          <t>Parents (60°C slides burn in seconds), councils facing heat-resilience mandates, playground equipment vendors</t>
        </is>
      </c>
      <c r="F21" s="39" t="inlineStr">
        <is>
          <t>A parents' association + one council parks department pilot — the data drives shade-sail budgets</t>
        </is>
      </c>
    </row>
    <row r="22" ht="57.75" customHeight="1" s="189">
      <c r="A22" s="148" t="inlineStr">
        <is>
          <t>🤕 The Flare Forecaster — personal environment vs chronic symptoms</t>
        </is>
      </c>
      <c r="B22" s="39" t="inlineStr">
        <is>
          <t>BMP390 (pressure rate) · SHT41 · PMS5003 · SGP40 · wearable IMU activity — ~$50</t>
        </is>
      </c>
      <c r="C22" s="39" t="inlineStr">
        <is>
          <t>Migraine/arthritis apps correlate against city-grid weather; YOUR microenvironment (bedroom pressure swings, kitchen PM) is 10× closer to the cause and never measured</t>
        </is>
      </c>
      <c r="D22" s="39" t="inlineStr">
        <is>
          <t>Health-app companies don't ship hardware; sensor companies don't ship symptom diaries — the join is the product and nobody owns it</t>
        </is>
      </c>
      <c r="E22" s="39" t="inlineStr">
        <is>
          <t>Migraine (1 in 7 people), arthritis, POTS, asthma communities — anyone told their triggers are 'idiopathic'</t>
        </is>
      </c>
      <c r="F22" s="39" t="inlineStr">
        <is>
          <t>A migraine-community group buy: 50 units + a shared correlation notebook</t>
        </is>
      </c>
    </row>
    <row r="23" ht="57.75" customHeight="1" s="189">
      <c r="A23" s="148" t="inlineStr">
        <is>
          <t>🚿 The Legionella Auditor — hot-water safety for small buildings</t>
        </is>
      </c>
      <c r="B23" s="39" t="inlineStr">
        <is>
          <t>DS18B20 ×6 clamped to pipes (thermal contact, no plumbing) · flow via clamp-on temp transient — ~$30</t>
        </is>
      </c>
      <c r="C23" s="39" t="inlineStr">
        <is>
          <t>Strap-on 1-Wire probes verify every branch cycles above 60°C and flag dead-legs — the entire audit is temperature-vs-time, no pipe cutting</t>
        </is>
      </c>
      <c r="D23" s="39" t="inlineStr">
        <is>
          <t>Building-management Legionella systems are $$$$ commercial installs; nobody scaled the logic DOWN to guesthouses and aged-care homes</t>
        </is>
      </c>
      <c r="E23" s="39" t="inlineStr">
        <is>
          <t>Airbnb hosts, small aged-care facilities, body corporates — Legionella liability without building-services budgets</t>
        </is>
      </c>
      <c r="F23" s="39" t="inlineStr">
        <is>
          <t>A short-stay property manager with 20 listings and a compliance checklist</t>
        </is>
      </c>
    </row>
    <row r="24" ht="57.75" customHeight="1" s="189">
      <c r="A24" s="148" t="inlineStr">
        <is>
          <t>🪱 The Compost Doctor — hot composting with a coach</t>
        </is>
      </c>
      <c r="B24" s="39" t="inlineStr">
        <is>
          <t>K-type thermocouple spear (MAX31855) · SCD30 (CO2 flux) · MQ-135 (NH3 drift) · capacitive moisture — ~$55</t>
        </is>
      </c>
      <c r="C24" s="39" t="inlineStr">
        <is>
          <t>Every signal of a failing pile (going cold, going anaerobic, too wet, ammonia venting) is a $5 sensor; the craft knowledge to interpret them is well documented</t>
        </is>
      </c>
      <c r="D24" s="39" t="inlineStr">
        <is>
          <t>Industrial compost telemetry exists at farm scale ($$$); the community-garden scale market looks too small to companies and too techy to gardeners</t>
        </is>
      </c>
      <c r="E24" s="39" t="inlineStr">
        <is>
          <t>Community gardens, schools, councils diverting organics — most home piles fail silently and go to landfill anyway</t>
        </is>
      </c>
      <c r="F24" s="39" t="inlineStr">
        <is>
          <t>A council organics-diversion program seeding 30 community-garden piles</t>
        </is>
      </c>
    </row>
    <row r="25" ht="57.75" customHeight="1" s="189">
      <c r="A25" s="148" t="inlineStr">
        <is>
          <t>🦘 The Fence-Line Ecologist — a rural fence that counts wildlife</t>
        </is>
      </c>
      <c r="B25" s="39" t="inlineStr">
        <is>
          <t>POF fiber vibration fence · SPU0410 ultrasonic mic (bats) · PIR + ESP32-CAM wake chain — ~$70/100m</t>
        </is>
      </c>
      <c r="C25" s="39" t="inlineStr">
        <is>
          <t>The fence already exists as infrastructure; fiber + photodiode turns every metre into a vibration sensor, and wake-chained cameras confirm species</t>
        </is>
      </c>
      <c r="D25" s="39" t="inlineStr">
        <is>
          <t>Wildlife tech clusters around camera traps (points, not lines); fence-as-sensor is published research that never met the hobby parts bin</t>
        </is>
      </c>
      <c r="E25" s="39" t="inlineStr">
        <is>
          <t>Landcare groups, wildlife-corridor projects, farmers wanting predator-vs-wildlife truth before lethal control decisions</t>
        </is>
      </c>
      <c r="F25" s="39" t="inlineStr">
        <is>
          <t>A Landcare corridor project needing crossing counts to unlock replanting grants</t>
        </is>
      </c>
    </row>
    <row r="26" ht="57.75" customHeight="1" s="189">
      <c r="A26" s="148" t="inlineStr">
        <is>
          <t>☢️ The Muon Level Gauge — reading sealed vessels through their walls</t>
        </is>
      </c>
      <c r="B26" s="39" t="inlineStr">
        <is>
          <t>CosmicWatch ×2 in coincidence, mounted beside/beneath the vessel — ~$200</t>
        </is>
      </c>
      <c r="C26" s="39" t="inlineStr">
        <is>
          <t>Cosmic muons attenuate with the mass overhead — a free, always-on beam that penetrates ANY sealed tank, no port, no contact; SiPMs made detectors hobby-buildable</t>
        </is>
      </c>
      <c r="D26" s="39" t="inlineStr">
        <is>
          <t>Day-scale integration times and radiation-physics unfamiliarity scare makers off; industrial muography targets volcanoes and reactors, not water towers</t>
        </is>
      </c>
      <c r="E26" s="39" t="inlineStr">
        <is>
          <t>Utilities with heritage sealed towers, molasses/fuel tanks with no fittings, anyone told 'we'd have to drill it'</t>
        </is>
      </c>
      <c r="F26" s="39" t="inlineStr">
        <is>
          <t>A rural water utility with unmonitorable concrete towers — daily level trend is all they need</t>
        </is>
      </c>
    </row>
    <row r="27" ht="15.75" customHeight="1" s="189">
      <c r="A27" s="4" t="n"/>
      <c r="B27" s="4" t="n"/>
      <c r="C27" s="4" t="n"/>
      <c r="D27" s="4" t="n"/>
      <c r="E27" s="4" t="n"/>
      <c r="F27" s="4" t="n"/>
    </row>
    <row r="28" ht="15.75" customHeight="1" s="189">
      <c r="A28" s="174" t="inlineStr">
        <is>
          <t>③ THE 1000x FILTER — run every idea through this before building</t>
        </is>
      </c>
      <c r="B28" s="4" t="n"/>
      <c r="C28" s="4" t="n"/>
      <c r="D28" s="4" t="n"/>
      <c r="E28" s="4" t="n"/>
      <c r="F28" s="4" t="n"/>
    </row>
    <row r="29" ht="15.75" customHeight="1" s="189">
      <c r="A29" s="32" t="inlineStr">
        <is>
          <t>Test question</t>
        </is>
      </c>
      <c r="B29" s="32" t="inlineStr">
        <is>
          <t>Gadget answer</t>
        </is>
      </c>
      <c r="C29" s="32" t="inlineStr">
        <is>
          <t>1000x answer</t>
        </is>
      </c>
      <c r="D29" s="32" t="n"/>
      <c r="E29" s="32" t="n"/>
      <c r="F29" s="32" t="n"/>
    </row>
    <row r="30" ht="33.75" customHeight="1" s="189">
      <c r="A30" s="148" t="inlineStr">
        <is>
          <t>Whose specific bad day does this prevent?</t>
        </is>
      </c>
      <c r="B30" s="39" t="inlineStr">
        <is>
          <t>'It's cool'</t>
        </is>
      </c>
      <c r="C30" s="39" t="inlineStr">
        <is>
          <t>A named person's named disaster: the flooded laundry, the fallen parent, the dead hive</t>
        </is>
      </c>
      <c r="D30" s="4" t="n"/>
      <c r="E30" s="4" t="n"/>
      <c r="F30" s="4" t="n"/>
    </row>
    <row r="31" ht="33.75" customHeight="1" s="189">
      <c r="A31" s="148" t="inlineStr">
        <is>
          <t>What decision changes because of the data?</t>
        </is>
      </c>
      <c r="B31" s="39" t="inlineStr">
        <is>
          <t>None — it's a dashboard</t>
        </is>
      </c>
      <c r="C31" s="39" t="inlineStr">
        <is>
          <t>A documented action: close the valve, call mum, swap the bearing, cover the tomatoes</t>
        </is>
      </c>
      <c r="D31" s="4" t="n"/>
      <c r="E31" s="4" t="n"/>
      <c r="F31" s="4" t="n"/>
    </row>
    <row r="32" ht="33.75" customHeight="1" s="189">
      <c r="A32" s="148" t="inlineStr">
        <is>
          <t>Does value compound with nodes or time?</t>
        </is>
      </c>
      <c r="B32" s="39" t="inlineStr">
        <is>
          <t>1 unit = 1 unit of value</t>
        </is>
      </c>
      <c r="C32" s="39" t="inlineStr">
        <is>
          <t>Each node/day makes every other node/day worth more: maps, baselines, models</t>
        </is>
      </c>
      <c r="D32" s="4" t="n"/>
      <c r="E32" s="4" t="n"/>
      <c r="F32" s="4" t="n"/>
    </row>
    <row r="33" ht="33.75" customHeight="1" s="189">
      <c r="A33" s="148" t="inlineStr">
        <is>
          <t>Who acts on it when you're not looking?</t>
        </is>
      </c>
      <c r="B33" s="39" t="inlineStr">
        <is>
          <t>You — if you remember to check</t>
        </is>
      </c>
      <c r="C33" s="39" t="inlineStr">
        <is>
          <t>The loop itself, or a community, or a regulation citing your data</t>
        </is>
      </c>
      <c r="D33" s="4" t="n"/>
      <c r="E33" s="4" t="n"/>
      <c r="F33" s="4" t="n"/>
    </row>
    <row r="34" ht="33.75" customHeight="1" s="189">
      <c r="A34" s="148" t="inlineStr">
        <is>
          <t>What does it displace?</t>
        </is>
      </c>
      <c r="B34" s="39" t="inlineStr">
        <is>
          <t>Nothing; it's additive clutter</t>
        </is>
      </c>
      <c r="C34" s="39" t="inlineStr">
        <is>
          <t>A $500 instrument, a monthly inspection, a persistent guess, a low-grade fear</t>
        </is>
      </c>
      <c r="D34" s="4" t="n"/>
      <c r="E34" s="4" t="n"/>
      <c r="F34" s="4" t="n"/>
    </row>
    <row r="35" ht="33.75" customHeight="1" s="189">
      <c r="A35" s="148" t="inlineStr">
        <is>
          <t>Do you measure the disaster or its precursor?</t>
        </is>
      </c>
      <c r="B35" s="39" t="inlineStr">
        <is>
          <t>The disaster (a smoke alarm)</t>
        </is>
      </c>
      <c r="C35" s="39" t="inlineStr">
        <is>
          <t>The precursor (the drip before the flood, the wobble before the bearing seizes)</t>
        </is>
      </c>
      <c r="D35" s="4" t="n"/>
      <c r="E35" s="4" t="n"/>
      <c r="F35" s="4" t="n"/>
    </row>
    <row r="36" ht="33.75" customHeight="1" s="189">
      <c r="A36" s="148" t="inlineStr">
        <is>
          <t>Would anyone miss it if it died?</t>
        </is>
      </c>
      <c r="B36" s="39" t="inlineStr">
        <is>
          <t>No — it was a novelty</t>
        </is>
      </c>
      <c r="C36" s="39" t="inlineStr">
        <is>
          <t>Its absence gets noticed within a week. That is the definition of infrastructure</t>
        </is>
      </c>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mergeCells count="2">
    <mergeCell ref="A2:F2"/>
    <mergeCell ref="A1:F1"/>
  </mergeCells>
  <pageMargins left="0.75" right="0.75" top="1" bottom="1" header="0" footer="0"/>
  <pageSetup orientation="landscape"/>
</worksheet>
</file>

<file path=xl/worksheets/sheet50.xml><?xml version="1.0" encoding="utf-8"?>
<worksheet xmlns="http://schemas.openxmlformats.org/spreadsheetml/2006/main">
  <sheetPr>
    <tabColor rgb="FFB8860B"/>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30" customWidth="1" style="189" min="1" max="2"/>
    <col width="42" customWidth="1" style="189" min="3" max="3"/>
    <col width="46" customWidth="1" style="189" min="4" max="4"/>
    <col width="32" customWidth="1" style="189" min="5" max="5"/>
    <col width="8.710000000000001" customWidth="1" style="189" min="6" max="26"/>
  </cols>
  <sheetData>
    <row r="1" ht="33.75" customHeight="1" s="189">
      <c r="A1" s="192" t="inlineStr">
        <is>
          <t>⚡ ENERGY REALITY — the numbers that make the world legible</t>
        </is>
      </c>
    </row>
    <row r="2" ht="55.5" customHeight="1" s="189">
      <c r="A2" s="25" t="inlineStr">
        <is>
          <t>Scale intuition is agency. These are the magnitudes (after Vaclav Smil) that let you instantly judge any invention, claim, or plan: what's big, what's noise, and where a maker's sensing actually bites. Internalize the numbers column until you can rank any two energy flows without looking. Every row ends with what YOU can measure or move about it this month.</t>
        </is>
      </c>
    </row>
    <row r="3">
      <c r="A3" s="26" t="inlineStr">
        <is>
          <t>Reality</t>
        </is>
      </c>
      <c r="B3" s="26" t="inlineStr">
        <is>
          <t>The number to internalize</t>
        </is>
      </c>
      <c r="C3" s="26" t="inlineStr">
        <is>
          <t>Why it matters (Smil's lens)</t>
        </is>
      </c>
      <c r="D3" s="26" t="inlineStr">
        <is>
          <t>What a maker can sense or move</t>
        </is>
      </c>
      <c r="E3" s="26" t="inlineStr">
        <is>
          <t>Atlas parts</t>
        </is>
      </c>
    </row>
    <row r="4" ht="57.75" customHeight="1" s="189">
      <c r="A4" s="27" t="inlineStr">
        <is>
          <t>A human runs on ~100 watts</t>
        </is>
      </c>
      <c r="B4" s="28" t="inlineStr">
        <is>
          <t>2,000 kcal/day ≈ 2.3 kWh ≈ 97W continuous — a bright old lightbulb</t>
        </is>
      </c>
      <c r="C4" s="28" t="inlineStr">
        <is>
          <t>Every 'human-powered' scheme is capped here; and everything you burn in a day, a car burns in minutes. Humility and leverage in one number</t>
        </is>
      </c>
      <c r="D4" s="28" t="inlineStr">
        <is>
          <t>Metabolic proxies: CO2 exhalation rate (the occupancy-counting math IS this number), heat output warming a room ~100W/person</t>
        </is>
      </c>
      <c r="E4" s="28" t="inlineStr">
        <is>
          <t>SCD41 · MLX90640 (person = 100W radiator) · Derived Quantities: occupant count</t>
        </is>
      </c>
    </row>
    <row r="5" ht="57.75" customHeight="1" s="189">
      <c r="A5" s="27" t="inlineStr">
        <is>
          <t>The sun delivers ~1 kW per square metre</t>
        </is>
      </c>
      <c r="B5" s="28" t="inlineStr">
        <is>
          <t>1kW/m² peak · 4-6 kWh/m²/day reaching a Brisbane roof</t>
        </is>
      </c>
      <c r="C5" s="28" t="inlineStr">
        <is>
          <t>The only income; everything else is savings withdrawal. Panel math, garden math, heat-gain math and drying math all start here</t>
        </is>
      </c>
      <c r="D5" s="28" t="inlineStr">
        <is>
          <t>Pyranometer or calibrated lux → irradiance; compare roof actual vs this ceiling = your clearness index and soiling losses</t>
        </is>
      </c>
      <c r="E5" s="28" t="inlineStr">
        <is>
          <t>Pyranometer · BH1750 · Derived: clearness index, PV performance ratio</t>
        </is>
      </c>
    </row>
    <row r="6" ht="57.75" customHeight="1" s="189">
      <c r="A6" s="27" t="inlineStr">
        <is>
          <t>A house idles at 0.3–2 kW</t>
        </is>
      </c>
      <c r="B6" s="28" t="inlineStr">
        <is>
          <t>~10-40 kWh/day typical AU home; standby alone 50-130 kWh/yr PER silent device</t>
        </is>
      </c>
      <c r="C6" s="28" t="inlineStr">
        <is>
          <t>Households are the aggregate giant — and most consumption is invisible routine, not decisions. Visibility changes the routine</t>
        </is>
      </c>
      <c r="D6" s="28" t="inlineStr">
        <is>
          <t>One CT clamp on the main = the whole story (NILM); count your phantom loads by switching circuits at midnight</t>
        </is>
      </c>
      <c r="E6" s="28" t="inlineStr">
        <is>
          <t>SCT-013 · PZEM-004T · Invention Seeds: Appliance Fingerprint Meter</t>
        </is>
      </c>
    </row>
    <row r="7" ht="57.75" customHeight="1" s="189">
      <c r="A7" s="27" t="inlineStr">
        <is>
          <t>Heat is the household's real appetite</t>
        </is>
      </c>
      <c r="B7" s="28" t="inlineStr">
        <is>
          <t>Water heating ≈ 20-30% of home energy; one shower minute ≈ 8kW flowing down the drain</t>
        </is>
      </c>
      <c r="C7" s="28" t="inlineStr">
        <is>
          <t>Smil: heat, not electronics, dominates civilisation's energy. Electrify heat and you've done the biggest thing a household can do</t>
        </is>
      </c>
      <c r="D7" s="28" t="inlineStr">
        <is>
          <t>Flow × ΔT on the hot line = your shower's true power bill live on a display (watch behavior change within a week)</t>
        </is>
      </c>
      <c r="E7" s="28" t="inlineStr">
        <is>
          <t>YF-S201 + 2× DS18B20 · Derived: thermal power metering</t>
        </is>
      </c>
    </row>
    <row r="8" ht="57.75" customHeight="1" s="189">
      <c r="A8" s="27" t="inlineStr">
        <is>
          <t>A heat pump breaks the 100% barrier</t>
        </is>
      </c>
      <c r="B8" s="28" t="inlineStr">
        <is>
          <t>COP 3-5: one joule of electricity MOVES 3-5 joules of heat</t>
        </is>
      </c>
      <c r="C8" s="28" t="inlineStr">
        <is>
          <t>The single highest-leverage machine in the built environment — it doesn't make heat, it relocates it from outside for free</t>
        </is>
      </c>
      <c r="D8" s="28" t="inlineStr">
        <is>
          <t>Verify a COP claim yourself: electrical in (V×I) vs thermal out (flow×ΔT) — most installed systems underperform and nobody checks</t>
        </is>
      </c>
      <c r="E8" s="28" t="inlineStr">
        <is>
          <t>PZEM-004T + flow+ΔT pair · the 'is my heat pump lying?' build</t>
        </is>
      </c>
    </row>
    <row r="9" ht="57.75" customHeight="1" s="189">
      <c r="A9" s="27" t="inlineStr">
        <is>
          <t>Petrol embarrasses batteries 48 to 1</t>
        </is>
      </c>
      <c r="B9" s="28" t="inlineStr">
        <is>
          <t>Petrol ~12 kWh/kg · Li-ion ~0.25 kWh/kg</t>
        </is>
      </c>
      <c r="C9" s="28" t="inlineStr">
        <is>
          <t>Why EVs are heavy, planes stay liquid-fueled, and every 'battery breakthrough' headline needs this denominator before excitement</t>
        </is>
      </c>
      <c r="D9" s="28" t="inlineStr">
        <is>
          <t>Coulomb-count a real pack through a season: usable kWh/kg after cold mornings and aging — your number, not the datasheet's</t>
        </is>
      </c>
      <c r="E9" s="28" t="inlineStr">
        <is>
          <t>INA228 · Derived: coulomb counting, battery internal resistance</t>
        </is>
      </c>
    </row>
    <row r="10" ht="57.75" customHeight="1" s="189">
      <c r="A10" s="27" t="inlineStr">
        <is>
          <t>The four material pillars carry civilisation</t>
        </is>
      </c>
      <c r="B10" s="28" t="inlineStr">
        <is>
          <t>Embodied energy: steel ~20-25 MJ/kg · cement ~4-5 · plastics ~80+ · ammonia ~40 (feeding half of humanity)</t>
        </is>
      </c>
      <c r="C10" s="28" t="inlineStr">
        <is>
          <t>Smil's core: no consequential decarbonisation without confronting these four — they don't run on slogans, they run on process heat</t>
        </is>
      </c>
      <c r="D10" s="28" t="inlineStr">
        <is>
          <t>You can't smelt steel, but you can make reuse rational: sense-enabled sharing/monitoring extends every embodied-energy investment's life</t>
        </is>
      </c>
      <c r="E10" s="28" t="inlineStr">
        <is>
          <t>The Appliance Hospice · Machine-health theme · 1000x: what does it displace?</t>
        </is>
      </c>
    </row>
    <row r="11" ht="57.75" customHeight="1" s="189">
      <c r="A11" s="27" t="inlineStr">
        <is>
          <t>Food is energy you can eat</t>
        </is>
      </c>
      <c r="B11" s="28" t="inlineStr">
        <is>
          <t>~10 units of fossil energy behind 1 unit of food energy on your plate; ammonia alone feeds ~4 billion</t>
        </is>
      </c>
      <c r="C11" s="28" t="inlineStr">
        <is>
          <t>The food system IS an energy system. Waste a meal, waste the diesel, ammonia and cold-chain behind it</t>
        </is>
      </c>
      <c r="D11" s="28" t="inlineStr">
        <is>
          <t>Cold-chain truth (fridge logging), compost diversion (the Compost Doctor), garden yield per litre via soil-tension irrigation</t>
        </is>
      </c>
      <c r="E11" s="28" t="inlineStr">
        <is>
          <t>DS18B20 fridge log · Watermark tensiometers · Grow theme builds</t>
        </is>
      </c>
    </row>
    <row r="12" ht="57.75" customHeight="1" s="189">
      <c r="A12" s="27" t="inlineStr">
        <is>
          <t>The grid balances at 50.000 Hz</t>
        </is>
      </c>
      <c r="B12" s="28" t="inlineStr">
        <is>
          <t>Frequency sags below 50 when demand beats supply — visible within seconds from ANY wall socket, region-wide</t>
        </is>
      </c>
      <c r="C12" s="28" t="inlineStr">
        <is>
          <t>The grid is civilisation's largest machine and it confesses its stress in real time to anyone who counts zero-crossings</t>
        </is>
      </c>
      <c r="D12" s="28" t="inlineStr">
        <is>
          <t>Log mains frequency for a week; correlate the 6pm sag with your suburb's routine. You're reading a state-sized machine's pulse</t>
        </is>
      </c>
      <c r="E12" s="28" t="inlineStr">
        <is>
          <t>ZMPT101B · Derived: grid-frequency stress</t>
        </is>
      </c>
    </row>
    <row r="13" ht="57.75" customHeight="1" s="189">
      <c r="A13" s="27" t="inlineStr">
        <is>
          <t>Insulation is negative energy production</t>
        </is>
      </c>
      <c r="B13" s="28" t="inlineStr">
        <is>
          <t>House heat loss = U × A × ΔT; halving U outperforms most solar installs per dollar</t>
        </is>
      </c>
      <c r="C13" s="28" t="inlineStr">
        <is>
          <t>Smil: efficiency is the cheapest 'energy source' — the kilowatt you never needed beats the kilowatt you generated</t>
        </is>
      </c>
      <c r="D13" s="28" t="inlineStr">
        <is>
          <t>Measure your building's W/K (heating watts ÷ ΔT on calm nights), fix the worst wall, measure again — bragging rights in SI units</t>
        </is>
      </c>
      <c r="E13" s="28" t="inlineStr">
        <is>
          <t>Derived: whole-house heat-loss coefficient · Heat-Loss X-Ray wand</t>
        </is>
      </c>
    </row>
    <row r="14" ht="57.75" customHeight="1" s="189">
      <c r="A14" s="27" t="inlineStr">
        <is>
          <t>Wind and evaporation move silly amounts of heat</t>
        </is>
      </c>
      <c r="B14" s="28" t="inlineStr">
        <is>
          <t>Evaporating 1g of water eats 2.26kJ — a wet shirt in wind is a ~500W cooler; wind chill is real heat-flux physics</t>
        </is>
      </c>
      <c r="C14" s="28" t="inlineStr">
        <is>
          <t>Passive cooling (shade + air movement + evaporation) competes with compressors at 1% of the energy — the tropics knew this first</t>
        </is>
      </c>
      <c r="D14" s="28" t="inlineStr">
        <is>
          <t>Wet-bulb station (the heat that kills) + free-cooling window logic: open when outside enthalpy beats inside</t>
        </is>
      </c>
      <c r="E14" s="28" t="inlineStr">
        <is>
          <t>SHT41 pair + self-heated flow · Window Free-Cooling Butler seed</t>
        </is>
      </c>
    </row>
    <row r="15" ht="57.75" customHeight="1" s="189">
      <c r="A15" s="27" t="inlineStr">
        <is>
          <t>Motors are civilisation's muscles</t>
        </is>
      </c>
      <c r="B15" s="28" t="inlineStr">
        <is>
          <t>~45% of global electricity spins motors; most are oversized and unmonitored</t>
        </is>
      </c>
      <c r="C15" s="28" t="inlineStr">
        <is>
          <t>A percent of motor efficiency worldwide dwarfs whole countries' solar output — and percents are lying around in misalignment and clogged filters</t>
        </is>
      </c>
      <c r="D15" s="28" t="inlineStr">
        <is>
          <t>Current + vibration on any pump/fan/compressor: the mechanical-vs-electrical fault split finds the free percents</t>
        </is>
      </c>
      <c r="E15" s="28" t="inlineStr">
        <is>
          <t>ACS712 + KX132 · MachineHealth theme · Derived: PF, RPM from ripple</t>
        </is>
      </c>
    </row>
    <row r="16" ht="57.75" customHeight="1" s="189">
      <c r="A16" s="27" t="inlineStr">
        <is>
          <t>Light became nearly free — attention didn't</t>
        </is>
      </c>
      <c r="B16" s="28" t="inlineStr">
        <is>
          <t>LED efficacy ~150 lm/W vs candle 0.3: light costs 500× less than pre-industrial; lighting fell from ~40% of home electricity to &lt;5%</t>
        </is>
      </c>
      <c r="C16" s="28" t="inlineStr">
        <is>
          <t>Smil's long-view: efficiency revolutions DO happen — and then the bottleneck moves (now: heat, transport, materials). Aim at bottlenecks, not solved problems</t>
        </is>
      </c>
      <c r="D16" s="28" t="inlineStr">
        <is>
          <t>Your circadian butler (melanopic dosing) — the frontier moved from LUMENS to TIMING; sense and serve the new bottleneck</t>
        </is>
      </c>
      <c r="E16" s="28" t="inlineStr">
        <is>
          <t>OPT4048 · Circadian Light Butler seed</t>
        </is>
      </c>
    </row>
    <row r="17" ht="57.75" customHeight="1" s="189">
      <c r="A17" s="27" t="inlineStr">
        <is>
          <t>Transport truth: mass × speed² is merciless</t>
        </is>
      </c>
      <c r="B17" s="28" t="inlineStr">
        <is>
          <t>Cruising car ~15-25kW; each kg carried everywhere costs forever; cycling is ~5× more energy-efficient than walking, ~50× than driving</t>
        </is>
      </c>
      <c r="C17" s="28" t="inlineStr">
        <is>
          <t>Why e-bikes are the most under-hyped decarbonisation machine in existence (100× less battery than a car per trip served)</t>
        </is>
      </c>
      <c r="D17" s="28" t="inlineStr">
        <is>
          <t>GPS + current logging on an e-bike: Wh/km truth vs the car's — publish the ratio for your actual commute</t>
        </is>
      </c>
      <c r="E17" s="28" t="inlineStr">
        <is>
          <t>INA228 + NEO-6M · Pollution Exposure Badge doubles as the logger</t>
        </is>
      </c>
    </row>
    <row r="18" ht="57.75" customHeight="1" s="189">
      <c r="A18" s="27" t="inlineStr">
        <is>
          <t>Water is heavy energy</t>
        </is>
      </c>
      <c r="B18" s="28" t="inlineStr">
        <is>
          <t>Pumping 1 m³ up 10m ≈ 27Wh minimum; heating that m³ by 25°C ≈ 29kWh — heat dwarfs lift by 1000×</t>
        </is>
      </c>
      <c r="C18" s="28" t="inlineStr">
        <is>
          <t>'Water-energy nexus': hot water is energy storage you drain daily; rain falling on your roof is gravitational income</t>
        </is>
      </c>
      <c r="D18" s="28" t="inlineStr">
        <is>
          <t>Tank level + flow accounting = your household's water-energy ledger; pre-heat solar contribution measured with 2 probes</t>
        </is>
      </c>
      <c r="E18" s="28" t="inlineStr">
        <is>
          <t>eTape/JSN-SR04T + YF-S201 + DS18B20 pair</t>
        </is>
      </c>
    </row>
    <row r="19" ht="57.75" customHeight="1" s="189">
      <c r="A19" s="27" t="inlineStr">
        <is>
          <t>Exponentials are rare; logistics rule</t>
        </is>
      </c>
      <c r="B19" s="28" t="inlineStr">
        <is>
          <t>Real adoptions follow S-curves: slow, steep, saturate. Solar PV grew 10-fold per decade — batteries and heat pumps are mid-slope now</t>
        </is>
      </c>
      <c r="C19" s="28" t="inlineStr">
        <is>
          <t>Smil's discipline: extrapolate the S, not the exponential — and position where the steep middle is about to happen</t>
        </is>
      </c>
      <c r="D19" s="28" t="inlineStr">
        <is>
          <t>Your open sensor datasets time local S-curves (heat-pump uptake by grid signature, EV charging patterns) — data for the steep part</t>
        </is>
      </c>
      <c r="E19" s="28" t="inlineStr">
        <is>
          <t>Fleet &amp; Data Leverage: open-dataset flywheel · Game Layer (v11)</t>
        </is>
      </c>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19"/>
  <mergeCells count="2">
    <mergeCell ref="A2:E2"/>
    <mergeCell ref="A1:E1"/>
  </mergeCells>
  <pageMargins left="0.75" right="0.75" top="1" bottom="1" header="0" footer="0"/>
  <pageSetup orientation="landscape"/>
</worksheet>
</file>

<file path=xl/worksheets/sheet51.xml><?xml version="1.0" encoding="utf-8"?>
<worksheet xmlns="http://schemas.openxmlformats.org/spreadsheetml/2006/main">
  <sheetPr>
    <tabColor rgb="FF6B3FA0"/>
    <outlinePr summaryBelow="1" summaryRight="1"/>
    <pageSetUpPr/>
  </sheetPr>
  <dimension ref="A1:E1000"/>
  <sheetViews>
    <sheetView workbookViewId="0">
      <pane ySplit="5" topLeftCell="A6" activePane="bottomLeft" state="frozen"/>
      <selection pane="bottomLeft" activeCell="B7" sqref="B7"/>
    </sheetView>
  </sheetViews>
  <sheetFormatPr baseColWidth="8" defaultColWidth="14.43" defaultRowHeight="15" customHeight="1"/>
  <cols>
    <col width="26" customWidth="1" style="189" min="1" max="1"/>
    <col width="38" customWidth="1" style="189" min="2" max="2"/>
    <col width="46" customWidth="1" style="189" min="3" max="3"/>
    <col width="42" customWidth="1" style="189" min="4" max="4"/>
    <col width="34" customWidth="1" style="189" min="5" max="5"/>
    <col width="8.710000000000001" customWidth="1" style="189" min="6" max="26"/>
  </cols>
  <sheetData>
    <row r="1" ht="33.75" customHeight="1" s="189">
      <c r="A1" s="192" t="inlineStr">
        <is>
          <t>♟️ THE GAME LAYER — Von Neumann for maker-inventors</t>
        </is>
      </c>
    </row>
    <row r="2" ht="63.75" customHeight="1" s="189">
      <c r="A2" s="25" t="inlineStr">
        <is>
          <t>Physics tells you what CAN be built; game theory tells you what SURVIVES contact with markets, incumbents and time. Table ① is the strategic core: how a solo inventor with $50 prototypes and honest data plays — and wins — against players with a thousand times the resources. Table ② is the Flourishing Filter: where Smil's gigaton realities intersect maker-scale entry points, so profit and planetary good pull in the same direction. The meta-rule over everything: in repeated games, TRUST is the compounding asset — every honest measurement you publish is a move.</t>
        </is>
      </c>
    </row>
    <row r="3">
      <c r="A3" s="4" t="n"/>
      <c r="B3" s="4" t="n"/>
      <c r="C3" s="4" t="n"/>
      <c r="D3" s="4" t="n"/>
      <c r="E3" s="4" t="n"/>
    </row>
    <row r="4">
      <c r="A4" s="175" t="inlineStr">
        <is>
          <t>① THE STRATEGY CORE — how a solo inventor plays and wins</t>
        </is>
      </c>
      <c r="B4" s="4" t="n"/>
      <c r="C4" s="4" t="n"/>
      <c r="D4" s="4" t="n"/>
      <c r="E4" s="4" t="n"/>
    </row>
    <row r="5">
      <c r="A5" s="26" t="inlineStr">
        <is>
          <t>Principle</t>
        </is>
      </c>
      <c r="B5" s="26" t="inlineStr">
        <is>
          <t>The game-theory core</t>
        </is>
      </c>
      <c r="C5" s="26" t="inlineStr">
        <is>
          <t>Applied to a maker-inventor</t>
        </is>
      </c>
      <c r="D5" s="26" t="inlineStr">
        <is>
          <t>The move this week</t>
        </is>
      </c>
      <c r="E5" s="26" t="inlineStr">
        <is>
          <t>Watch out for</t>
        </is>
      </c>
    </row>
    <row r="6" ht="61.5" customHeight="1" s="189">
      <c r="A6" s="27" t="inlineStr">
        <is>
          <t>Minimax regret, not maximax dreams</t>
        </is>
      </c>
      <c r="B6" s="28" t="inlineStr">
        <is>
          <t>Von Neumann's minimax: choose the strategy whose WORST outcome you can live with — under uncertainty, minimize maximum regret rather than chasing the best case</t>
        </is>
      </c>
      <c r="C6" s="28" t="inlineStr">
        <is>
          <t>Build things valuable in MOST futures: sensing skills, calibration rigs, an audience, open datasets — these pay off whether or not any single invention hits</t>
        </is>
      </c>
      <c r="D6" s="28" t="inlineStr">
        <is>
          <t>List your 3 candidate builds; for each write its value if the market never cares. Build the one that teaches the most even in failure</t>
        </is>
      </c>
      <c r="E6" s="28" t="inlineStr">
        <is>
          <t>Regret-minimization can slide into never betting big — schedule deliberate high-variance bets as a fixed % of your time</t>
        </is>
      </c>
    </row>
    <row r="7" ht="61.5" customHeight="1" s="189">
      <c r="A7" s="27" t="inlineStr">
        <is>
          <t>The $20 prototype is a real option</t>
        </is>
      </c>
      <c r="B7" s="28" t="inlineStr">
        <is>
          <t>Options theory: a small payment for the RIGHT (not obligation) to make a bigger bet later — value grows with uncertainty</t>
        </is>
      </c>
      <c r="C7" s="28" t="inlineStr">
        <is>
          <t>Every weekend build is an option on a business. You're not building products, you're cheaply buying the right to see which one deserves scale</t>
        </is>
      </c>
      <c r="D7" s="28" t="inlineStr">
        <is>
          <t>Time-box 3 forge-dealt ideas to one weekend each this month; kill 2 without guilt. Killing cheap options IS exercising the strategy</t>
        </is>
      </c>
      <c r="E7" s="28" t="inlineStr">
        <is>
          <t>Options expire: a validated prototype sitting unpitched for a year was an option you paid for and let lapse</t>
        </is>
      </c>
    </row>
    <row r="8" ht="61.5" customHeight="1" s="189">
      <c r="A8" s="27" t="inlineStr">
        <is>
          <t>Commoditize your complement</t>
        </is>
      </c>
      <c r="B8" s="28" t="inlineStr">
        <is>
          <t>Value flows to the scarce layer; whatever complements your product being cheap/free makes YOU more valuable</t>
        </is>
      </c>
      <c r="C8" s="28" t="inlineStr">
        <is>
          <t>If you sell sensing insight, open-source the hardware (cheap nodes = more data = smarter you). If you sell hardware, give the dashboards away</t>
        </is>
      </c>
      <c r="D8" s="28" t="inlineStr">
        <is>
          <t>Decide, in writing, which layer you're monetizing (hardware? data? interpretation? trust?) — then deliberately make the other layers cheaper for everyone</t>
        </is>
      </c>
      <c r="E8" s="28" t="inlineStr">
        <is>
          <t>Accidentally commoditizing your OWN scarce layer because releasing everything feels virtuous</t>
        </is>
      </c>
    </row>
    <row r="9" ht="61.5" customHeight="1" s="189">
      <c r="A9" s="27" t="inlineStr">
        <is>
          <t>Moats a maker can actually dig</t>
        </is>
      </c>
      <c r="B9" s="28" t="inlineStr">
        <is>
          <t>Sustainable advantage = what rivals CAN'T copy by spending: accumulated data, reputation, switching costs, network effects — not features</t>
        </is>
      </c>
      <c r="C9" s="28" t="inlineStr">
        <is>
          <t>Your moats: the dataset only your fleet has been logging for 2 years · the calibration methodology people trust · the community that replicates your builds</t>
        </is>
      </c>
      <c r="D9" s="28" t="inlineStr">
        <is>
          <t>Start the log NOW even without a product: every month of baseline data is moat no competitor can back-order</t>
        </is>
      </c>
      <c r="E9" s="28" t="inlineStr">
        <is>
          <t>Feature-moats are illusions at maker scale — anything you soldered, Shenzhen ships in 90 days. The DATA about your niche, they can't</t>
        </is>
      </c>
    </row>
    <row r="10" ht="61.5" customHeight="1" s="189">
      <c r="A10" s="27" t="inlineStr">
        <is>
          <t>Schelling points win standards games</t>
        </is>
      </c>
      <c r="B10" s="28" t="inlineStr">
        <is>
          <t>In coordination games, players converge on the FOCAL option — the one everyone expects everyone to expect</t>
        </is>
      </c>
      <c r="C10" s="28" t="inlineStr">
        <is>
          <t>Compatibility IS distribution: ESPHome/Home Assistant/MQTT compatibility makes your build the focal choice for thousands who never met you</t>
        </is>
      </c>
      <c r="D10" s="28" t="inlineStr">
        <is>
          <t>Make your current build an ESPHome external component or MQTT-discoverable device — one weekend, permanent discoverability</t>
        </is>
      </c>
      <c r="E10" s="28" t="inlineStr">
        <is>
          <t>Inventing your own protocol/app: you're asking the world to coordinate on YOU, the least focal point available</t>
        </is>
      </c>
    </row>
    <row r="11" ht="61.5" customHeight="1" s="189">
      <c r="A11" s="27" t="inlineStr">
        <is>
          <t>Climb the trust ladder in public</t>
        </is>
      </c>
      <c r="B11" s="28" t="inlineStr">
        <is>
          <t>Repeated games reward cooperators with compounding payoffs — but only if your history is VISIBLE</t>
        </is>
      </c>
      <c r="C11" s="28" t="inlineStr">
        <is>
          <t>Demo → free pilot → paid pilot → reference customer → scale. Each rung trades a small honest deliverable for a bigger claim you're allowed to make. Skipping rungs reads as defection</t>
        </is>
      </c>
      <c r="D11" s="28" t="inlineStr">
        <is>
          <t>Offer one local business a free 30-day pilot of your most-proven build, in exchange for a named, quotable result</t>
        </is>
      </c>
      <c r="E11" s="28" t="inlineStr">
        <is>
          <t>Unpriced work without the explicit exchange (result → reference) is charity, not a rung — name the trade</t>
        </is>
      </c>
    </row>
    <row r="12" ht="61.5" customHeight="1" s="189">
      <c r="A12" s="27" t="inlineStr">
        <is>
          <t>The evidence pack is the sales deck</t>
        </is>
      </c>
      <c r="B12" s="28" t="inlineStr">
        <is>
          <t>Information asymmetry kills deals; costly, verifiable signals fix it (Spence). Data you CAN'T have faked is the costliest signal</t>
        </is>
      </c>
      <c r="C12" s="28" t="inlineStr">
        <is>
          <t>Your Data Storytelling arc #6 IS the pitch: hash-chained logs, stated uncertainty, blind-test results. Sell like a scientist and the pitch does itself</t>
        </is>
      </c>
      <c r="D12" s="28" t="inlineStr">
        <is>
          <t>Take your best build through Knowing Ladder rungs 6-8 (calibration, blind, adversarial) and write the one-page evidence pack</t>
        </is>
      </c>
      <c r="E12" s="28" t="inlineStr">
        <is>
          <t>Polish without evidence reads as marketing; evidence without polish still closes — allocate hours accordingly</t>
        </is>
      </c>
    </row>
    <row r="13" ht="61.5" customHeight="1" s="189">
      <c r="A13" s="27" t="inlineStr">
        <is>
          <t>Price the value, not the parts</t>
        </is>
      </c>
      <c r="B13" s="28" t="inlineStr">
        <is>
          <t>Expected utility: a rational buyer pays up to the value created × probability it works — your BOM is irrelevant to them</t>
        </is>
      </c>
      <c r="C13" s="28" t="inlineStr">
        <is>
          <t>A $60 leak brain preventing a $10,000 insurance event is worth hundreds per year to THEM. Charging $80 because parts cost $40 anchors you to hobby forever</t>
        </is>
      </c>
      <c r="D13" s="28" t="inlineStr">
        <is>
          <t>For one build, write the buyer's math: (loss prevented × annual probability) — price at 10-20% of that and say the math out loud in the pitch</t>
        </is>
      </c>
      <c r="E13" s="28" t="inlineStr">
        <is>
          <t>Underpricing doesn't just cost margin — it signals you don't believe the value math yourself</t>
        </is>
      </c>
    </row>
    <row r="14" ht="61.5" customHeight="1" s="189">
      <c r="A14" s="27" t="inlineStr">
        <is>
          <t>Second-mover arbitrage</t>
        </is>
      </c>
      <c r="B14" s="28" t="inlineStr">
        <is>
          <t>Being early is indistinguishable from being wrong (the pioneer pays the education costs; the settler collects)</t>
        </is>
      </c>
      <c r="C14" s="28" t="inlineStr">
        <is>
          <t>Failed Kickstarters are a catalog of validated demand with failed execution — right idea, wrong decade, wrong BOM cost. Radar vitals, e-noses and RTK are all 'failed 2015 ideas' whose parts finally arrived</t>
        </is>
      </c>
      <c r="D14" s="28" t="inlineStr">
        <is>
          <t>Search crowdfunding graveyards for your domain; for each corpse ask 'which part price or algorithm was missing, and has it arrived?' (the White-Space Map's why-feasible-NOW column)</t>
        </is>
      </c>
      <c r="E14" s="28" t="inlineStr">
        <is>
          <t>Some corpses died of no-demand, not bad timing — check whether anyone actually wanted it, not just funded it</t>
        </is>
      </c>
    </row>
    <row r="15" ht="61.5" customHeight="1" s="189">
      <c r="A15" s="27" t="inlineStr">
        <is>
          <t>Constraint arbitrage (the Smil trade)</t>
        </is>
      </c>
      <c r="B15" s="28" t="inlineStr">
        <is>
          <t>Rents accumulate where a scarce constraint binds; profit = relieving the binding constraint, not improving the slack ones</t>
        </is>
      </c>
      <c r="C15" s="28" t="inlineStr">
        <is>
          <t>Find where atoms are expensive and information is cheap: inspection visits, monthly sampling, oversized safety margins — a $50 continuous sensor arbitrages all three</t>
        </is>
      </c>
      <c r="D15" s="28" t="inlineStr">
        <is>
          <t>Pick any industry you can visit; ask 'what do you check by DRIVING somewhere?' Every answer is a constraint-arbitrage candidate</t>
        </is>
      </c>
      <c r="E15" s="28" t="inlineStr">
        <is>
          <t>If information isn't the binding constraint (they know and don't act), your sensor relieves nothing — that's a politics problem wearing a data costume</t>
        </is>
      </c>
    </row>
    <row r="16" ht="61.5" customHeight="1" s="189">
      <c r="A16" s="27" t="inlineStr">
        <is>
          <t>Detect zero-sum traps early</t>
        </is>
      </c>
      <c r="B16" s="28" t="inlineStr">
        <is>
          <t>In zero-sum games your win requires their loss — expect maximum resistance from whoever loses; positive-sum games recruit allies instead</t>
        </is>
      </c>
      <c r="C16" s="28" t="inlineStr">
        <is>
          <t>Utility-fighting energy tech = zero-sum vs a lawyered incumbent. Helping householders waste less = positive-sum (even the grid wins at peak). Same domain, opposite games</t>
        </is>
      </c>
      <c r="D16" s="28" t="inlineStr">
        <is>
          <t>For your current idea, name who LOSES if you win. If the loser is organized and lawyered, redesign until your win enlarges the pie</t>
        </is>
      </c>
      <c r="E16" s="28" t="inlineStr">
        <is>
          <t>Some zero-sum fights are worth it (justice builds!) — but enter them knowing it's a fight, with evidence armor on</t>
        </is>
      </c>
    </row>
    <row r="17" ht="61.5" customHeight="1" s="189">
      <c r="A17" s="27" t="inlineStr">
        <is>
          <t>Reputation is the repeated game's score</t>
        </is>
      </c>
      <c r="B17" s="28" t="inlineStr">
        <is>
          <t>Folk theorem: in indefinitely repeated games, cooperation sustains itself when defection is remembered — your public history is the enforcement</t>
        </is>
      </c>
      <c r="C17" s="28" t="inlineStr">
        <is>
          <t>Every honest writeup, stated failure, and reproduced result compounds; one inflated claim liquidates the account. Publish negative results — nothing signals honesty cheaper</t>
        </is>
      </c>
      <c r="D17" s="28" t="inlineStr">
        <is>
          <t>Write up your last build's FAILURE modes as prominently as its wins; watch what it does to how experts treat you</t>
        </is>
      </c>
      <c r="E17" s="28" t="inlineStr">
        <is>
          <t>Tit-for-tat needs forgiveness: one bad interaction with a collaborator shouldn't end the game — punish once, then re-cooperate</t>
        </is>
      </c>
    </row>
    <row r="18" ht="61.5" customHeight="1" s="189">
      <c r="A18" s="27" t="inlineStr">
        <is>
          <t>The portfolio is the player</t>
        </is>
      </c>
      <c r="B18" s="28" t="inlineStr">
        <is>
          <t>Expected value is linear but survival is not (Kelly): size bets so no single failure removes you from the game</t>
        </is>
      </c>
      <c r="C18" s="28" t="inlineStr">
        <is>
          <t>Never let one invention consume the runway. The atlas's whole design — cheap parts, weekend scale, escalation ladders — keeps every bet Kelly-sized</t>
        </is>
      </c>
      <c r="D18" s="28" t="inlineStr">
        <is>
          <t>Cap any single project at a written % of your monthly time/money; bank the rest across the portfolio and the moat-data that appreciates regardless</t>
        </is>
      </c>
      <c r="E18" s="28" t="inlineStr">
        <is>
          <t>Kelly-sizing feels slow in bull moments — that's the point; the players still at the table in year 5 collect the compounding</t>
        </is>
      </c>
    </row>
    <row r="19" ht="61.5" customHeight="1" s="189">
      <c r="A19" s="27" t="inlineStr">
        <is>
          <t>Cooperate on the science, compete on the craft</t>
        </is>
      </c>
      <c r="B19" s="28" t="inlineStr">
        <is>
          <t>Non-zero-sum masterstroke: grow the pie with rivals (standards, datasets, methods) while competing on execution inside it</t>
        </is>
      </c>
      <c r="C19" s="28" t="inlineStr">
        <is>
          <t>Open your calibration methods and data formats (everyone's fleet improves, including yours — the sensor.community lesson); keep your niche's accumulated data and integration craft as the competing edge</t>
        </is>
      </c>
      <c r="D19" s="28" t="inlineStr">
        <is>
          <t>Contribute one calibration method or dataset to a public project this month, under your name — pie-growing AND trust-laddering in one move</t>
        </is>
      </c>
      <c r="E19" s="28" t="inlineStr">
        <is>
          <t>Naive openness gives away the moat layer; strategic openness gives away the COMMODITY layer. Decide which layer is which BEFORE publishing</t>
        </is>
      </c>
    </row>
    <row r="20">
      <c r="A20" s="4" t="n"/>
      <c r="B20" s="4" t="n"/>
      <c r="C20" s="4" t="n"/>
      <c r="D20" s="4" t="n"/>
      <c r="E20" s="4" t="n"/>
    </row>
    <row r="21" ht="15.75" customHeight="1" s="189">
      <c r="A21" s="175" t="inlineStr">
        <is>
          <t>② THE FLOURISHING FILTER — where Smil's gigatons meet $50 sensing</t>
        </is>
      </c>
      <c r="B21" s="4" t="n"/>
      <c r="C21" s="4" t="n"/>
      <c r="D21" s="4" t="n"/>
      <c r="E21" s="4" t="n"/>
    </row>
    <row r="22" ht="15.75" customHeight="1" s="189">
      <c r="A22" s="26" t="inlineStr">
        <is>
          <t>Pillar (Smil)</t>
        </is>
      </c>
      <c r="B22" s="26" t="inlineStr">
        <is>
          <t>The gigaton reality</t>
        </is>
      </c>
      <c r="C22" s="26" t="inlineStr">
        <is>
          <t>Where $50 sensing bites</t>
        </is>
      </c>
      <c r="D22" s="26" t="inlineStr">
        <is>
          <t>Atlas entry point</t>
        </is>
      </c>
      <c r="E22" s="26" t="n"/>
    </row>
    <row r="23" ht="51.75" customHeight="1" s="189">
      <c r="A23" s="27" t="inlineStr">
        <is>
          <t>Energy</t>
        </is>
      </c>
      <c r="B23" s="28" t="inlineStr">
        <is>
          <t>~14 TW civilisation, 80% still fossil; efficiency is the cheapest source and heat is the biggest household demand</t>
        </is>
      </c>
      <c r="C23" s="28" t="inlineStr">
        <is>
          <t>Making waste visible changes behavior (CO2-style honesty lights for kWh); verifying heat-pump/solar claims builds the trust the transition runs on</t>
        </is>
      </c>
      <c r="D23" s="28" t="inlineStr">
        <is>
          <t>Energy Reality sheet · Appliance Fingerprint · heat-loss W/K · Solar Truth Meter</t>
        </is>
      </c>
      <c r="E23" s="4" t="n"/>
    </row>
    <row r="24" ht="51.75" customHeight="1" s="189">
      <c r="A24" s="27" t="inlineStr">
        <is>
          <t>Food &amp; ammonia</t>
        </is>
      </c>
      <c r="B24" s="28" t="inlineStr">
        <is>
          <t>Ammonia feeds ~4 billion; ~30% of food is wasted along cold chains and fields; irrigation is mostly guesswork</t>
        </is>
      </c>
      <c r="C24" s="28" t="inlineStr">
        <is>
          <t>Soil-tension irrigation (water by plant-felt truth), cold-chain witnesses, compost diversion, hive telemetry — each cuts waste at the margin where growers actually decide</t>
        </is>
      </c>
      <c r="D24" s="28" t="inlineStr">
        <is>
          <t>Grow theme · Soil Tension Irrigation seed · Compost Doctor · Beehive stack</t>
        </is>
      </c>
      <c r="E24" s="4" t="n"/>
    </row>
    <row r="25" ht="51.75" customHeight="1" s="189">
      <c r="A25" s="27" t="inlineStr">
        <is>
          <t>Materials (steel · cement · plastics)</t>
        </is>
      </c>
      <c r="B25" s="28" t="inlineStr">
        <is>
          <t>The embodied-energy giants — you can't sense them into existence, but every year of extended machine life defers tonnes of new material</t>
        </is>
      </c>
      <c r="C25" s="28" t="inlineStr">
        <is>
          <t>Machine-health sensing (bearing FFT, current signatures) extends the service life of embodied energy; the Appliance Hospice logic scaled to fleets</t>
        </is>
      </c>
      <c r="D25" s="28" t="inlineStr">
        <is>
          <t>MachineHealth theme · Appliance Hospice · vibration+current derived rows</t>
        </is>
      </c>
      <c r="E25" s="4" t="n"/>
    </row>
    <row r="26" ht="51.75" customHeight="1" s="189">
      <c r="A26" s="27" t="inlineStr">
        <is>
          <t>Water</t>
        </is>
      </c>
      <c r="B26" s="28" t="inlineStr">
        <is>
          <t>Pumping, heating and losing water is silent energy; leaks are the #1 home insurance claim; rivers are sampled monthly at best</t>
        </is>
      </c>
      <c r="C26" s="28" t="inlineStr">
        <is>
          <t>Continuous beats periodic: leak brains, river sentinels, gutter/catchment balances — hydrological truth at civic scale from hobby parts</t>
        </is>
      </c>
      <c r="D26" s="28" t="inlineStr">
        <is>
          <t>Water theme · Whole-House Leak Brain · River Health Sentinel</t>
        </is>
      </c>
      <c r="E26" s="4" t="n"/>
    </row>
    <row r="27" ht="51.75" customHeight="1" s="189">
      <c r="A27" s="27" t="inlineStr">
        <is>
          <t>Health span</t>
        </is>
      </c>
      <c r="B27" s="28" t="inlineStr">
        <is>
          <t>Aging populations + camera-guilt = a monitoring gap; falls, air quality and heat kill quietly and preventably</t>
        </is>
      </c>
      <c r="C27" s="28" t="inlineStr">
        <is>
          <t>Dignity-preserving sensing (radar, not cameras): fall detection, quiet-guardian rhythms, wet-bulb warnings, personal air exposure</t>
        </is>
      </c>
      <c r="D27" s="28" t="inlineStr">
        <is>
          <t>Health theme · Elder Quiet Guardian · Pollution Badge · heat-stress beacon</t>
        </is>
      </c>
      <c r="E27" s="4" t="n"/>
    </row>
    <row r="28" ht="51.75" customHeight="1" s="189">
      <c r="A28" s="27" t="inlineStr">
        <is>
          <t>Knowledge itself</t>
        </is>
      </c>
      <c r="B28" s="28" t="inlineStr">
        <is>
          <t>Smil's deepest complaint: public numeracy about energy and scale is catastrophic — decisions ride on vibes</t>
        </is>
      </c>
      <c r="C28" s="28" t="inlineStr">
        <is>
          <t>Every public, honest, local dataset (your street's heat, your school's CO2, your river's turbidity) is numeracy infrastructure — the atlas's endgame</t>
        </is>
      </c>
      <c r="D28" s="28" t="inlineStr">
        <is>
          <t>Fleet &amp; Data Leverage: open-dataset flywheel · Data Storytelling: Evidence Pack · 1000x rung 6</t>
        </is>
      </c>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5:$E$19"/>
  <mergeCells count="2">
    <mergeCell ref="A2:E2"/>
    <mergeCell ref="A1:E1"/>
  </mergeCells>
  <pageMargins left="0.75" right="0.75" top="1" bottom="1" header="0" footer="0"/>
  <pageSetup orientation="landscape"/>
</worksheet>
</file>

<file path=xl/worksheets/sheet52.xml><?xml version="1.0" encoding="utf-8"?>
<worksheet xmlns="http://schemas.openxmlformats.org/spreadsheetml/2006/main">
  <sheetPr>
    <tabColor rgb="FF1B4D3E"/>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0" customWidth="1" style="189" min="2" max="2"/>
    <col width="42" customWidth="1" style="189" min="3" max="3"/>
    <col width="40" customWidth="1" style="189" min="4" max="4"/>
    <col width="8.710000000000001" customWidth="1" style="189" min="5" max="26"/>
  </cols>
  <sheetData>
    <row r="1" ht="33.75" customHeight="1" s="189">
      <c r="A1" s="192" t="inlineStr">
        <is>
          <t>🌍 GRAND CHALLENGES — gigaton problems, fifty-dollar on-ramps</t>
        </is>
      </c>
    </row>
    <row r="2" ht="55.5" customHeight="1" s="189">
      <c r="A2" s="25" t="inlineStr">
        <is>
          <t>The Flourishing Filter said WHERE small sensing bites big; these twelve briefs say HOW — each names the gap nobody's filling, the stage-1 probe you could run THIS month, and the escalation path (Leverage Ladder rungs in brackets). None of these requires permission, credentials, or capital — only the atlas's methods and the Notebook's cadence. Pick by pull, not by size: the one that itches is the one you'll finish.</t>
        </is>
      </c>
    </row>
    <row r="3">
      <c r="A3" s="4" t="n"/>
      <c r="B3" s="4" t="n"/>
      <c r="C3" s="4" t="n"/>
      <c r="D3" s="4" t="n"/>
    </row>
    <row r="4">
      <c r="A4" s="26" t="inlineStr">
        <is>
          <t>Challenge</t>
        </is>
      </c>
      <c r="B4" s="26" t="inlineStr">
        <is>
          <t>The gap nobody's filling</t>
        </is>
      </c>
      <c r="C4" s="26" t="inlineStr">
        <is>
          <t>The $50 probe (this month)</t>
        </is>
      </c>
      <c r="D4" s="26" t="inlineStr">
        <is>
          <t>The escalation path</t>
        </is>
      </c>
    </row>
    <row r="5" ht="61.5" customHeight="1" s="189">
      <c r="A5" s="27" t="inlineStr">
        <is>
          <t>Urban heat kills quietly</t>
        </is>
      </c>
      <c r="B5" s="28" t="inlineStr">
        <is>
          <t>Heat mortality exceeds all other weather deaths combined; cities plan tree-cover with satellite averages that miss the street-level 10°C differences where people actually walk and wait</t>
        </is>
      </c>
      <c r="C5" s="28" t="inlineStr">
        <is>
          <t>Three solar SHT41+globe-thermometer nodes: your street, the treeless bus stop, the park — one heatwave of wet-bulb truth [rungs 1-3]</t>
        </is>
      </c>
      <c r="D5" s="28" t="inlineStr">
        <is>
          <t>Fleet the suburb via neighbour hosting [3] → public heat map [6] → council shade-budget citations [7] — the Microclimate Quilt grown into policy instrument</t>
        </is>
      </c>
    </row>
    <row r="6" ht="61.5" customHeight="1" s="189">
      <c r="A6" s="27" t="inlineStr">
        <is>
          <t>Housing that makes people sick</t>
        </is>
      </c>
      <c r="B6" s="28" t="inlineStr">
        <is>
          <t>Mold/damp affects ~1 in 5 rentals; tenants lack evidence, doctors lack exposure data, landlords lack (deniable) knowledge — an information vacuum with asthma in it</t>
        </is>
      </c>
      <c r="C6" s="28" t="inlineStr">
        <is>
          <t>One Rental Honesty Box (SHT41×2 + condensation plate): 30 days of dew-point-vs-wall events + VTT mold index in one bedroom [rungs 1-2, Knowing Ladder 6]</t>
        </is>
      </c>
      <c r="D6" s="28" t="inlineStr">
        <is>
          <t>Tenant-union lending library of boxes [3] → standardized evidence-pack format [6] → the box that tribunals cite [7]</t>
        </is>
      </c>
    </row>
    <row r="7" ht="61.5" customHeight="1" s="189">
      <c r="A7" s="27" t="inlineStr">
        <is>
          <t>The invisible energy hemorrhage</t>
        </is>
      </c>
      <c r="B7" s="28" t="inlineStr">
        <is>
          <t>Households can't see which watts matter (Energy Reality); smart meters give totals, audits cost $500, and behavior can't change what it can't perceive</t>
        </is>
      </c>
      <c r="C7" s="28" t="inlineStr">
        <is>
          <t>One CT clamp + the W/K night experiment: your house's heat-loss coefficient and its top-3 appliance loads in two weeks [rungs 1-2]</t>
        </is>
      </c>
      <c r="D7" s="28" t="inlineStr">
        <is>
          <t>NILM per-appliance stories [2] → neighbourhood W/K league table (social proof!) [3,6] → the retrofit-verification standard insurers/installers trust [7]</t>
        </is>
      </c>
    </row>
    <row r="8" ht="61.5" customHeight="1" s="189">
      <c r="A8" s="27" t="inlineStr">
        <is>
          <t>Water infrastructure on faith</t>
        </is>
      </c>
      <c r="B8" s="28" t="inlineStr">
        <is>
          <t>Rivers sampled monthly, storm sewers never; pollution events last hours — regulators literally cannot see what they regulate between visits</t>
        </is>
      </c>
      <c r="C8" s="28" t="inlineStr">
        <is>
          <t>One River Health Sentinel (temp/EC/turbidity/level) above and below one stormwater outfall — the differential pair applied to a watershed [rungs 1-3]</t>
        </is>
      </c>
      <c r="D8" s="28" t="inlineStr">
        <is>
          <t>Storm-event triggered logging [2] → catchment fleet with council/landcare [3] → open data regulators subpoena [6] → continuous beats periodic becomes the norm [7]</t>
        </is>
      </c>
    </row>
    <row r="9" ht="61.5" customHeight="1" s="189">
      <c r="A9" s="27" t="inlineStr">
        <is>
          <t>Food waste's cold-chain blindspot</t>
        </is>
      </c>
      <c r="B9" s="28" t="inlineStr">
        <is>
          <t>~30% of food is lost; the cold chain's last mile (car boots, community fridges, market stalls) is entirely unmonitored because commercial loggers cost more than the food</t>
        </is>
      </c>
      <c r="C9" s="28" t="inlineStr">
        <is>
          <t>Five $6 alert-pin coin-cell loggers (MCP9808) through your own shopping and a community fridge — where does YOUR food's chain actually break? [rungs 1-2]</t>
        </is>
      </c>
      <c r="D9" s="28" t="inlineStr">
        <is>
          <t>Community-fridge network monitoring [3] → the $6 open-design logger food-rescue orgs adopt [6] → cold-chain truth as table stakes [7]</t>
        </is>
      </c>
    </row>
    <row r="10" ht="61.5" customHeight="1" s="189">
      <c r="A10" s="27" t="inlineStr">
        <is>
          <t>Machines die young</t>
        </is>
      </c>
      <c r="B10" s="28" t="inlineStr">
        <is>
          <t>Embodied energy (Smil's pillars) is squandered every time a fixable machine is landfilled; predictive maintenance exists only above $10k/machine economics</t>
        </is>
      </c>
      <c r="C10" s="28" t="inlineStr">
        <is>
          <t>The Appliance Hospice on your own washing machine: current+vibration+temp baselines, then the drift watch [rungs 1-2]</t>
        </is>
      </c>
      <c r="D10" s="28" t="inlineStr">
        <is>
          <t>Laundromat pilot (Game Layer trust ladder!) [4-5] → open fault-signature library per machine model [6] → right-to-repair's sensing arm [7]</t>
        </is>
      </c>
    </row>
    <row r="11" ht="61.5" customHeight="1" s="189">
      <c r="A11" s="27" t="inlineStr">
        <is>
          <t>Elders alone, dignity intact</t>
        </is>
      </c>
      <c r="B11" s="28" t="inlineStr">
        <is>
          <t>The monitoring gap between 'fine alone' and 'needs care' is filled by either nothing or cameras nobody consents to; falls are found hours later</t>
        </is>
      </c>
      <c r="C11" s="28" t="inlineStr">
        <is>
          <t>Quiet Guardian rhythm sensing (PIR activity index + kettle/fridge signatures) for one household that wants it — consent-first, camera-never [rungs 1-2, Interfaces row 11]</t>
        </is>
      </c>
      <c r="D11" s="28" t="inlineStr">
        <is>
          <t>Radar fall detection added [2] → family-network alerting with the elder as data OWNER [4] → the open dignity-first protocol aged-care actually adopts [7]</t>
        </is>
      </c>
    </row>
    <row r="12" ht="61.5" customHeight="1" s="189">
      <c r="A12" s="27" t="inlineStr">
        <is>
          <t>Air quality's last mile</t>
        </is>
      </c>
      <c r="B12" s="28" t="inlineStr">
        <is>
          <t>Regulatory monitors are km apart; exposure happens metres from traffic, woodsmoke and kitchens — the personal dose is unmeasured for almost every human</t>
        </is>
      </c>
      <c r="C12" s="28" t="inlineStr">
        <is>
          <t>One pollution badge (PM+VOC+GPS) worn for a fortnight: your actual exposure map vs the city's one official number [rungs 1-2]</t>
        </is>
      </c>
      <c r="D12" s="28" t="inlineStr">
        <is>
          <t>School/cycleway fleet [3] → sensor.community contribution [6] → hyperlocal exposure evidence in planning disputes [7]</t>
        </is>
      </c>
    </row>
    <row r="13" ht="61.5" customHeight="1" s="189">
      <c r="A13" s="27" t="inlineStr">
        <is>
          <t>The soil we bet civilisation on</t>
        </is>
      </c>
      <c r="B13" s="28" t="inlineStr">
        <is>
          <t>Farm decisions ride on guesswork or $1000/point probes; soil moisture/tension/temp at decision-relevant density is unaffordable exactly where food margins are thinnest</t>
        </is>
      </c>
      <c r="C13" s="28" t="inlineStr">
        <is>
          <t>Three-depth tension+temp profile in one garden bed vs your current watering habit — the wetting-front stopwatch [rungs 1-2]</t>
        </is>
      </c>
      <c r="D13" s="28" t="inlineStr">
        <is>
          <t>Community-garden zone fleets [3] → irrigation loops [4] → open agronomy dataset for your soil type/climate — the local knowledge commons [6]</t>
        </is>
      </c>
    </row>
    <row r="14" ht="61.5" customHeight="1" s="189">
      <c r="A14" s="27" t="inlineStr">
        <is>
          <t>Disasters announce themselves (to no one)</t>
        </is>
      </c>
      <c r="B14" s="28" t="inlineStr">
        <is>
          <t>Flash floods, fire weather and heat events have minutes-to-hours precursors readable by cheap sensors — but early warning infrastructure ends at the town scale</t>
        </is>
      </c>
      <c r="C14" s="28" t="inlineStr">
        <is>
          <t>One creek-level + rain-rate node upstream of a flood-prone crossing; storm-mode logging with LoRa alert [rungs 1-2]</t>
        </is>
      </c>
      <c r="D14" s="28" t="inlineStr">
        <is>
          <t>Three-node catchment TDOA-style lead-time system [3] → community siren/SMS loop [4] → the open template other towns clone [6-7]</t>
        </is>
      </c>
    </row>
    <row r="15" ht="61.5" customHeight="1" s="189">
      <c r="A15" s="27" t="inlineStr">
        <is>
          <t>Biodiversity vanishes unwitnessed</t>
        </is>
      </c>
      <c r="B15" s="28" t="inlineStr">
        <is>
          <t>Species decline is documented annually by experts in a world that changes daily; the observation bottleneck is human hours, which sensors donate freely</t>
        </is>
      </c>
      <c r="C15" s="28" t="inlineStr">
        <is>
          <t>One bat-census ultrasonic node + one fence-line vibration run for a season: what actually lives here? [rungs 1-2]</t>
        </is>
      </c>
      <c r="D15" s="28" t="inlineStr">
        <is>
          <t>Wildlife-corridor fleet with Landcare [3] → classifier improvements shared back [5] → the open acoustic/vibration observatory grant-writers cite [6-7]</t>
        </is>
      </c>
    </row>
    <row r="16" ht="61.5" customHeight="1" s="189">
      <c r="A16" s="27" t="inlineStr">
        <is>
          <t>Numeracy about the physical world</t>
        </is>
      </c>
      <c r="B16" s="28" t="inlineStr">
        <is>
          <t>Smil's deepest diagnosis: decisions ride on vibes because nobody FEELS a kilowatt or a tonne of CO2; the public lacks embodied reference points (Energy Reality is the cure at n=1)</t>
        </is>
      </c>
      <c r="C16" s="28" t="inlineStr">
        <is>
          <t>The Sensitive Sculpture or CO2 Honesty Light in one public place — physical, ambient, unarguable [rungs 1, Interfaces sheet throughout]</t>
        </is>
      </c>
      <c r="D16" s="28" t="inlineStr">
        <is>
          <t>School kit + curriculum from the Apprenticeship [5] → every classroom a sensing lab [6] → a generation that checks numbers by instinct [7 — the long game, the real one]</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53.xml><?xml version="1.0" encoding="utf-8"?>
<worksheet xmlns="http://schemas.openxmlformats.org/spreadsheetml/2006/main">
  <sheetPr>
    <tabColor rgb="FF5B8DB8"/>
    <outlinePr summaryBelow="1" summaryRight="1"/>
    <pageSetUpPr/>
  </sheetPr>
  <dimension ref="A1:F1000"/>
  <sheetViews>
    <sheetView workbookViewId="0">
      <selection activeCell="A1" sqref="A1"/>
    </sheetView>
  </sheetViews>
  <sheetFormatPr baseColWidth="8" defaultColWidth="14.43" defaultRowHeight="15" customHeight="1"/>
  <cols>
    <col width="8" customWidth="1" style="189" min="1" max="1"/>
    <col width="20" customWidth="1" style="189" min="2" max="2"/>
    <col width="26" customWidth="1" style="189" min="3" max="3"/>
    <col width="14" customWidth="1" style="189" min="4" max="4"/>
    <col width="64" customWidth="1" style="189" min="5" max="5"/>
    <col width="10" customWidth="1" style="189" min="6" max="6"/>
    <col width="8.710000000000001" customWidth="1" style="189" min="7" max="26"/>
  </cols>
  <sheetData>
    <row r="1" ht="33.75" customHeight="1" s="189">
      <c r="A1" s="193" t="inlineStr">
        <is>
          <t>🛒 BUYING GUIDE — where the sensors live</t>
        </is>
      </c>
    </row>
    <row r="2" ht="25.5" customHeight="1" s="189">
      <c r="A2" s="30" t="inlineStr">
        <is>
          <t>Vendor codes used throughout the Catalog, plus the shopping wisdom that saves money and weeks.</t>
        </is>
      </c>
    </row>
    <row r="3">
      <c r="A3" s="31" t="inlineStr">
        <is>
          <t>Code</t>
        </is>
      </c>
      <c r="B3" s="31" t="inlineStr">
        <is>
          <t>Vendor</t>
        </is>
      </c>
      <c r="C3" s="31" t="inlineStr">
        <is>
          <t>Site</t>
        </is>
      </c>
      <c r="D3" s="31" t="inlineStr">
        <is>
          <t>Region</t>
        </is>
      </c>
      <c r="E3" s="31" t="inlineStr">
        <is>
          <t>Why you'd shop here</t>
        </is>
      </c>
      <c r="F3" s="31" t="inlineStr">
        <is>
          <t>Price level</t>
        </is>
      </c>
    </row>
    <row r="4" ht="21.75" customHeight="1" s="189">
      <c r="A4" s="176" t="inlineStr">
        <is>
          <t>AF</t>
        </is>
      </c>
      <c r="B4" s="177" t="inlineStr">
        <is>
          <t>Adafruit</t>
        </is>
      </c>
      <c r="C4" s="137" t="inlineStr">
        <is>
          <t>adafruit.com</t>
        </is>
      </c>
      <c r="D4" s="137" t="inlineStr">
        <is>
          <t>USA</t>
        </is>
      </c>
      <c r="E4" s="137" t="inlineStr">
        <is>
          <t>Top-tier docs &amp; libraries, STEMMA QT plug-and-play, beginner heaven</t>
        </is>
      </c>
      <c r="F4" s="137" t="inlineStr">
        <is>
          <t>$$$</t>
        </is>
      </c>
    </row>
    <row r="5" ht="21.75" customHeight="1" s="189">
      <c r="A5" s="176" t="inlineStr">
        <is>
          <t>SF</t>
        </is>
      </c>
      <c r="B5" s="177" t="inlineStr">
        <is>
          <t>SparkFun</t>
        </is>
      </c>
      <c r="C5" s="137" t="inlineStr">
        <is>
          <t>sparkfun.com</t>
        </is>
      </c>
      <c r="D5" s="137" t="inlineStr">
        <is>
          <t>USA</t>
        </is>
      </c>
      <c r="E5" s="137" t="inlineStr">
        <is>
          <t>Qwiic ecosystem, great hookup guides, quality breakouts</t>
        </is>
      </c>
      <c r="F5" s="137" t="inlineStr">
        <is>
          <t>$$$</t>
        </is>
      </c>
    </row>
    <row r="6" ht="21.75" customHeight="1" s="189">
      <c r="A6" s="176" t="inlineStr">
        <is>
          <t>DK</t>
        </is>
      </c>
      <c r="B6" s="177" t="inlineStr">
        <is>
          <t>DigiKey</t>
        </is>
      </c>
      <c r="C6" s="137" t="inlineStr">
        <is>
          <t>digikey.com</t>
        </is>
      </c>
      <c r="D6" s="137" t="inlineStr">
        <is>
          <t>Global</t>
        </is>
      </c>
      <c r="E6" s="137" t="inlineStr">
        <is>
          <t>Everything that exists, genuine parts, fast worldwide shipping</t>
        </is>
      </c>
      <c r="F6" s="137" t="inlineStr">
        <is>
          <t>$$</t>
        </is>
      </c>
    </row>
    <row r="7" ht="21.75" customHeight="1" s="189">
      <c r="A7" s="176" t="inlineStr">
        <is>
          <t>MO</t>
        </is>
      </c>
      <c r="B7" s="177" t="inlineStr">
        <is>
          <t>Mouser</t>
        </is>
      </c>
      <c r="C7" s="137" t="inlineStr">
        <is>
          <t>mouser.com</t>
        </is>
      </c>
      <c r="D7" s="137" t="inlineStr">
        <is>
          <t>Global</t>
        </is>
      </c>
      <c r="E7" s="137" t="inlineStr">
        <is>
          <t>DigiKey's twin — genuine components, deep industrial catalog</t>
        </is>
      </c>
      <c r="F7" s="137" t="inlineStr">
        <is>
          <t>$$</t>
        </is>
      </c>
    </row>
    <row r="8" ht="21.75" customHeight="1" s="189">
      <c r="A8" s="176" t="inlineStr">
        <is>
          <t>AE</t>
        </is>
      </c>
      <c r="B8" s="177" t="inlineStr">
        <is>
          <t>AliExpress</t>
        </is>
      </c>
      <c r="C8" s="137" t="inlineStr">
        <is>
          <t>aliexpress.com</t>
        </is>
      </c>
      <c r="D8" s="137" t="inlineStr">
        <is>
          <t>Global (CN)</t>
        </is>
      </c>
      <c r="E8" s="137" t="inlineStr">
        <is>
          <t>Cheapest by far; 2-4 week shipping; quality lottery — buy 2-3 of everything</t>
        </is>
      </c>
      <c r="F8" s="137" t="inlineStr">
        <is>
          <t>$</t>
        </is>
      </c>
    </row>
    <row r="9" ht="21.75" customHeight="1" s="189">
      <c r="A9" s="176" t="inlineStr">
        <is>
          <t>AMZ</t>
        </is>
      </c>
      <c r="B9" s="177" t="inlineStr">
        <is>
          <t>Amazon</t>
        </is>
      </c>
      <c r="C9" s="137" t="inlineStr">
        <is>
          <t>amazon.*</t>
        </is>
      </c>
      <c r="D9" s="137" t="inlineStr">
        <is>
          <t>Regional</t>
        </is>
      </c>
      <c r="E9" s="137" t="inlineStr">
        <is>
          <t>Fast shipping of AliExpress-grade goods at 2-3x the price</t>
        </is>
      </c>
      <c r="F9" s="137" t="inlineStr">
        <is>
          <t>$$</t>
        </is>
      </c>
    </row>
    <row r="10" ht="21.75" customHeight="1" s="189">
      <c r="A10" s="176" t="inlineStr">
        <is>
          <t>SS</t>
        </is>
      </c>
      <c r="B10" s="177" t="inlineStr">
        <is>
          <t>Seeed Studio</t>
        </is>
      </c>
      <c r="C10" s="137" t="inlineStr">
        <is>
          <t>seeedstudio.com</t>
        </is>
      </c>
      <c r="D10" s="137" t="inlineStr">
        <is>
          <t>CN/Global</t>
        </is>
      </c>
      <c r="E10" s="137" t="inlineStr">
        <is>
          <t>Grove connector ecosystem, XIAO boards, unusual modules</t>
        </is>
      </c>
      <c r="F10" s="137" t="inlineStr">
        <is>
          <t>$$</t>
        </is>
      </c>
    </row>
    <row r="11" ht="21.75" customHeight="1" s="189">
      <c r="A11" s="176" t="inlineStr">
        <is>
          <t>DFR</t>
        </is>
      </c>
      <c r="B11" s="177" t="inlineStr">
        <is>
          <t>DFRobot</t>
        </is>
      </c>
      <c r="C11" s="137" t="inlineStr">
        <is>
          <t>dfrobot.com</t>
        </is>
      </c>
      <c r="D11" s="137" t="inlineStr">
        <is>
          <t>CN/Global</t>
        </is>
      </c>
      <c r="E11" s="137" t="inlineStr">
        <is>
          <t>Gravity ecosystem, strong sensor variety (water/soil/gas), good wikis</t>
        </is>
      </c>
      <c r="F11" s="137" t="inlineStr">
        <is>
          <t>$$</t>
        </is>
      </c>
    </row>
    <row r="12" ht="21.75" customHeight="1" s="189">
      <c r="A12" s="176" t="inlineStr">
        <is>
          <t>PI</t>
        </is>
      </c>
      <c r="B12" s="177" t="inlineStr">
        <is>
          <t>Pimoroni</t>
        </is>
      </c>
      <c r="C12" s="137" t="inlineStr">
        <is>
          <t>pimoroni.com</t>
        </is>
      </c>
      <c r="D12" s="137" t="inlineStr">
        <is>
          <t>UK/EU</t>
        </is>
      </c>
      <c r="E12" s="137" t="inlineStr">
        <is>
          <t>Lovely breakouts (Breakout Garden), EU-friendly shipping</t>
        </is>
      </c>
      <c r="F12" s="137" t="inlineStr">
        <is>
          <t>$$$</t>
        </is>
      </c>
    </row>
    <row r="13" ht="21.75" customHeight="1" s="189">
      <c r="A13" s="176" t="inlineStr">
        <is>
          <t>CE</t>
        </is>
      </c>
      <c r="B13" s="177" t="inlineStr">
        <is>
          <t>Core Electronics</t>
        </is>
      </c>
      <c r="C13" s="137" t="inlineStr">
        <is>
          <t>core-electronics.com.au</t>
        </is>
      </c>
      <c r="D13" s="137" t="inlineStr">
        <is>
          <t>Australia</t>
        </is>
      </c>
      <c r="E13" s="137" t="inlineStr">
        <is>
          <t>AU/NZ local stock of Adafruit/SparkFun lines</t>
        </is>
      </c>
      <c r="F13" s="137" t="inlineStr">
        <is>
          <t>$$$</t>
        </is>
      </c>
    </row>
    <row r="14" ht="21.75" customHeight="1" s="189">
      <c r="A14" s="176" t="inlineStr">
        <is>
          <t>AT</t>
        </is>
      </c>
      <c r="B14" s="177" t="inlineStr">
        <is>
          <t>Atlas Scientific</t>
        </is>
      </c>
      <c r="C14" s="137" t="inlineStr">
        <is>
          <t>atlas-scientific.com</t>
        </is>
      </c>
      <c r="D14" s="137" t="inlineStr">
        <is>
          <t>USA</t>
        </is>
      </c>
      <c r="E14" s="137" t="inlineStr">
        <is>
          <t>Lab-grade water chemistry (pH/EC/DO/ORP) — the serious option</t>
        </is>
      </c>
      <c r="F14" s="137" t="inlineStr">
        <is>
          <t>$$$$</t>
        </is>
      </c>
    </row>
    <row r="15" ht="21.75" customHeight="1" s="189">
      <c r="A15" s="176" t="inlineStr">
        <is>
          <t>MX</t>
        </is>
      </c>
      <c r="B15" s="177" t="inlineStr">
        <is>
          <t>MaxBotix</t>
        </is>
      </c>
      <c r="C15" s="137" t="inlineStr">
        <is>
          <t>maxbotix.com</t>
        </is>
      </c>
      <c r="D15" s="137" t="inlineStr">
        <is>
          <t>USA</t>
        </is>
      </c>
      <c r="E15" s="137" t="inlineStr">
        <is>
          <t>Industrial ultrasonic rangefinders that survive outdoors</t>
        </is>
      </c>
      <c r="F15" s="137" t="inlineStr">
        <is>
          <t>$$$$</t>
        </is>
      </c>
    </row>
    <row r="16" ht="21.75" customHeight="1" s="189">
      <c r="A16" s="176" t="inlineStr">
        <is>
          <t>MIL</t>
        </is>
      </c>
      <c r="B16" s="177" t="inlineStr">
        <is>
          <t>Milone Tech</t>
        </is>
      </c>
      <c r="C16" s="137" t="inlineStr">
        <is>
          <t>milonetech.com</t>
        </is>
      </c>
      <c r="D16" s="137" t="inlineStr">
        <is>
          <t>USA</t>
        </is>
      </c>
      <c r="E16" s="137" t="inlineStr">
        <is>
          <t>eTape liquid level inventors</t>
        </is>
      </c>
      <c r="F16" s="137" t="inlineStr">
        <is>
          <t>$$$</t>
        </is>
      </c>
    </row>
    <row r="17" ht="21.75" customHeight="1" s="189">
      <c r="A17" s="176" t="inlineStr">
        <is>
          <t>GR</t>
        </is>
      </c>
      <c r="B17" s="177" t="inlineStr">
        <is>
          <t>GroupGets</t>
        </is>
      </c>
      <c r="C17" s="137" t="inlineStr">
        <is>
          <t>groupgets.com</t>
        </is>
      </c>
      <c r="D17" s="137" t="inlineStr">
        <is>
          <t>USA</t>
        </is>
      </c>
      <c r="E17" s="137" t="inlineStr">
        <is>
          <t>FLIR Lepton carriers &amp; group buys of exotic parts</t>
        </is>
      </c>
      <c r="F17" s="137" t="inlineStr">
        <is>
          <t>$$$$</t>
        </is>
      </c>
    </row>
    <row r="18" ht="21.75" customHeight="1" s="189">
      <c r="A18" s="176" t="inlineStr">
        <is>
          <t>BL</t>
        </is>
      </c>
      <c r="B18" s="177" t="inlineStr">
        <is>
          <t>Bela</t>
        </is>
      </c>
      <c r="C18" s="137" t="inlineStr">
        <is>
          <t>bela.io / shop</t>
        </is>
      </c>
      <c r="D18" s="137" t="inlineStr">
        <is>
          <t>UK</t>
        </is>
      </c>
      <c r="E18" s="137" t="inlineStr">
        <is>
          <t>Trill touch sensors, audio-grade maker hardware</t>
        </is>
      </c>
      <c r="F18" s="137" t="inlineStr">
        <is>
          <t>$$$</t>
        </is>
      </c>
    </row>
    <row r="19" ht="21.75" customHeight="1" s="189">
      <c r="A19" s="176" t="inlineStr">
        <is>
          <t>UDL</t>
        </is>
      </c>
      <c r="B19" s="177" t="inlineStr">
        <is>
          <t>Upside Down Labs</t>
        </is>
      </c>
      <c r="C19" s="137" t="inlineStr">
        <is>
          <t>upsidedownlabs.tech</t>
        </is>
      </c>
      <c r="D19" s="137" t="inlineStr">
        <is>
          <t>India/Global</t>
        </is>
      </c>
      <c r="E19" s="137" t="inlineStr">
        <is>
          <t>Open-source biosignal (EXG) hardware</t>
        </is>
      </c>
      <c r="F19" s="137" t="inlineStr">
        <is>
          <t>$$</t>
        </is>
      </c>
    </row>
    <row r="20" ht="21.75" customHeight="1" s="189">
      <c r="A20" s="176" t="inlineStr">
        <is>
          <t>PC</t>
        </is>
      </c>
      <c r="B20" s="177" t="inlineStr">
        <is>
          <t>ProtoCentral</t>
        </is>
      </c>
      <c r="C20" s="137" t="inlineStr">
        <is>
          <t>protocentral.com</t>
        </is>
      </c>
      <c r="D20" s="137" t="inlineStr">
        <is>
          <t>India/Global</t>
        </is>
      </c>
      <c r="E20" s="137" t="inlineStr">
        <is>
          <t>Open-source health-sensing boards (ECG, PPG, vitals)</t>
        </is>
      </c>
      <c r="F20" s="137" t="inlineStr">
        <is>
          <t>$$$</t>
        </is>
      </c>
    </row>
    <row r="21" ht="21.75" customHeight="1" s="189">
      <c r="A21" s="176" t="inlineStr">
        <is>
          <t>AP</t>
        </is>
      </c>
      <c r="B21" s="177" t="inlineStr">
        <is>
          <t>Apogee Instruments</t>
        </is>
      </c>
      <c r="C21" s="137" t="inlineStr">
        <is>
          <t>apogeeinstruments.com</t>
        </is>
      </c>
      <c r="D21" s="137" t="inlineStr">
        <is>
          <t>USA</t>
        </is>
      </c>
      <c r="E21" s="137" t="inlineStr">
        <is>
          <t>Research-grade radiation/light sensors (pyranometers, quantum)</t>
        </is>
      </c>
      <c r="F21" s="137" t="inlineStr">
        <is>
          <t>$$$$</t>
        </is>
      </c>
    </row>
    <row r="22" ht="21.75" customHeight="1" s="189">
      <c r="A22" s="176" t="inlineStr">
        <is>
          <t>IRR</t>
        </is>
      </c>
      <c r="B22" s="177" t="inlineStr">
        <is>
          <t>Irrometer</t>
        </is>
      </c>
      <c r="C22" s="137" t="inlineStr">
        <is>
          <t>irrometer.com</t>
        </is>
      </c>
      <c r="D22" s="137" t="inlineStr">
        <is>
          <t>USA</t>
        </is>
      </c>
      <c r="E22" s="137" t="inlineStr">
        <is>
          <t>Watermark soil tension sensors — the agriculture standard</t>
        </is>
      </c>
      <c r="F22" s="137" t="inlineStr">
        <is>
          <t>$$$</t>
        </is>
      </c>
    </row>
    <row r="23" ht="21.75" customHeight="1" s="189">
      <c r="A23" s="176" t="inlineStr">
        <is>
          <t>VER</t>
        </is>
      </c>
      <c r="B23" s="177" t="inlineStr">
        <is>
          <t>Vernier</t>
        </is>
      </c>
      <c r="C23" s="137" t="inlineStr">
        <is>
          <t>vernier.com</t>
        </is>
      </c>
      <c r="D23" s="137" t="inlineStr">
        <is>
          <t>USA</t>
        </is>
      </c>
      <c r="E23" s="137" t="inlineStr">
        <is>
          <t>Education lab probes (ISE, optical DO) — pricey, bulletproof</t>
        </is>
      </c>
      <c r="F23" s="137" t="inlineStr">
        <is>
          <t>$$$$</t>
        </is>
      </c>
    </row>
    <row r="24" ht="21.75" customHeight="1" s="189">
      <c r="A24" s="176" t="inlineStr">
        <is>
          <t>TIN</t>
        </is>
      </c>
      <c r="B24" s="177" t="inlineStr">
        <is>
          <t>Tindie</t>
        </is>
      </c>
      <c r="C24" s="137" t="inlineStr">
        <is>
          <t>tindie.com</t>
        </is>
      </c>
      <c r="D24" s="137" t="inlineStr">
        <is>
          <t>Global</t>
        </is>
      </c>
      <c r="E24" s="137" t="inlineStr">
        <is>
          <t>Indie maker hardware — unique sensors you'll find nowhere else</t>
        </is>
      </c>
      <c r="F24" s="137" t="inlineStr">
        <is>
          <t>$$</t>
        </is>
      </c>
    </row>
    <row r="25" ht="21.75" customHeight="1" s="189">
      <c r="A25" s="176" t="inlineStr">
        <is>
          <t>IK</t>
        </is>
      </c>
      <c r="B25" s="177" t="inlineStr">
        <is>
          <t>IKEA</t>
        </is>
      </c>
      <c r="C25" s="137" t="inlineStr">
        <is>
          <t>ikea.com</t>
        </is>
      </c>
      <c r="D25" s="137" t="inlineStr">
        <is>
          <t>Global</t>
        </is>
      </c>
      <c r="E25" s="137" t="inlineStr">
        <is>
          <t>Hackable consumer devices (VINDRIKTNING etc.)</t>
        </is>
      </c>
      <c r="F25" s="137" t="inlineStr">
        <is>
          <t>$</t>
        </is>
      </c>
    </row>
    <row r="26" ht="21.75" customHeight="1" s="189">
      <c r="A26" s="176" t="inlineStr">
        <is>
          <t>PCB</t>
        </is>
      </c>
      <c r="B26" s="177" t="inlineStr">
        <is>
          <t>JLCPCB / PCBWay</t>
        </is>
      </c>
      <c r="C26" s="137" t="inlineStr">
        <is>
          <t>jlcpcb.com</t>
        </is>
      </c>
      <c r="D26" s="137" t="inlineStr">
        <is>
          <t>CN/Global</t>
        </is>
      </c>
      <c r="E26" s="137" t="inlineStr">
        <is>
          <t>Custom sensor PCBs — 5 boards for $10 in a week</t>
        </is>
      </c>
      <c r="F26" s="137" t="inlineStr">
        <is>
          <t>$</t>
        </is>
      </c>
    </row>
    <row r="27" ht="21.75" customHeight="1" s="189">
      <c r="A27" s="176" t="inlineStr">
        <is>
          <t>DIY</t>
        </is>
      </c>
      <c r="B27" s="177" t="inlineStr">
        <is>
          <t>Self-build</t>
        </is>
      </c>
      <c r="C27" s="137" t="inlineStr">
        <is>
          <t>—</t>
        </is>
      </c>
      <c r="D27" s="137" t="inlineStr">
        <is>
          <t>Your bench</t>
        </is>
      </c>
      <c r="E27" s="137" t="inlineStr">
        <is>
          <t>Some of the best sensors are made, not bought</t>
        </is>
      </c>
      <c r="F27" s="137" t="inlineStr">
        <is>
          <t>$</t>
        </is>
      </c>
    </row>
    <row r="28" ht="15.75" customHeight="1" s="189">
      <c r="A28" s="4" t="n"/>
      <c r="B28" s="4" t="n"/>
      <c r="C28" s="4" t="n"/>
      <c r="D28" s="4" t="n"/>
      <c r="E28" s="4" t="n"/>
      <c r="F28" s="4" t="n"/>
    </row>
    <row r="29" ht="17.25" customHeight="1" s="189">
      <c r="A29" s="178" t="inlineStr">
        <is>
          <t>SHOPPING WISDOM</t>
        </is>
      </c>
      <c r="B29" s="4" t="n"/>
      <c r="C29" s="4" t="n"/>
      <c r="D29" s="4" t="n"/>
      <c r="E29" s="4" t="n"/>
      <c r="F29" s="4" t="n"/>
    </row>
    <row r="30" ht="39.75" customHeight="1" s="189">
      <c r="A30" s="179" t="inlineStr">
        <is>
          <t>The two-supply-chain strategy</t>
        </is>
      </c>
      <c r="B30" s="137" t="inlineStr">
        <is>
          <t>Prototype with Adafruit/SparkFun (docs, libraries, it WORKS), then scale with AliExpress (5-10x cheaper, 3-week wait, 10% duds). Order AliExpress parts in 2s and 3s.</t>
        </is>
      </c>
      <c r="C30" s="190" t="n"/>
      <c r="D30" s="190" t="n"/>
      <c r="E30" s="190" t="n"/>
      <c r="F30" s="191" t="n"/>
    </row>
    <row r="31" ht="39.75" customHeight="1" s="189">
      <c r="A31" s="179" t="inlineStr">
        <is>
          <t>Clone awareness</t>
        </is>
      </c>
      <c r="B31" s="137" t="inlineStr">
        <is>
          <t>Cheap 'BME280' boards often carry BMP280 (no humidity); 'HMC5883L' are usually QMC5883L (different lib); MPU-9250s may be remarked. Cross-check the chip marking against the listing.</t>
        </is>
      </c>
      <c r="C31" s="190" t="n"/>
      <c r="D31" s="190" t="n"/>
      <c r="E31" s="190" t="n"/>
      <c r="F31" s="191" t="n"/>
    </row>
    <row r="32" ht="39.75" customHeight="1" s="189">
      <c r="A32" s="179" t="inlineStr">
        <is>
          <t>Connector ecosystems beat jumper wires</t>
        </is>
      </c>
      <c r="B32" s="137" t="inlineStr">
        <is>
          <t>Qwiic (SparkFun) and STEMMA QT (Adafruit) are the same I2C plug; Grove (Seeed) and Gravity (DFRobot) are their own. Standardise and prototyping becomes LEGO.</t>
        </is>
      </c>
      <c r="C32" s="190" t="n"/>
      <c r="D32" s="190" t="n"/>
      <c r="E32" s="190" t="n"/>
      <c r="F32" s="191" t="n"/>
    </row>
    <row r="33" ht="39.75" customHeight="1" s="189">
      <c r="A33" s="179" t="inlineStr">
        <is>
          <t>The ADS1115 rule</t>
        </is>
      </c>
      <c r="B33" s="137" t="inlineStr">
        <is>
          <t>The ESP32's ADC is its weakest organ. Any analog sensor you care about deserves a $3 ADS1115 (16-bit, I2C). Buy three.</t>
        </is>
      </c>
      <c r="C33" s="190" t="n"/>
      <c r="D33" s="190" t="n"/>
      <c r="E33" s="190" t="n"/>
      <c r="F33" s="191" t="n"/>
    </row>
    <row r="34" ht="39.75" customHeight="1" s="189">
      <c r="A34" s="179" t="inlineStr">
        <is>
          <t>Probes &amp; consumables age</t>
        </is>
      </c>
      <c r="B34" s="137" t="inlineStr">
        <is>
          <t>pH probes (~1yr), electrochemical gas cells (1-2yr), DO membranes — budget replacement like printer ink. Sealed/optical alternatives often win long-term.</t>
        </is>
      </c>
      <c r="C34" s="190" t="n"/>
      <c r="D34" s="190" t="n"/>
      <c r="E34" s="190" t="n"/>
      <c r="F34" s="191" t="n"/>
    </row>
    <row r="35" ht="39.75" customHeight="1" s="189">
      <c r="A35" s="179" t="inlineStr">
        <is>
          <t>Calibration is the real purchase</t>
        </is>
      </c>
      <c r="B35" s="137" t="inlineStr">
        <is>
          <t>pH buffer sachets, a salinity standard, a known weight, an ice bath: $15 of references turn hobby numbers into trustworthy data.</t>
        </is>
      </c>
      <c r="C35" s="190" t="n"/>
      <c r="D35" s="190" t="n"/>
      <c r="E35" s="190" t="n"/>
      <c r="F35" s="191" t="n"/>
    </row>
    <row r="36" ht="39.75" customHeight="1" s="189">
      <c r="A36" s="179" t="inlineStr">
        <is>
          <t>Buy the dev board version first</t>
        </is>
      </c>
      <c r="B36" s="137" t="inlineStr">
        <is>
          <t>For exotic parts (UWB, radar, spectral), the $10-premium dev board with proven firmware saves a weekend of bring-up pain.</t>
        </is>
      </c>
      <c r="C36" s="190" t="n"/>
      <c r="D36" s="190" t="n"/>
      <c r="E36" s="190" t="n"/>
      <c r="F36" s="191"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mergeCells count="9">
    <mergeCell ref="B30:F30"/>
    <mergeCell ref="A2:F2"/>
    <mergeCell ref="B34:F34"/>
    <mergeCell ref="B33:F33"/>
    <mergeCell ref="A1:F1"/>
    <mergeCell ref="B31:F31"/>
    <mergeCell ref="B36:F36"/>
    <mergeCell ref="B32:F32"/>
    <mergeCell ref="B35:F35"/>
  </mergeCells>
  <pageMargins left="0.75" right="0.75" top="1" bottom="1" header="0" footer="0"/>
  <pageSetup orientation="landscape"/>
</worksheet>
</file>

<file path=xl/worksheets/sheet54.xml><?xml version="1.0" encoding="utf-8"?>
<worksheet xmlns="http://schemas.openxmlformats.org/spreadsheetml/2006/main">
  <sheetPr>
    <tabColor rgb="FF704214"/>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0" customWidth="1" style="189" min="2" max="4"/>
    <col width="8.710000000000001" customWidth="1" style="189" min="5" max="26"/>
  </cols>
  <sheetData>
    <row r="1" ht="33.75" customHeight="1" s="189">
      <c r="A1" s="192" t="inlineStr">
        <is>
          <t>🏭 PHYSICS OF CHEAP — why the price column looks like that</t>
        </is>
      </c>
    </row>
    <row r="2" ht="55.5" customHeight="1" s="189">
      <c r="A2" s="25" t="inlineStr">
        <is>
          <t>Prices in this catalog aren't arbitrary — they're physics plus volume plus history. Understanding WHY a $2 sensor is $2 (and a $200 one is $200) tells you which prices will collapse next (the White-Space 'why feasible NOW' column runs on this), when a clone is safe, and when your BOM should become a PCB. The master curve: silicon costs fall ~30%/yr at volume; mechanical/chemical/calibrated things don't — so bet on problems whose bottleneck part is SILICON.</t>
        </is>
      </c>
    </row>
    <row r="3">
      <c r="A3" s="4" t="n"/>
      <c r="B3" s="4" t="n"/>
      <c r="C3" s="4" t="n"/>
      <c r="D3" s="4" t="n"/>
    </row>
    <row r="4">
      <c r="A4" s="26" t="inlineStr">
        <is>
          <t>Economic force</t>
        </is>
      </c>
      <c r="B4" s="26" t="inlineStr">
        <is>
          <t>How it sets prices</t>
        </is>
      </c>
      <c r="C4" s="26" t="inlineStr">
        <is>
          <t>What it means for your builds</t>
        </is>
      </c>
      <c r="D4" s="26" t="inlineStr">
        <is>
          <t>The strategic read</t>
        </is>
      </c>
    </row>
    <row r="5" ht="57.75" customHeight="1" s="189">
      <c r="A5" s="27" t="inlineStr">
        <is>
          <t>The phone-supply-chain dividend</t>
        </is>
      </c>
      <c r="B5" s="28" t="inlineStr">
        <is>
          <t>Any sensor a smartphone needs (IMU, baro, mic, ToF, ambient light, magnetometer) is made in billions — R&amp;D amortized to dust: $15 lab instruments become $0.80 chips in a decade</t>
        </is>
      </c>
      <c r="C5" s="28" t="inlineStr">
        <is>
          <t>MEMS IMUs, MEMS mics, ToF rangers and barometers are absurdly good per dollar — trust and exploit them; their datasheet floor keeps dropping</t>
        </is>
      </c>
      <c r="D5" s="28" t="inlineStr">
        <is>
          <t>Watch what flagship phones add NOW (UWB, mmWave presence, better spectral) — that's your 2-4yr white-space forecast, pre-announced</t>
        </is>
      </c>
    </row>
    <row r="6" ht="57.75" customHeight="1" s="189">
      <c r="A6" s="27" t="inlineStr">
        <is>
          <t>Calibration is the un-cheapenable cost</t>
        </is>
      </c>
      <c r="B6" s="28" t="inlineStr">
        <is>
          <t>A $2 RH sensor and a $50 one contain similar silicon; the $48 buys individual factory calibration, traceability paper and binning — HUMAN+TIME costs that volume doesn't erase</t>
        </is>
      </c>
      <c r="C6" s="28" t="inlineStr">
        <is>
          <t>Buy cheap sensors and calibrate them YOURSELF (Calibration Cookbook) — you're doing the $48 step with $5 of salt jars and an evening</t>
        </is>
      </c>
      <c r="D6" s="28" t="inlineStr">
        <is>
          <t>Any product whose moat is 'we calibrate it' is vulnerable to a maker with references and patience — that's you (Game Layer: constraint arbitrage)</t>
        </is>
      </c>
    </row>
    <row r="7" ht="57.75" customHeight="1" s="189">
      <c r="A7" s="27" t="inlineStr">
        <is>
          <t>Chemistry ages, silicon doesn't</t>
        </is>
      </c>
      <c r="B7" s="28" t="inlineStr">
        <is>
          <t>Electrochemical cells, pH glass, MOX surfaces are CONSUMABLES (1-2yr) — their price includes a replacement annuity; silicon sensors are effectively immortal</t>
        </is>
      </c>
      <c r="C7" s="28" t="inlineStr">
        <is>
          <t>Budget gas/pH builds as subscriptions not purchases; prefer silicon routes (NDIR beats electrochemical for CO2 partly because it doesn't die)</t>
        </is>
      </c>
      <c r="D7" s="28" t="inlineStr">
        <is>
          <t>Products built on consumable sensing have recurring-revenue economics — good to SELL, expensive to OWN (choose your side deliberately)</t>
        </is>
      </c>
    </row>
    <row r="8" ht="57.75" customHeight="1" s="189">
      <c r="A8" s="27" t="inlineStr">
        <is>
          <t>The module markup ladder</t>
        </is>
      </c>
      <c r="B8" s="28" t="inlineStr">
        <is>
          <t>Bare chip $0.80 → breakout board $6 (Adafruit does the reference design + docs + library) → boxed consumer product $60 — each 3-10× layer buys integration work you could do yourself</t>
        </is>
      </c>
      <c r="C8" s="28" t="inlineStr">
        <is>
          <t>The two-supply-chain strategy (Buying Guide) is this ladder walked deliberately: prototype at the $6 layer, scale at the $0.80 layer</t>
        </is>
      </c>
      <c r="D8" s="28" t="inlineStr">
        <is>
          <t>Your margin as a builder lives in climbing the ladder for OTHERS: the $60 box's markup is available to whoever does the integration (the White-Space Map's economics)</t>
        </is>
      </c>
    </row>
    <row r="9" ht="57.75" customHeight="1" s="189">
      <c r="A9" s="27" t="inlineStr">
        <is>
          <t>When to spin your own PCB</t>
        </is>
      </c>
      <c r="B9" s="28" t="inlineStr">
        <is>
          <t>JLC/PCBWay: 5 boards ~$10, assembled ~$40-80 setup + $2-8/board — crossover vs modules-on-perfboard sits near 5-10 units OR any outdoor/vibration deployment</t>
        </is>
      </c>
      <c r="C9" s="28" t="inlineStr">
        <is>
          <t>One PCB replaces a rat's nest: reliability (Deployment Reality's mechanical rows), repeatability (Knowing Ladder rung 9), and legitimacy (pilots take you seriously)</t>
        </is>
      </c>
      <c r="D9" s="28" t="inlineStr">
        <is>
          <t>The PCB is also a Game Layer move: a board layout is replicable IP, a perfboard is a prayer — spin the board when you hit rung 4 of the trust ladder</t>
        </is>
      </c>
    </row>
    <row r="10" ht="57.75" customHeight="1" s="189">
      <c r="A10" s="27" t="inlineStr">
        <is>
          <t>Clone economics &amp; the quality lottery</t>
        </is>
      </c>
      <c r="B10" s="28" t="inlineStr">
        <is>
          <t>AliExpress clones skip QC, binning and sometimes the actual chip (the BME280-that's-a-BMP280 trick from the Buying Guide) — price reflects DISTRIBUTION of quality, not quality</t>
        </is>
      </c>
      <c r="C10" s="28" t="inlineStr">
        <is>
          <t>Buy 3, test against each other (degradation-array logic at purchasing time!), keep the median performer; clones of DIGITAL parts fare better than analog (silicon copies cleanly, analog trim doesn't)</t>
        </is>
      </c>
      <c r="D10" s="28" t="inlineStr">
        <is>
          <t>The counterfeit rate itself signals volume maturity: nobody fakes a part without a market — clone density is free market research</t>
        </is>
      </c>
    </row>
    <row r="11" ht="57.75" customHeight="1" s="189">
      <c r="A11" s="27" t="inlineStr">
        <is>
          <t>The certification wall</t>
        </is>
      </c>
      <c r="B11" s="28" t="inlineStr">
        <is>
          <t>CE/FCC/RCM testing: $2-15k per product; mains-touching adds safety cert; medical/automotive adds years — this wall, not technology, is why hobby-grade gaps persist commercially</t>
        </is>
      </c>
      <c r="C11" s="28" t="inlineStr">
        <is>
          <t>As a maker you sense on the safe side (battery, SELV, receive-only RF) and thrive in the wall's shadow — the wall is WHY the white space exists</t>
        </is>
      </c>
      <c r="D11" s="28" t="inlineStr">
        <is>
          <t>Crossing the wall is a deliberate Game Layer decision: do it once, for the product the trust ladder already validated — never speculatively</t>
        </is>
      </c>
    </row>
    <row r="12" ht="57.75" customHeight="1" s="189">
      <c r="A12" s="27" t="inlineStr">
        <is>
          <t>Software is the free lunch (still)</t>
        </is>
      </c>
      <c r="B12" s="28" t="inlineStr">
        <is>
          <t>Every dollar of your BOM competes with physics; every hour of your firmware compounds for free — the same $12 of parts with better math IS the premium product (this whole atlas is that sentence)</t>
        </is>
      </c>
      <c r="C12" s="28" t="inlineStr">
        <is>
          <t>Fusion, calibration, TinyML, storytelling: the value stack on top of commodity silicon is where a solo builder out-punches incumbents carrying legacy codebases</t>
        </is>
      </c>
      <c r="D12" s="28" t="inlineStr">
        <is>
          <t>Smil-style close: atoms are constrained, bits are not — arbitrage accordingly, and price the BITS (Game Layer: price the value, not the parts)</t>
        </is>
      </c>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2"/>
  <mergeCells count="2">
    <mergeCell ref="A1:D1"/>
    <mergeCell ref="A2:D2"/>
  </mergeCells>
  <pageMargins left="0.75" right="0.75" top="1" bottom="1" header="0" footer="0"/>
  <pageSetup orientation="landscape"/>
</worksheet>
</file>

<file path=xl/worksheets/sheet55.xml><?xml version="1.0" encoding="utf-8"?>
<worksheet xmlns="http://schemas.openxmlformats.org/spreadsheetml/2006/main">
  <sheetPr>
    <tabColor rgb="FF888888"/>
    <outlinePr summaryBelow="1" summaryRight="1"/>
    <pageSetUpPr/>
  </sheetPr>
  <dimension ref="A1:I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 customHeight="1"/>
  <cols>
    <col width="16" customWidth="1" style="189" min="1" max="1"/>
    <col width="22" customWidth="1" style="189" min="2" max="2"/>
    <col width="9" customWidth="1" style="189" min="3" max="4"/>
    <col width="8" customWidth="1" style="189" min="5" max="5"/>
    <col width="24" customWidth="1" style="189" min="6" max="6"/>
    <col width="42" customWidth="1" style="189" min="7" max="7"/>
    <col width="52" customWidth="1" style="189" min="8" max="9"/>
    <col width="8.710000000000001" customWidth="1" style="189" min="10" max="26"/>
  </cols>
  <sheetData>
    <row r="1" ht="33.75" customHeight="1" s="189">
      <c r="A1" s="193" t="inlineStr">
        <is>
          <t>⚡ ESP32 PLATFORM CAPABILITIES (v4 map, preserved &amp; cleaned)</t>
        </is>
      </c>
    </row>
    <row r="2" ht="25.5" customHeight="1" s="189">
      <c r="A2" s="30" t="inlineStr">
        <is>
          <t>What the chip itself brings: buses, radios, power modes, security. Cross these with the Sensor Catalog — capability × sensor is the invention grid.</t>
        </is>
      </c>
    </row>
    <row r="3">
      <c r="A3" s="31" t="inlineStr">
        <is>
          <t>Domain</t>
        </is>
      </c>
      <c r="B3" s="31" t="inlineStr">
        <is>
          <t>Capability</t>
        </is>
      </c>
      <c r="C3" s="31" t="inlineStr">
        <is>
          <t>Status</t>
        </is>
      </c>
      <c r="D3" s="31" t="inlineStr">
        <is>
          <t>Tier</t>
        </is>
      </c>
      <c r="E3" s="31" t="inlineStr">
        <is>
          <t>Priority</t>
        </is>
      </c>
      <c r="F3" s="31" t="inlineStr">
        <is>
          <t>Required Hardware</t>
        </is>
      </c>
      <c r="G3" s="31" t="inlineStr">
        <is>
          <t>Common Uses</t>
        </is>
      </c>
      <c r="H3" s="31" t="inlineStr">
        <is>
          <t>Novel Combos &amp; Invention Sparks</t>
        </is>
      </c>
      <c r="I3" s="31" t="inlineStr">
        <is>
          <t>How It Actually Works</t>
        </is>
      </c>
    </row>
    <row r="4" ht="79.5" customHeight="1" s="189">
      <c r="A4" s="35" t="inlineStr">
        <is>
          <t>Silicon &amp; CPU</t>
        </is>
      </c>
      <c r="B4" s="181" t="inlineStr">
        <is>
          <t>Xtensa dual-core MCU</t>
        </is>
      </c>
      <c r="C4" s="38" t="inlineStr">
        <is>
          <t>Covered</t>
        </is>
      </c>
      <c r="D4" s="37" t="inlineStr">
        <is>
          <t>Frontier</t>
        </is>
      </c>
      <c r="E4" s="37" t="n">
        <v>20</v>
      </c>
      <c r="F4" s="36" t="inlineStr">
        <is>
          <t>ESP32-WROOM-32E dev board</t>
        </is>
      </c>
      <c r="G4" s="36" t="inlineStr">
        <is>
          <t>Run parallel tasks — one core handles Wi-Fi/BLE comms while the other runs sensor fusion or motor control. Real-time OS scheduling for robotics, home automation hubs, industrial controllers.</t>
        </is>
      </c>
      <c r="H4" s="36" t="inlineStr">
        <is>
          <t>NOVEL COMBOS: Pair with I2S audio + TinyML to build a dual-core voice-activated controller where one core streams audio and the other runs wake-word inference in real time. Combine with CAN bus + thermal imaging for an autonomous vehicle safety node that processes thermal feeds on one core while managing vehicle bus comms on the other. INVENTION SPARK: A self-organizing swarm robot brain — one core manages ESP-NOW mesh coordination with neighbors, the other runs local obstacle avoidance via ultrasonic + IMU fusion.</t>
        </is>
      </c>
      <c r="I4" s="36" t="inlineStr">
        <is>
          <t>WHAT IT IS: The ESP32-WROOM-32E is a small thumb-sized circuit board module with two built-in processors ("cores") that can do two things at once — like patting your head and rubbing your belly. HOW IT CONNECTS: You plug it into a breadboard or solder it to a custom board. It has ~30 pins along the edges for connecting sensors, motors, screens, etc. Power it via USB cable from your computer (which also programs it). WHAT YOU DO: You write code on your computer in Arduino IDE or VS Code, click Upload, and it transfers to the chip via USB. The chip runs your code immediately and keeps running even after you unplug from the computer (just give it 3.3V-5V power). Think of it as a tiny computer brain that runs one program forever.</t>
        </is>
      </c>
    </row>
    <row r="5" ht="79.5" customHeight="1" s="189">
      <c r="A5" s="35" t="inlineStr">
        <is>
          <t>Silicon &amp; CPU</t>
        </is>
      </c>
      <c r="B5" s="181" t="inlineStr">
        <is>
          <t>RISC-V variants across family</t>
        </is>
      </c>
      <c r="C5" s="182" t="inlineStr">
        <is>
          <t>Gap</t>
        </is>
      </c>
      <c r="D5" s="37" t="inlineStr">
        <is>
          <t>Frontier</t>
        </is>
      </c>
      <c r="E5" s="37" t="n">
        <v>25</v>
      </c>
      <c r="F5" s="36" t="inlineStr">
        <is>
          <t>ESP32-C3/C6/H2 dev boards</t>
        </is>
      </c>
      <c r="G5" s="36" t="inlineStr">
        <is>
          <t>Access the open RISC-V ISA for royalty-free, customizable processing — ideal for cost-sensitive mass production and academic/research prototyping.</t>
        </is>
      </c>
      <c r="H5" s="36" t="inlineStr">
        <is>
          <t>NOVEL COMBOS: Pair with Thread/Zigbee (C6/H2) + Matter protocol for next-gen smart home devices with open-source silicon. Combine with ULP coprocessor for ultra-efficient environmental monitoring nodes that run RISC-V main tasks and ULP sleep-state sensing. INVENTION SPARK: A fully open-source hardware+software agricultural drone brain — RISC-V core runs flight control, Thread mesh links field sensor nodes, and the open ISA lets researchers customize instruction sets for real-time crop analysis algorithms.</t>
        </is>
      </c>
      <c r="I5" s="36" t="inlineStr">
        <is>
          <t>WHAT IT IS: RISC-V is a different type of processor brain (like Intel vs ARM in laptops vs phones). The ESP32-C3, C6, and H2 boards use this newer, open-source brain design. 'Open-source' means nobody owns the design, so chips are cheaper. HOW IT CONNECTS: Identical to the standard ESP32 — same breadboard, same USB cable, same pin connections. The boards look almost the same physically. WHAT YOU DO: You program them exactly the same way (Arduino IDE / ESP-IDF). The difference is under the hood: C3 = single core + Wi-Fi + BLE (cheapest), C6 = adds Thread/Zigbee radio (smart home), H2 = Thread/Zigbee only (no Wi-Fi, ultra-cheap mesh node). Pick based on what radios you need.</t>
        </is>
      </c>
    </row>
    <row r="6" ht="79.5" customHeight="1" s="189">
      <c r="A6" s="35" t="inlineStr">
        <is>
          <t>Silicon &amp; CPU</t>
        </is>
      </c>
      <c r="B6" s="181" t="inlineStr">
        <is>
          <t>Single-core low-power variants</t>
        </is>
      </c>
      <c r="C6" s="182" t="inlineStr">
        <is>
          <t>Gap</t>
        </is>
      </c>
      <c r="D6" s="37" t="inlineStr">
        <is>
          <t>Strategic</t>
        </is>
      </c>
      <c r="E6" s="37" t="n">
        <v>16</v>
      </c>
      <c r="F6" s="36" t="inlineStr">
        <is>
          <t>ESP32-C3 dev board</t>
        </is>
      </c>
      <c r="G6" s="36" t="inlineStr">
        <is>
          <t>Minimal-power IoT endpoints — battery-operated door sensors, water leak detectors, remote weather stations that wake, transmit, and sleep.</t>
        </is>
      </c>
      <c r="H6" s="36" t="inlineStr">
        <is>
          <t>NOVEL COMBOS: Pair with solar-assisted power + LoRa for years-long autonomous environmental monitoring in remote locations. Combine with capacitive touch for a minimal-power interactive label or smart packaging device. INVENTION SPARK: A disposable smart bandage — single-core C3 with BLE, body-temp sensor, and printed battery that monitors wound healing and alerts a phone app, cheap enough to be single-use medical IoT.</t>
        </is>
      </c>
      <c r="I6" s="36" t="inlineStr">
        <is>
          <t>WHAT IT IS: The ESP32-C3 is a simpler, cheaper version with just one processor core instead of two. It's smaller, uses less power, and costs less (~$3 vs $5). HOW IT CONNECTS: Same as any ESP32 — breadboard + USB cable. Fewer pins than the full ESP32 but still has Wi-Fi, BLE, and plenty of IO for simple projects. WHAT YOU DO: Perfect for simple jobs: read one sensor, send data, go to sleep. It can't multitask as well as the dual-core, but for battery-powered devices that only do one thing at a time (check temperature, transmit, sleep), it's ideal. Program it the same way — Arduino IDE, upload via USB.</t>
        </is>
      </c>
    </row>
    <row r="7" ht="79.5" customHeight="1" s="189">
      <c r="A7" s="35" t="inlineStr">
        <is>
          <t>Silicon &amp; CPU</t>
        </is>
      </c>
      <c r="B7" s="181" t="inlineStr">
        <is>
          <t>Vector/DSP acceleration on S3</t>
        </is>
      </c>
      <c r="C7" s="38" t="inlineStr">
        <is>
          <t>Covered</t>
        </is>
      </c>
      <c r="D7" s="37" t="inlineStr">
        <is>
          <t>Frontier</t>
        </is>
      </c>
      <c r="E7" s="37" t="n">
        <v>25</v>
      </c>
      <c r="F7" s="36" t="inlineStr">
        <is>
          <t>ESP32-S3 dev board</t>
        </is>
      </c>
      <c r="G7" s="36" t="inlineStr">
        <is>
          <t>Accelerate audio/image DSP tasks — real-time FFT for audio spectrum analysis, image preprocessing for camera pipelines, voice feature extraction for ML.</t>
        </is>
      </c>
      <c r="H7" s="36" t="inlineStr">
        <is>
          <t>NOVEL COMBOS: Pair with ESP32-CAM + TinyML for on-device visual inspection in manufacturing QA without cloud dependency. Combine with I2S mic array + vector acceleration for real-time sound source localization. INVENTION SPARK: A portable acoustic holography device — S3 vector unit processes multi-mic array data to create 3D sound field maps, visualized on a local TFT display, for detecting structural faults in walls, pipes, or machinery by their acoustic signatures.</t>
        </is>
      </c>
      <c r="I7" s="36" t="inlineStr">
        <is>
          <t>WHAT IT IS: The ESP32-S3 has extra math hardware built into its processor specifically for crunching numbers fast — especially the kind of math needed for processing audio signals and running AI models. Think of it as the same brain but with a built-in calculator. HOW IT CONNECTS: Same form factor — breadboard + USB. The S3 also has a USB port built into the chip itself (no separate USB-to-serial chip needed), which makes boards simpler and cheaper. WHAT YOU DO: You write the same code, but certain math operations (Fast Fourier Transforms for audio, matrix multiplications for AI) run 3-10x faster than on a regular ESP32. You don't need to do anything special — the compiler automatically uses the fast math hardware.</t>
        </is>
      </c>
    </row>
    <row r="8" ht="79.5" customHeight="1" s="189">
      <c r="A8" s="35" t="inlineStr">
        <is>
          <t>Silicon &amp; CPU</t>
        </is>
      </c>
      <c r="B8" s="181" t="inlineStr">
        <is>
          <t>ULP coprocessor / always-on logic</t>
        </is>
      </c>
      <c r="C8" s="182" t="inlineStr">
        <is>
          <t>Gap</t>
        </is>
      </c>
      <c r="D8" s="37" t="inlineStr">
        <is>
          <t>Frontier</t>
        </is>
      </c>
      <c r="E8" s="37" t="n">
        <v>25</v>
      </c>
      <c r="F8" s="36" t="inlineStr">
        <is>
          <t>ESP32 or ESP32-S3 dev board</t>
        </is>
      </c>
      <c r="G8" s="36" t="inlineStr">
        <is>
          <t>Ultra-low-power background monitoring — the ULP runs at microamps, polling sensors (temperature, humidity, motion) while the main cores sleep, only waking them when thresholds are crossed.</t>
        </is>
      </c>
      <c r="H8" s="36" t="inlineStr">
        <is>
          <t>NOVEL COMBOS: Pair with capacitive touch + deep sleep for a touch-sensitive device that draws near-zero power until human contact is detected. Combine with ADC + energy metering for always-on power quality monitoring that only alerts the main system on anomalies. INVENTION SPARK: A building structural health monitor — ULP continuously samples vibration/strain sensors at microamp levels, running simple threshold detection 24/7 for years on a coin cell, waking the main core + LoRa radio only when seismic or structural anomaly patterns emerge.</t>
        </is>
      </c>
      <c r="I8" s="36" t="inlineStr">
        <is>
          <t>WHAT IT IS: A tiny secondary processor inside the ESP32 that uses almost no power (millionths of an amp). While the main processors sleep to save battery, this little helper stays awake and watches sensors. Think of it as a security guard who stays awake while everyone else sleeps. HOW IT CONNECTS: It's already inside the ESP32 chip — no extra hardware needed. It can read the same sensor pins (ADC, touch, GPIO) as the main processor. WHAT YOU DO: You write a small, separate program for the ULP in a simplified language. This program runs in a loop — e.g., 'check the temperature sensor every 10 seconds. If it's above 30°C, wake up the main processor.' The main ESP32 cores sleep in deep sleep (~10μA), and the ULP wakes them only when something important happens.</t>
        </is>
      </c>
    </row>
    <row r="9" ht="79.5" customHeight="1" s="189">
      <c r="A9" s="35" t="inlineStr">
        <is>
          <t>Silicon &amp; CPU</t>
        </is>
      </c>
      <c r="B9" s="181" t="inlineStr">
        <is>
          <t>Deterministic real-time control</t>
        </is>
      </c>
      <c r="C9" s="38" t="inlineStr">
        <is>
          <t>Covered</t>
        </is>
      </c>
      <c r="D9" s="37" t="inlineStr">
        <is>
          <t>Frontier</t>
        </is>
      </c>
      <c r="E9" s="37" t="n">
        <v>20</v>
      </c>
      <c r="F9" s="36" t="inlineStr">
        <is>
          <t>ESP32 DevKitC + RTOS toolchain</t>
        </is>
      </c>
      <c r="G9" s="36" t="inlineStr">
        <is>
          <t>Precise timing-critical applications — motor commutation, PID control loops, CNC step generation, precise signal sampling, robotic servo coordination with guaranteed microsecond response.</t>
        </is>
      </c>
      <c r="H9" s="36" t="inlineStr">
        <is>
          <t>NOVEL COMBOS: Pair with CAN bus + PWM for industrial robotic arm joint controllers with deterministic multi-axis coordination. Combine with ADC + interrupt-driven events for high-speed data acquisition systems that never miss a sample. INVENTION SPARK: A real-time laser engraver controller — deterministic RTOS tasks drive galvo mirrors via DAC/PWM with exact microsecond timing, while another task streams pattern data over Wi-Fi, achieving professional engraving quality from a $10 MCU.</t>
        </is>
      </c>
      <c r="I9" s="36" t="inlineStr">
        <is>
          <t>WHAT IT IS: 'Deterministic' means the chip guarantees it will respond within an exact, predictable time — no delays, no 'hang on a second'. The ESP32 runs FreeRTOS, a real-time operating system that schedules tasks with precise timing. HOW IT CONNECTS: It's a software capability of the standard ESP32 DevKitC board — no extra hardware. You just need the ESP-IDF development framework (Espressif's official SDK) rather than Arduino for the most precise control. WHAT YOU DO: You create 'tasks' with priorities. A high-priority task (like controlling a motor) will ALWAYS interrupt lower-priority tasks (like updating a web page) within microseconds. This matters when timing is critical — a motor that hesitates for even 1ms could break something.</t>
        </is>
      </c>
    </row>
    <row r="10" ht="79.5" customHeight="1" s="189">
      <c r="A10" s="44" t="inlineStr">
        <is>
          <t>Memory &amp; Storage</t>
        </is>
      </c>
      <c r="B10" s="181" t="inlineStr">
        <is>
          <t>External PSRAM support</t>
        </is>
      </c>
      <c r="C10" s="38" t="inlineStr">
        <is>
          <t>Covered</t>
        </is>
      </c>
      <c r="D10" s="37" t="inlineStr">
        <is>
          <t>Strategic</t>
        </is>
      </c>
      <c r="E10" s="37" t="n">
        <v>16</v>
      </c>
      <c r="F10" s="36" t="inlineStr">
        <is>
          <t>ESP32-WROVER or ESP32-S3 with PSRAM</t>
        </is>
      </c>
      <c r="G10" s="36" t="inlineStr">
        <is>
          <t>Expand RAM for image buffers, audio streams, web server assets, and ML model weights that exceed internal SRAM. Essential for camera applications, display framebuffers, and large data processing.</t>
        </is>
      </c>
      <c r="H10" s="36" t="inlineStr">
        <is>
          <t>NOVEL COMBOS: Pair with ESP32-CAM + TinyML for running larger neural network models on-device with image classification buffers in PSRAM. Combine with audio I2S + DSP for multi-second audio buffering enabling real-time speech recognition pipelines. INVENTION SPARK: A portable AI art generator — S3 with PSRAM holds a generative model that creates unique visual patterns on an ePaper display based on environmental sensor inputs (sound, temperature, light), making each device produce one-of-a-kind ambient art.</t>
        </is>
      </c>
      <c r="I10" s="36" t="inlineStr">
        <is>
          <t>WHAT IT IS: PSRAM = extra RAM (working memory) on a separate chip soldered next to the ESP32. Standard ESP32 has ~520KB of RAM (not much). PSRAM adds 2-8MB — enough to hold a photo in memory or run an AI model. The WROVER module and S3 boards come with it pre-installed. HOW IT CONNECTS: Already soldered on the board — no wiring needed. You just buy the right module (look for 'WROVER' or 'S3 with PSRAM' in the product name). WHAT YOU DO: In your code, you tell the system to use PSRAM for big data: `heap_caps_malloc(size, MALLOC_CAP_SPIRAM)`. Or in Arduino, just enable PSRAM in the board settings. Then you can store camera images, audio buffers, or ML models that wouldn't fit in regular RAM.</t>
        </is>
      </c>
    </row>
    <row r="11" ht="79.5" customHeight="1" s="189">
      <c r="A11" s="44" t="inlineStr">
        <is>
          <t>Memory &amp; Storage</t>
        </is>
      </c>
      <c r="B11" s="181" t="inlineStr">
        <is>
          <t>QSPI flash / OTA partitions</t>
        </is>
      </c>
      <c r="C11" s="38" t="inlineStr">
        <is>
          <t>Covered</t>
        </is>
      </c>
      <c r="D11" s="37" t="inlineStr">
        <is>
          <t>Frontier</t>
        </is>
      </c>
      <c r="E11" s="37" t="n">
        <v>20</v>
      </c>
      <c r="F11" s="36" t="inlineStr">
        <is>
          <t>ESP32 module with 8-16MB flash</t>
        </is>
      </c>
      <c r="G11" s="36" t="inlineStr">
        <is>
          <t>Firmware updates over-the-air without physical access, dual-partition boot for rollback safety, modular app deployment. High-speed flash for data logging, configuration storage, and web assets.</t>
        </is>
      </c>
      <c r="H11" s="36" t="inlineStr">
        <is>
          <t>NOVEL COMBOS: Pair with signed OTA + secure boot for tamper-proof field-deployed devices that self-update securely. Combine with device fleet observability for managed IoT networks where thousands of nodes update simultaneously. INVENTION SPARK: A self-evolving smart garden system — OTA partitions allow the garden controller to download new plant-care algorithms seasonally, while QSPI flash stores years of local microclimate data that the AI models learn from, getting smarter each growing cycle.</t>
        </is>
      </c>
      <c r="I11" s="36" t="inlineStr">
        <is>
          <t>WHAT IT IS: Flash memory is where your program and data are permanently stored (survives power off — like an SSD in your laptop). QSPI = 4 data wires instead of 1, making read/write 4x faster. OTA partitions = the flash is divided into two copies of your program, so you can update one while the other keeps running. HOW IT CONNECTS: Already built into every ESP32 module (4-16MB). No extra wiring. WHAT YOU DO: You flash your firmware via USB the first time. After that, your code can download new firmware from the internet (OTA = Over The Air) and install it into the backup partition. If the new firmware crashes, the chip auto-reboots into the old working copy. This means you can update devices remotely without physically touching them.</t>
        </is>
      </c>
    </row>
    <row r="12" ht="79.5" customHeight="1" s="189">
      <c r="A12" s="44" t="inlineStr">
        <is>
          <t>Memory &amp; Storage</t>
        </is>
      </c>
      <c r="B12" s="181" t="inlineStr">
        <is>
          <t>SD / microSD logging</t>
        </is>
      </c>
      <c r="C12" s="38" t="inlineStr">
        <is>
          <t>Covered</t>
        </is>
      </c>
      <c r="D12" s="37" t="inlineStr">
        <is>
          <t>Strategic</t>
        </is>
      </c>
      <c r="E12" s="37" t="n">
        <v>16</v>
      </c>
      <c r="F12" s="36" t="inlineStr">
        <is>
          <t>microSD SPI breakout</t>
        </is>
      </c>
      <c r="G12" s="36" t="inlineStr">
        <is>
          <t>Log sensor data, GPS tracks, images, and audio to removable storage for field research, data loggers, dashcams, environmental recorders. Sneaker-net data transfer for offline environments.</t>
        </is>
      </c>
      <c r="H12" s="36" t="inlineStr">
        <is>
          <t>NOVEL COMBOS: Pair with ESP32-CAM + thermal imaging for a wildlife camera trap that stores timestamped visual+thermal data for species identification. Combine with GNSS + accelerometer for a ruggedized trail/vehicle black box recorder. INVENTION SPARK: A citizen science ocean drifter — solar-powered ESP32 with GPS, ocean temp/salinity sensors, and microSD logs months of oceanographic data as it drifts on currents, recovered by beachcombers who mail back the SD cards to researchers.</t>
        </is>
      </c>
      <c r="I12" s="36" t="inlineStr">
        <is>
          <t>WHAT IT IS: A microSD card reader — the same tiny cards from your phone/camera. Stores gigabytes of data (sensor logs, images, audio recordings) that the ESP32 can write and read. HOW IT CONNECTS: You buy a microSD breakout board (~$3) and connect 4 wires to the ESP32: MISO, MOSI, CLK, CS (these are SPI bus pins). The breakout board is a small PCB with a card slot. Plug the wires into specific ESP32 GPIO pins. WHAT YOU DO: In Arduino, you use the SD library: `SD.begin(CS_pin)` to initialize, then `File f = SD.open("data.csv", FILE_WRITE)` and `f.println(sensorValue)` to log data. It works just like writing a file on a computer. When you want the data, pop out the card and read it on any computer.</t>
        </is>
      </c>
    </row>
    <row r="13" ht="79.5" customHeight="1" s="189">
      <c r="A13" s="44" t="inlineStr">
        <is>
          <t>Memory &amp; Storage</t>
        </is>
      </c>
      <c r="B13" s="181" t="inlineStr">
        <is>
          <t>Wear-levelled NVS / config storage</t>
        </is>
      </c>
      <c r="C13" s="182" t="inlineStr">
        <is>
          <t>Gap</t>
        </is>
      </c>
      <c r="D13" s="37" t="inlineStr">
        <is>
          <t>Strategic</t>
        </is>
      </c>
      <c r="E13" s="37" t="n">
        <v>16</v>
      </c>
      <c r="F13" s="36" t="inlineStr">
        <is>
          <t>ESP32 module + flash storage</t>
        </is>
      </c>
      <c r="G13" s="36" t="inlineStr">
        <is>
          <t>Store device configuration, Wi-Fi credentials, calibration data, and user preferences that survive reboots. Wear-levelling extends flash lifetime for frequently-updated counters and logs.</t>
        </is>
      </c>
      <c r="H13" s="36" t="inlineStr">
        <is>
          <t>NOVEL COMBOS: Pair with BLE + capacitive touch for a smart device that remembers per-user preferences and auto-configures when each user touches it. Combine with energy metering + deep sleep for a power monitor that accumulates lifetime energy statistics across thousands of sleep/wake cycles without data loss. INVENTION SPARK: A personal environment memory device — NVS stores your ideal comfort profile (temperature, light, humidity) and as you move between rooms equipped with ESP32 room nodes, your preferences follow you, auto-adjusting each space.</t>
        </is>
      </c>
      <c r="I13" s="36" t="inlineStr">
        <is>
          <t>WHAT IT IS: NVS = Non-Volatile Storage. A built-in key-value database inside the ESP32's flash memory. Think of it as a permanent notepad where you write "wifi_password = MyWifi123" and it remembers even after power off. 'Wear-levelling' spreads writes across the flash so no single spot wears out. HOW IT CONNECTS: Already inside every ESP32 — no hardware needed at all. It's a software feature. WHAT YOU DO: In code: `nvs_set_str(handle, "wifi_ssid", "MyNetwork")` to save, and `nvs_get_str(handle, "wifi_ssid", buffer, &amp;length)` to read back. Use it for: Wi-Fi passwords, device names, calibration numbers, user preferences, boot counters — anything small that needs to survive reboots. Maximum ~20KB of data (not for big files — use SD card for that).</t>
        </is>
      </c>
    </row>
    <row r="14" ht="79.5" customHeight="1" s="189">
      <c r="A14" s="47" t="inlineStr">
        <is>
          <t>Wireless Connectivity</t>
        </is>
      </c>
      <c r="B14" s="181" t="inlineStr">
        <is>
          <t>2.4GHz Wi-Fi STA</t>
        </is>
      </c>
      <c r="C14" s="38" t="inlineStr">
        <is>
          <t>Covered</t>
        </is>
      </c>
      <c r="D14" s="37" t="inlineStr">
        <is>
          <t>Frontier</t>
        </is>
      </c>
      <c r="E14" s="37" t="n">
        <v>25</v>
      </c>
      <c r="F14" s="36" t="inlineStr">
        <is>
          <t>ESP32 DevKitC</t>
        </is>
      </c>
      <c r="G14" s="36" t="inlineStr">
        <is>
          <t>Connect to any standard Wi-Fi network for cloud data upload, remote monitoring dashboards, MQTT/HTTP telemetry, time sync via NTP, and firmware OTA updates. The backbone of most IoT deployments.</t>
        </is>
      </c>
      <c r="H14" s="36" t="inlineStr">
        <is>
          <t>NOVEL COMBOS: Pair with sensor fusion + MQTT for a whole-building environmental intelligence network pushing real-time air quality, occupancy, and energy data to cloud dashboards. Combine with TinyML + camera for edge-processed visual alerts sent over Wi-Fi only when anomalies are detected, saving bandwidth. INVENTION SPARK: A distributed earthquake early warning mesh — thousands of Wi-Fi-connected accelerometer nodes in homes detect P-waves and relay alerts to a cloud system that triangulates epicenters and pushes warnings seconds before shaking arrives.</t>
        </is>
      </c>
      <c r="I14" s="36" t="inlineStr">
        <is>
          <t>WHAT IT IS: Wi-Fi STA = Station mode = the ESP32 connects to your existing Wi-Fi router, just like your phone does. Once connected, it has internet access and can talk to cloud servers, websites, APIs, or other devices on your network. HOW IT CONNECTS: No extra hardware — the Wi-Fi antenna is built into every ESP32 module (the squiggly trace on the PCB). WHAT YOU DO: In code: `WiFi.begin("YourNetworkName", "YourPassword")`. Then use HTTP requests (`HTTPClient`), MQTT messages, or websockets to send/receive data. Example: read a temperature sensor and post the value to a Google Sheet or a dashboard like Grafana every 30 seconds.</t>
        </is>
      </c>
    </row>
    <row r="15" ht="79.5" customHeight="1" s="189">
      <c r="A15" s="47" t="inlineStr">
        <is>
          <t>Wireless Connectivity</t>
        </is>
      </c>
      <c r="B15" s="181" t="inlineStr">
        <is>
          <t>Wi-Fi AP / captive portal</t>
        </is>
      </c>
      <c r="C15" s="38" t="inlineStr">
        <is>
          <t>Covered</t>
        </is>
      </c>
      <c r="D15" s="37" t="inlineStr">
        <is>
          <t>Strategic</t>
        </is>
      </c>
      <c r="E15" s="37" t="n">
        <v>16</v>
      </c>
      <c r="F15" s="36" t="inlineStr">
        <is>
          <t>ESP32 DevKitC</t>
        </is>
      </c>
      <c r="G15" s="36" t="inlineStr">
        <is>
          <t>Create standalone hotspots for device configuration, field setup portals, local sensor dashboards accessible from any phone/laptop without internet. Captive portals for user onboarding.</t>
        </is>
      </c>
      <c r="H15" s="36" t="inlineStr">
        <is>
          <t>NOVEL COMBOS: Pair with ePaper display + sensor hub for a self-contained weather station that hosts its own web dashboard — just connect your phone to its AP to view data. Combine with ESP-NOW mesh for a field network where one gateway node runs AP mode, aggregating data from mesh peers and serving a local dashboard. INVENTION SPARK: A disaster-response information kiosk — solar-powered ESP32 AP broadcasts a captive portal with cached emergency maps, shelter locations, and water-source data when all telecom infrastructure is down.</t>
        </is>
      </c>
      <c r="I15" s="36" t="inlineStr">
        <is>
          <t>WHAT IT IS: AP = Access Point mode = the ESP32 BECOMES its own Wi-Fi hotspot that phones/laptops can connect to. A captive portal is a web page that pops up automatically when you connect (like hotel Wi-Fi login pages). HOW IT CONNECTS: No extra hardware. The same built-in Wi-Fi antenna, just used in reverse — broadcasting instead of connecting. WHAT YOU DO: In code: `WiFi.softAP("ESP32-Setup", "password")`. Then run a tiny web server that serves an HTML page. When someone connects their phone to 'ESP32-Setup', a configuration page appears where they can enter their home Wi-Fi credentials, adjust settings, or view sensor data. Works anywhere — no internet needed.</t>
        </is>
      </c>
    </row>
    <row r="16" ht="79.5" customHeight="1" s="189">
      <c r="A16" s="47" t="inlineStr">
        <is>
          <t>Wireless Connectivity</t>
        </is>
      </c>
      <c r="B16" s="181" t="inlineStr">
        <is>
          <t>Bluetooth Classic</t>
        </is>
      </c>
      <c r="C16" s="38" t="inlineStr">
        <is>
          <t>Covered</t>
        </is>
      </c>
      <c r="D16" s="37" t="inlineStr">
        <is>
          <t>Strategic</t>
        </is>
      </c>
      <c r="E16" s="37" t="n">
        <v>16</v>
      </c>
      <c r="F16" s="36" t="inlineStr">
        <is>
          <t>ESP32 DevKitC</t>
        </is>
      </c>
      <c r="G16" s="36" t="inlineStr">
        <is>
          <t>Stream audio to Bluetooth speakers/headphones, connect to legacy Bluetooth devices, serial-port-profile links to industrial equipment, file transfer to phones.</t>
        </is>
      </c>
      <c r="H16" s="36" t="inlineStr">
        <is>
          <t>NOVEL COMBOS: Pair with I2S audio + DAC for a Bluetooth audio receiver/transmitter that adds wireless audio to any legacy hi-fi system. Combine with CAN bus for a vehicle diagnostic tool that streams OBD-II data to a phone app via Bluetooth Classic SPP. INVENTION SPARK: A universal translator earpiece — ESP32 receives foreign speech via Bluetooth mic, runs on-device TinyML language detection, and streams translated audio back to a Bluetooth earpiece, all running on a coin-sized board.</t>
        </is>
      </c>
      <c r="I16" s="36" t="inlineStr">
        <is>
          <t>WHAT IT IS: The older, faster version of Bluetooth (before BLE existed). It can stream audio continuously and transfer files — things BLE can't do well. Same Bluetooth your car uses for phone calls and music. HOW IT CONNECTS: Built into the original ESP32 module (not the S2, C3, or C6). No extra hardware. WHAT YOU DO: Use the BluetoothSerial library: `SerialBT.begin("ESP32")` makes the ESP32 appear as a Bluetooth device on your phone. Then `SerialBT.println(data)` sends text to a phone app. For audio: use the A2DP library to stream music from the ESP32 to a Bluetooth speaker, or receive audio from a phone. SPP (Serial Port Profile) lets you send/receive data like a wireless serial cable.</t>
        </is>
      </c>
    </row>
    <row r="17" ht="79.5" customHeight="1" s="189">
      <c r="A17" s="47" t="inlineStr">
        <is>
          <t>Wireless Connectivity</t>
        </is>
      </c>
      <c r="B17" s="181" t="inlineStr">
        <is>
          <t>BLE peripheral / central</t>
        </is>
      </c>
      <c r="C17" s="38" t="inlineStr">
        <is>
          <t>Covered</t>
        </is>
      </c>
      <c r="D17" s="37" t="inlineStr">
        <is>
          <t>Frontier</t>
        </is>
      </c>
      <c r="E17" s="37" t="n">
        <v>25</v>
      </c>
      <c r="F17" s="36" t="inlineStr">
        <is>
          <t>ESP32 / ESP32-S3 / C3 board</t>
        </is>
      </c>
      <c r="G17" s="36" t="inlineStr">
        <is>
          <t>Low-energy beacons for proximity detection, asset tracking tags, fitness wearable data sync, smart home device pairing, phone notification bridges. Indoor positioning via RSSI.</t>
        </is>
      </c>
      <c r="H17" s="36" t="inlineStr">
        <is>
          <t>NOVEL COMBOS: Pair with ULP coprocessor + deep sleep for BLE beacons that run for years on a coin cell battery. Combine with capacitive touch + NVS for personalized devices that recognize users via their phone's BLE signature and load saved preferences. INVENTION SPARK: A BLE emotion-aware space — wearable BLE nodes detect skin conductance/heart rate and broadcast anonymized stress levels; room nodes aggregate this to dynamically adjust lighting, music, and temperature for collective wellbeing in offices.</t>
        </is>
      </c>
      <c r="I17" s="36" t="inlineStr">
        <is>
          <t>WHAT IT IS: BLE = Bluetooth Low Energy. A modern, power-sipping version of Bluetooth designed for short bursts of data (not streaming). Your fitness band, Apple AirTags, and smart home sensors all use BLE. Uses ~100x less power than classic Bluetooth. HOW IT CONNECTS: Built into all ESP32 variants (original, S3, C3, C6, H2). No extra hardware. WHAT YOU DO: The ESP32 can be a 'peripheral' (like a sensor that broadcasts data) or a 'central' (like a phone that scans for and connects to peripherals). Example peripheral: broadcast temperature every second as a BLE beacon. Example central: scan for nearby BLE heart rate monitors and read their data. Range: ~10-30m indoors, ~100m outdoors.</t>
        </is>
      </c>
    </row>
    <row r="18" ht="79.5" customHeight="1" s="189">
      <c r="A18" s="47" t="inlineStr">
        <is>
          <t>Wireless Connectivity</t>
        </is>
      </c>
      <c r="B18" s="181" t="inlineStr">
        <is>
          <t>ESP-NOW low-latency mesh</t>
        </is>
      </c>
      <c r="C18" s="182" t="inlineStr">
        <is>
          <t>Gap</t>
        </is>
      </c>
      <c r="D18" s="37" t="inlineStr">
        <is>
          <t>Frontier</t>
        </is>
      </c>
      <c r="E18" s="37" t="n">
        <v>25</v>
      </c>
      <c r="F18" s="36" t="inlineStr">
        <is>
          <t>2+ ESP32 boards</t>
        </is>
      </c>
      <c r="G18" s="36" t="inlineStr">
        <is>
          <t>Ultra-fast peer-to-peer communication between ESP32 devices without Wi-Fi infrastructure — remote controls, sensor relays, real-time multi-device synchronization, game controllers, drone swarms. Sub-millisecond latency with no router needed.</t>
        </is>
      </c>
      <c r="H18" s="36" t="inlineStr">
        <is>
          <t>NOVEL COMBOS: Pair with IMU sensor fusion + multiple nodes for a distributed motion capture system with sub-millisecond sync. Combine with thermal imaging + mesh for a forest fire detection grid where nodes share heat signatures peer-to-peer without infrastructure. INVENTION SPARK: A reactive architectural lighting swarm — hundreds of ESP-NOW nodes embedded in building surfaces synchronize light patterns with zero infrastructure, responding in real-time to sound, movement, and environmental data flowing through the mesh.</t>
        </is>
      </c>
      <c r="I18" s="36" t="inlineStr">
        <is>
          <t>WHAT IT IS: ESP-NOW is Espressif's custom wireless protocol that lets ESP32 boards talk directly to each other WITHOUT a Wi-Fi router. It's like walkie-talkies — device-to-device, instant, no infrastructure. Latency under 1 millisecond. Up to 20 peers per device. HOW IT CONNECTS: No extra hardware — uses the built-in Wi-Fi radio in a special mode. You need at least 2 ESP32 boards. WHAT YOU DO: On the sender: `esp_now_send(peerMAC, data, length)`. On the receiver: register a callback function that fires when data arrives. You pair devices using their MAC addresses (printed on each board or read via code). Range: ~200m outdoors, ~50m indoors. Great for remote controls, sensor relays, and robot swarms where you can't depend on Wi-Fi.</t>
        </is>
      </c>
    </row>
    <row r="19" ht="79.5" customHeight="1" s="189">
      <c r="A19" s="47" t="inlineStr">
        <is>
          <t>Wireless Connectivity</t>
        </is>
      </c>
      <c r="B19" s="181" t="inlineStr">
        <is>
          <t>802.15.4 / Zigbee / Thread</t>
        </is>
      </c>
      <c r="C19" s="38" t="inlineStr">
        <is>
          <t>Covered</t>
        </is>
      </c>
      <c r="D19" s="37" t="inlineStr">
        <is>
          <t>Frontier</t>
        </is>
      </c>
      <c r="E19" s="37" t="n">
        <v>25</v>
      </c>
      <c r="F19" s="36" t="inlineStr">
        <is>
          <t>ESP32-C6 or ESP32-H2 dev board</t>
        </is>
      </c>
      <c r="G19" s="36" t="inlineStr">
        <is>
          <t>Smart home mesh networking via Zigbee/Thread — light switches, door locks, thermostats, occupancy sensors forming self-healing mesh networks. Low power, reliable, and standardized.</t>
        </is>
      </c>
      <c r="H19" s="36" t="inlineStr">
        <is>
          <t>NOVEL COMBOS: Pair with Matter protocol + Wi-Fi for a universal smart home bridge that translates between Thread, Zigbee, and Wi-Fi ecosystems. Combine with energy metering + Thread mesh for a distributed power monitoring network across a building with no Wi-Fi dependency. INVENTION SPARK: A self-organizing smart city infrastructure mesh — Thread-connected streetlight controllers that form autonomous mesh networks, adjusting brightness based on pedestrian presence, sharing traffic data peer-to-peer, and self-healing around node failures.</t>
        </is>
      </c>
      <c r="I19" s="36" t="inlineStr">
        <is>
          <t>WHAT IT IS: 802.15.4 is a low-power radio standard (different frequency/protocol than Wi-Fi). Zigbee and Thread are networks built on top of it. Thread is the newer one, designed for smart homes. These radios form 'mesh networks' where devices relay messages for each other, extending range. HOW IT CONNECTS: Only the ESP32-C6 and ESP32-H2 have this radio built in. Other ESP32s don't. Buy a C6 or H2 dev board. No extra hardware needed. WHAT YOU DO: Use the ESP-IDF Zigbee or Thread libraries. Devices auto-discover neighbors, form a mesh, and relay messages. If one device dies, traffic routes around it. Think of it as a self-healing web of devices. Used by IKEA, Philips Hue, and most modern smart home products.</t>
        </is>
      </c>
    </row>
    <row r="20" ht="79.5" customHeight="1" s="189">
      <c r="A20" s="47" t="inlineStr">
        <is>
          <t>Wireless Connectivity</t>
        </is>
      </c>
      <c r="B20" s="181" t="inlineStr">
        <is>
          <t>Matter over Thread / Wi‑Fi</t>
        </is>
      </c>
      <c r="C20" s="182" t="inlineStr">
        <is>
          <t>Gap</t>
        </is>
      </c>
      <c r="D20" s="37" t="inlineStr">
        <is>
          <t>Frontier</t>
        </is>
      </c>
      <c r="E20" s="37" t="n">
        <v>25</v>
      </c>
      <c r="F20" s="36" t="inlineStr">
        <is>
          <t>ESP32-C6 dev board</t>
        </is>
      </c>
      <c r="G20" s="36" t="inlineStr">
        <is>
          <t>Unified smart home standard — Matter devices work with Apple HomeKit, Google Home, Amazon Alexa, and Samsung SmartThings simultaneously. One device, every ecosystem.</t>
        </is>
      </c>
      <c r="H20" s="36" t="inlineStr">
        <is>
          <t>NOVEL COMBOS: Pair with TinyML + room node for AI-powered occupancy detection that auto-controls any Matter-compatible device regardless of vendor. Combine with secure boot + signed OTA for enterprise-grade Matter devices with tamper-proof lifecycle management. INVENTION SPARK: A modular universal appliance brain — a Matter-over-Thread ESP32-C6 module that snaps into any dumb appliance (toaster, fan, heater) and instantly makes it controllable from any smart home platform, with local AI learning usage patterns.</t>
        </is>
      </c>
      <c r="I20" s="36" t="inlineStr">
        <is>
          <t>WHAT IT IS: Matter is a brand-new smart home standard backed by Apple, Google, Amazon, and Samsung. One Matter device works with ALL their ecosystems simultaneously. Thread and Wi-Fi are the transport layers (how data physically moves). Matter is the language spoken on top. HOW IT CONNECTS: Use an ESP32-C6 dev board (has both Wi-Fi and Thread radios). No extra hardware. WHAT YOU DO: Use the ESP-Matter SDK to build a device (e.g., a smart plug). Once commissioned via a QR code scan from any phone, it appears in Apple Home, Google Home, and Alexa apps simultaneously. Users control it from whichever platform they prefer. This is the future of smart home — no more 'works with Alexa but not HomeKit'.</t>
        </is>
      </c>
    </row>
    <row r="21" ht="79.5" customHeight="1" s="189">
      <c r="A21" s="47" t="inlineStr">
        <is>
          <t>Wireless Connectivity</t>
        </is>
      </c>
      <c r="B21" s="181" t="inlineStr">
        <is>
          <t>LoRa adjunct networking</t>
        </is>
      </c>
      <c r="C21" s="38" t="inlineStr">
        <is>
          <t>Covered</t>
        </is>
      </c>
      <c r="D21" s="37" t="inlineStr">
        <is>
          <t>Strategic</t>
        </is>
      </c>
      <c r="E21" s="37" t="n">
        <v>16</v>
      </c>
      <c r="F21" s="36" t="inlineStr">
        <is>
          <t>ESP32 + SX1276/SX1262 module</t>
        </is>
      </c>
      <c r="G21" s="36" t="inlineStr">
        <is>
          <t>Long-range (2-15km) low-bandwidth communication for remote sensing — agricultural soil monitors, weather stations, wildlife trackers, rural water level sensors, all without cellular coverage.</t>
        </is>
      </c>
      <c r="H21" s="36" t="inlineStr">
        <is>
          <t>NOVEL COMBOS: Pair with solar power + deep sleep + GNSS for fully autonomous environmental sentinels that report data from wilderness locations for years. Combine with edge anomaly detection for smart nodes that only transmit LoRa alerts when something unusual happens, conserving airtime. INVENTION SPARK: A volcanic eruption predictor network — LoRa-linked seismic/gas/tilt sensors dotted around volcanic flanks, solar-powered, transmitting compressed anomaly signatures over 10km to a base station that fuses data for eruption forecasting.</t>
        </is>
      </c>
      <c r="I21" s="36" t="inlineStr">
        <is>
          <t>WHAT IT IS: LoRa = Long Range radio. Sends tiny amounts of data (like a text message) over HUGE distances: 2-15km in open areas, 1-5km in cities. Uses very little power. Perfect for remote sensors where Wi-Fi doesn't reach and cellular is too expensive. HOW IT CONNECTS: ESP32 doesn't have LoRa built in — you add a LoRa radio module (SX1276 or SX1262 chip on a small board). Connect via SPI: 4 wires (MISO, MOSI, CLK, CS) plus an interrupt pin. Ready-made boards like TTGO LoRa32 combine ESP32 + LoRa + display on one PCB. WHAT YOU DO: Use the RadioLib or LoRa library. `LoRa.begin(915E6)` sets the frequency, `LoRa.print("Hello")` sends a message. A LoRa gateway (receiver) far away picks it up and forwards to the internet. Think of it as a very slow, very long-range text message system for sensors.</t>
        </is>
      </c>
    </row>
    <row r="22" ht="79.5" customHeight="1" s="189">
      <c r="A22" s="47" t="inlineStr">
        <is>
          <t>Wireless Connectivity</t>
        </is>
      </c>
      <c r="B22" s="181" t="inlineStr">
        <is>
          <t>GNSS integration for field nodes</t>
        </is>
      </c>
      <c r="C22" s="38" t="inlineStr">
        <is>
          <t>Covered</t>
        </is>
      </c>
      <c r="D22" s="37" t="inlineStr">
        <is>
          <t>Strategic</t>
        </is>
      </c>
      <c r="E22" s="37" t="n">
        <v>16</v>
      </c>
      <c r="F22" s="36" t="inlineStr">
        <is>
          <t>u-blox GNSS breakout</t>
        </is>
      </c>
      <c r="G22" s="36" t="inlineStr">
        <is>
          <t>GPS/GNSS positioning for asset tracking, fleet management, geofencing, outdoor navigation aids, timestamping field data with precise location, surveying tools.</t>
        </is>
      </c>
      <c r="H22" s="36" t="inlineStr">
        <is>
          <t>NOVEL COMBOS: Pair with LoRa + solar for self-powered GPS trackers that report positions from anywhere on Earth without cellular. Combine with IMU sensor fusion for dead-reckoning navigation that continues working when GPS signal is lost (tunnels, canyons, indoor). INVENTION SPARK: A global migration mapping collar — ESP32 + GNSS + LoRa + solar on a lightweight collar tracks bird/animal migration paths across continents, uploading position logs via LoRa gateways placed along known flyways.</t>
        </is>
      </c>
      <c r="I22" s="36" t="inlineStr">
        <is>
          <t>WHAT IT IS: GNSS = Global Navigation Satellite System (GPS is the American one; GNSS includes European, Russian, Chinese satellites too). A u-blox module is a small (~2cm) chip that receives satellite signals and calculates your exact position on Earth (latitude, longitude, altitude). Accuracy: 1-3 meters. HOW IT CONNECTS: Buy a u-blox breakout board (~$15-30, from SparkFun/Adafruit). Connect 4 wires: VCC (power), GND (ground), TX, RX (serial data — UART). The module needs a clear view of the sky (antenna pointing up). Some have a tiny ceramic antenna built in; for better reception, attach an external antenna. WHAT YOU DO: The module sends text strings called NMEA sentences every second via serial: `$GPGGA,123519,4807.038,N,01131.000,E,...`. Use the TinyGPS++ library to parse these into simple variables: `gps.location.lat()`, `gps.location.lng()`. Log positions + timestamps = you have a GPS tracker.</t>
        </is>
      </c>
    </row>
    <row r="23" ht="79.5" customHeight="1" s="189">
      <c r="A23" s="47" t="inlineStr">
        <is>
          <t>Wireless Connectivity</t>
        </is>
      </c>
      <c r="B23" s="181" t="inlineStr">
        <is>
          <t>UWB ranging integration</t>
        </is>
      </c>
      <c r="C23" s="182" t="inlineStr">
        <is>
          <t>Gap</t>
        </is>
      </c>
      <c r="D23" s="37" t="inlineStr">
        <is>
          <t>Frontier</t>
        </is>
      </c>
      <c r="E23" s="37" t="n">
        <v>25</v>
      </c>
      <c r="F23" s="36" t="inlineStr">
        <is>
          <t>Qorvo DW3000 module + ESP32</t>
        </is>
      </c>
      <c r="G23" s="36" t="inlineStr">
        <is>
          <t>Centimeter-accurate indoor positioning and ranging — warehouse inventory robots, indoor navigation for the visually impaired, precision sports analytics, secure keyless entry via distance verification.</t>
        </is>
      </c>
      <c r="H23" s="36" t="inlineStr">
        <is>
          <t>NOVEL COMBOS: Pair with BLE + UWB for coarse+fine positioning systems that use BLE for room-level detection and UWB for centimeter precision within the room. Combine with ESP-NOW mesh + UWB for a real-time location system (RTLS) that tracks dozens of objects simultaneously. INVENTION SPARK: A spatial computing interaction layer — UWB-equipped ESP32 wearable rings track hand position in 3D space relative to UWB-tagged objects, enabling gesture-based control of physical devices without cameras or touchscreens.</t>
        </is>
      </c>
      <c r="I23" s="36" t="inlineStr">
        <is>
          <t>WHAT IT IS: UWB = Ultra-Wideband. A radio that measures distance between two devices with centimeter accuracy by timing how long radio pulses take to travel. It's how Apple AirTags and car digital keys work. Unlike GPS, it works indoors. HOW IT CONNECTS: ESP32 doesn't have UWB built in. You add a Qorvo DW3000 module (~$15-25) connected via SPI (4 wires: MISO, MOSI, CLK, CS + interrupt + reset pins). You need at least 2 UWB modules (one on the thing being tracked, one or more as fixed 'anchors' at known positions). WHAT YOU DO: One device sends a UWB pulse, the other responds, and the round-trip time gives the exact distance (speed of light × time ÷ 2). With 3+ anchors at known positions, you triangulate the tracker's exact 3D position. Library: use the DW3000 Arduino library. Update rate: 10-100 position fixes per second.</t>
        </is>
      </c>
    </row>
    <row r="24" ht="79.5" customHeight="1" s="189">
      <c r="A24" s="50" t="inlineStr">
        <is>
          <t>Wired Connectivity</t>
        </is>
      </c>
      <c r="B24" s="181" t="inlineStr">
        <is>
          <t>UART multi-device integration</t>
        </is>
      </c>
      <c r="C24" s="38" t="inlineStr">
        <is>
          <t>Covered</t>
        </is>
      </c>
      <c r="D24" s="37" t="inlineStr">
        <is>
          <t>Strategic</t>
        </is>
      </c>
      <c r="E24" s="37" t="n">
        <v>16</v>
      </c>
      <c r="F24" s="36" t="inlineStr">
        <is>
          <t>ESP32 DevKitC + TTL peripherals</t>
        </is>
      </c>
      <c r="G24" s="36" t="inlineStr">
        <is>
          <t>Serial communication with GPS modules, sensor boards, other MCUs, industrial PLCs, barcode scanners, and any TTL-level device. Debug console output. Multi-UART enables simultaneous connections to several peripherals.</t>
        </is>
      </c>
      <c r="H24" s="36" t="inlineStr">
        <is>
          <t>NOVEL COMBOS: Pair with RS-485/Modbus + UART for bridging modern IoT protocols to legacy industrial equipment. Combine with BLE + UART for a wireless serial adapter that gives any UART device Bluetooth connectivity. INVENTION SPARK: A universal legacy-device IoT adapter — ESP32 UART bridge reads data from any serial device (old lab instruments, vintage machines, medical devices) and publishes it to cloud dashboards via Wi-Fi, preserving decades of investment in legacy equipment.</t>
        </is>
      </c>
      <c r="I24" s="36" t="inlineStr">
        <is>
          <t>WHAT IT IS: UART = Universal Asynchronous Receiver/Transmitter. The simplest way two devices talk to each other — just 2 wires (TX and RX) sending bytes back and forth, like passing notes. It's the same as a 'serial port'. Almost every sensor module, GPS, and microcontroller speaks UART. HOW IT CONNECTS: Connect TX of device A to RX of device B, and vice versa. Plus a shared GND wire. That's it — 3 wires total. The ESP32 has 3 UART ports, so you can talk to 3 devices simultaneously. IMPORTANT: Make sure both devices use the same voltage (3.3V for ESP32 — don't connect a 5V device directly or you'll damage it; use a level shifter if needed). WHAT YOU DO: `Serial2.begin(9600)` to start, `Serial2.println("hello")` to send, `Serial2.read()` to receive. Baud rate (9600, 115200, etc.) must match on both ends — it's the agreed speed.</t>
        </is>
      </c>
    </row>
    <row r="25" ht="79.5" customHeight="1" s="189">
      <c r="A25" s="50" t="inlineStr">
        <is>
          <t>Wired Connectivity</t>
        </is>
      </c>
      <c r="B25" s="181" t="inlineStr">
        <is>
          <t>I2C sensor buses</t>
        </is>
      </c>
      <c r="C25" s="38" t="inlineStr">
        <is>
          <t>Covered</t>
        </is>
      </c>
      <c r="D25" s="37" t="inlineStr">
        <is>
          <t>Frontier</t>
        </is>
      </c>
      <c r="E25" s="37" t="n">
        <v>25</v>
      </c>
      <c r="F25" s="36" t="inlineStr">
        <is>
          <t>Qwiic/Stemma QT sensors + ESP32</t>
        </is>
      </c>
      <c r="G25" s="36" t="inlineStr">
        <is>
          <t>Connect dozens of sensors on two wires — temperature, humidity, pressure, light, IMU, gas sensors, OLED displays. Qwiic/Stemma QT plug-and-play ecosystems make prototyping instant.</t>
        </is>
      </c>
      <c r="H25" s="36" t="inlineStr">
        <is>
          <t>NOVEL COMBOS: Pair with sensor fusion + TinyML for multi-sensor environmental fingerprinting — an I2C bus carrying temp, humidity, pressure, gas, and light sensors feeds an on-device ML model that identifies room type, occupancy, or cooking activity. Combine with ULP coprocessor for a low-power sensor scanner that polls I2C devices only via the ULP, keeping main cores asleep. INVENTION SPARK: A smart beehive health monitor — I2C bus connects weight sensors, temp/humidity, CO2, acoustic mic, and accelerometer, all analyzed by edge AI to detect swarming intent, queen health, and varroa mite infestations, alerting beekeepers via BLE.</t>
        </is>
      </c>
      <c r="I25" s="36" t="inlineStr">
        <is>
          <t>WHAT IT IS: I2C (pronounced 'I-squared-C') = a 2-wire bus that connects many sensors/devices in a chain. Each device has a unique address (like house numbers on a street). You can hang 20+ sensors off just 2 wires. It's the most popular sensor connection standard. HOW IT CONNECTS: 2 wires: SDA (data) and SCL (clock), plus VCC and GND. All devices connect to the SAME 2 wires in parallel — just daisy-chain them. Qwiic (SparkFun) and STEMMA QT (Adafruit) connectors make this plug-and-play: small 4-pin cables that snap together, no soldering. WHAT YOU DO: `Wire.begin()` starts the bus. Then `Wire.beginTransmission(0x76)` talks to the device at address 0x76 (a BME280 temp sensor, for example). Most sensors have Arduino libraries that handle the I2C details for you — e.g., `bme.readTemperature()` just returns a number.</t>
        </is>
      </c>
    </row>
    <row r="26" ht="79.5" customHeight="1" s="189">
      <c r="A26" s="50" t="inlineStr">
        <is>
          <t>Wired Connectivity</t>
        </is>
      </c>
      <c r="B26" s="181" t="inlineStr">
        <is>
          <t>SPI high-speed peripherals</t>
        </is>
      </c>
      <c r="C26" s="38" t="inlineStr">
        <is>
          <t>Covered</t>
        </is>
      </c>
      <c r="D26" s="37" t="inlineStr">
        <is>
          <t>Frontier</t>
        </is>
      </c>
      <c r="E26" s="37" t="n">
        <v>25</v>
      </c>
      <c r="F26" s="36" t="inlineStr">
        <is>
          <t>Displays, ADCs, SD, radios</t>
        </is>
      </c>
      <c r="G26" s="36" t="inlineStr">
        <is>
          <t>High-speed data exchange with TFT/OLED displays, external ADCs/DACs, SD cards, LoRa/UWB radio modules, NOR flash, and ethernet PHYs. The performance backbone for bandwidth-hungry peripherals.</t>
        </is>
      </c>
      <c r="H26" s="36" t="inlineStr">
        <is>
          <t>NOVEL COMBOS: Pair with camera + PSRAM + TFT display for a self-contained visual inspection station. Combine with external high-resolution ADC via SPI for precision measurement instruments rivaling benchtop equipment. INVENTION SPARK: A pocket oscilloscope and logic analyzer — SPI-connected high-speed ADC samples analog signals, ESP32-S3 processes via vector DSP, and results display on an SPI TFT with touch, all powered by a LiPo cell. A $20 instrument replacing $500 benchtop gear.</t>
        </is>
      </c>
      <c r="I26" s="36" t="inlineStr">
        <is>
          <t>WHAT IT IS: SPI = Serial Peripheral Interface. A faster version of I2C (MHz vs KHz) but needs more wires. Used for devices that move lots of data quickly: screens, SD cards, radio modules, high-speed ADCs. Think of I2C as a regular conversation and SPI as a fire hose. HOW IT CONNECTS: 4 wires: MOSI (data out), MISO (data in), CLK (clock), CS (chip select — one per device). Unlike I2C, each SPI device needs its own CS wire so the ESP32 can select which device to talk to. Plus VCC and GND. So: 6+ wires total per device. WHAT YOU DO: `SPI.begin()` starts the bus. Libraries for screens, SD cards, and radios handle the SPI details. E.g., `tft.drawPixel(x, y, color)` for a display or `LoRa.begin(freq)` for a radio. SPI is faster than I2C (40+ MHz vs 400KHz) but uses more pins.</t>
        </is>
      </c>
    </row>
    <row r="27" ht="79.5" customHeight="1" s="189">
      <c r="A27" s="50" t="inlineStr">
        <is>
          <t>Wired Connectivity</t>
        </is>
      </c>
      <c r="B27" s="181" t="inlineStr">
        <is>
          <t>I2S audio in/out</t>
        </is>
      </c>
      <c r="C27" s="38" t="inlineStr">
        <is>
          <t>Covered</t>
        </is>
      </c>
      <c r="D27" s="37" t="inlineStr">
        <is>
          <t>Frontier</t>
        </is>
      </c>
      <c r="E27" s="37" t="n">
        <v>25</v>
      </c>
      <c r="F27" s="36" t="inlineStr">
        <is>
          <t>INMP441 mic + MAX98357 amp</t>
        </is>
      </c>
      <c r="G27" s="36" t="inlineStr">
        <is>
          <t>Digital audio input/output — connect MEMS microphones for voice capture, DAC amplifier boards for speaker output, create intercoms, voice recorders, music players, and audio processing pipelines.</t>
        </is>
      </c>
      <c r="H27" s="36" t="inlineStr">
        <is>
          <t>NOVEL COMBOS: Pair with TinyML + wake word detection for offline voice-controlled devices that never send audio to the cloud. Combine with ESP-NOW for a low-latency wireless intercom system between rooms. Pair with vector DSP (S3) for real-time audio effects processing (EQ, reverb, noise cancellation). INVENTION SPARK: A bioacoustic field recorder + classifier — I2S mic array captures wildlife sounds, on-device TinyML classifies species in real-time, GPS-stamps detections, and logs to SD card, building an automated biodiversity survey station.</t>
        </is>
      </c>
      <c r="I27" s="36" t="inlineStr">
        <is>
          <t>WHAT IT IS: I2S (pronounced 'I-squared-S') = a digital audio bus. It carries audio data as a stream of digital numbers (not analog waves). Used to connect digital microphones (for recording) and digital amplifiers (for playing sound). HOW IT CONNECTS: 3 wires: BCLK (bit clock), WS/LRCLK (word select — left/right channel), DIN or DOUT (data). For a microphone (INMP441, ~$3): connect these 3 wires + VCC + GND. For a speaker amplifier (MAX98357, ~$5): same 3 wires + VCC + GND, then connect a speaker to the amp board. WHAT YOU DO: Use the I2S library to set sample rate (e.g., 16000 Hz) and bit depth (16-bit). For recording: `i2s_read()` fills a buffer with audio samples. For playback: `i2s_write()` sends audio samples to the amp. You get CD-quality digital audio in and out of a $5 microcontroller.</t>
        </is>
      </c>
    </row>
    <row r="28" ht="79.5" customHeight="1" s="189">
      <c r="A28" s="50" t="inlineStr">
        <is>
          <t>Wired Connectivity</t>
        </is>
      </c>
      <c r="B28" s="181" t="inlineStr">
        <is>
          <t>USB device on S2/S3</t>
        </is>
      </c>
      <c r="C28" s="38" t="inlineStr">
        <is>
          <t>Covered</t>
        </is>
      </c>
      <c r="D28" s="37" t="inlineStr">
        <is>
          <t>Strategic</t>
        </is>
      </c>
      <c r="E28" s="37" t="n">
        <v>16</v>
      </c>
      <c r="F28" s="36" t="inlineStr">
        <is>
          <t>ESP32-S2/S3 dev board</t>
        </is>
      </c>
      <c r="G28" s="36" t="inlineStr">
        <is>
          <t>Plug-and-play with computers as a keyboard, mouse, MIDI controller, game controller, serial device, or mass storage. Device-mode USB enables ESP32 to appear as any USB peripheral to a host computer.</t>
        </is>
      </c>
      <c r="H28" s="36" t="inlineStr">
        <is>
          <t>NOVEL COMBOS: Pair with capacitive touch + USB HID for custom adaptive input devices for accessibility. Combine with IMU + USB MIDI for motion-controlled musical instruments. INVENTION SPARK: A context-aware productivity macro pad — ESP32-S2 presents as USB HID keyboard, but uses BLE to detect which app is active on your computer and dynamically changes its button mappings, with an OLED showing current macros per app.</t>
        </is>
      </c>
      <c r="I28" s="36" t="inlineStr">
        <is>
          <t>WHAT IT IS: The ESP32-S2 and S3 have a USB controller built into the chip itself. This means the ESP32 can pretend to be ANY USB device when you plug it into a computer — a keyboard, a mouse, a game controller, a MIDI instrument, a flash drive. HOW IT CONNECTS: Just a USB-C cable from the ESP32 board to your computer. No extra hardware. The S2/S3 dev boards already have the USB connector on-board. WHAT YOU DO: Use the TinyUSB library. Example: `tud_hid_keyboard_report()` makes the ESP32 type keystrokes on the computer. The computer sees a real USB keyboard — it doesn't know it's an ESP32. You can make custom input devices, security keys, macro keyboards, or anything a USB peripheral can be.</t>
        </is>
      </c>
    </row>
    <row r="29" ht="79.5" customHeight="1" s="189">
      <c r="A29" s="50" t="inlineStr">
        <is>
          <t>Wired Connectivity</t>
        </is>
      </c>
      <c r="B29" s="181" t="inlineStr">
        <is>
          <t>USB host on S3/P4-class boards</t>
        </is>
      </c>
      <c r="C29" s="182" t="inlineStr">
        <is>
          <t>Gap</t>
        </is>
      </c>
      <c r="D29" s="37" t="inlineStr">
        <is>
          <t>Strategic</t>
        </is>
      </c>
      <c r="E29" s="37" t="n">
        <v>16</v>
      </c>
      <c r="F29" s="36" t="inlineStr">
        <is>
          <t>ESP32-S3 USB host capable board</t>
        </is>
      </c>
      <c r="G29" s="36" t="inlineStr">
        <is>
          <t>Connect USB peripherals directly to ESP32 — USB keyboards, mice, flash drives, barcode scanners, MIDI controllers. Enables kiosk-style and embedded applications without a full computer.</t>
        </is>
      </c>
      <c r="H29" s="36" t="inlineStr">
        <is>
          <t>NOVEL COMBOS: Pair with Wi-Fi AP + USB host for a portable document scanner station — plug in a USB scanner, ESP32 hosts a web interface for scanning to cloud. Combine with SD logging + USB host for a field data aggregator that reads USB drives from multiple sensors. INVENTION SPARK: A universal IoT USB bridge — plug any USB device into the ESP32-S3 host port, and it automatically discovers the device type and exposes its data over MQTT/Wi-Fi/BLE, turning any USB instrument into a networked IoT device.</t>
        </is>
      </c>
      <c r="I29" s="36" t="inlineStr">
        <is>
          <t>WHAT IT IS: The reverse of USB device mode — instead of the ESP32 being a USB peripheral, it becomes the USB HOST (like a computer). You can plug USB devices INTO the ESP32: keyboards, mice, USB flash drives, barcode scanners. HOW IT CONNECTS: The ESP32-S3 supports USB Host mode. You need a USB-A female connector (the big rectangular slot) wired to the S3's USB pins. Some dev boards have this already; otherwise solder a USB breakout. WHAT YOU DO: Use the ESP-IDF USB Host library. The ESP32 detects what you plugged in (keyboard, mouse, storage) and reads data from it. Example: plug in a USB barcode scanner, and the ESP32 reads scanned barcodes and sends them to a database via Wi-Fi. No computer needed.</t>
        </is>
      </c>
    </row>
    <row r="30" ht="79.5" customHeight="1" s="189">
      <c r="A30" s="50" t="inlineStr">
        <is>
          <t>Wired Connectivity</t>
        </is>
      </c>
      <c r="B30" s="181" t="inlineStr">
        <is>
          <t>RMII Ethernet</t>
        </is>
      </c>
      <c r="C30" s="38" t="inlineStr">
        <is>
          <t>Covered</t>
        </is>
      </c>
      <c r="D30" s="37" t="inlineStr">
        <is>
          <t>Frontier</t>
        </is>
      </c>
      <c r="E30" s="37" t="n">
        <v>20</v>
      </c>
      <c r="F30" s="36" t="inlineStr">
        <is>
          <t>ESP32-Ethernet-Kit or LAN8720 PHY</t>
        </is>
      </c>
      <c r="G30" s="36" t="inlineStr">
        <is>
          <t>Wired ethernet for industrial installations requiring reliability beyond Wi-Fi — factory floor controllers, building management systems, POS terminals, fixed sensor nodes where wireless is unreliable or prohibited.</t>
        </is>
      </c>
      <c r="H30" s="36" t="inlineStr">
        <is>
          <t>NOVEL COMBOS: Pair with PoE + Modbus for single-cable industrial sensor nodes that receive power and network over one ethernet cable. Combine with MQTT + ethernet for ultra-reliable smart building infrastructure with guaranteed uptime. INVENTION SPARK: A wired+wireless IoT gateway — ESP32 with RMII ethernet as the reliable backbone uplink, while simultaneously running Wi-Fi AP + BLE + ESP-NOW to aggregate wireless sensor data, creating a hybrid network bridge.</t>
        </is>
      </c>
      <c r="I30" s="36" t="inlineStr">
        <is>
          <t>WHAT IT IS: RMII Ethernet = wired network connection, like plugging an ethernet cable into a laptop. More reliable than Wi-Fi (no interference, no dropped connections) and lower latency. RMII is the interface standard between the ESP32 and the ethernet PHY chip. HOW IT CONNECTS: You need an ethernet PHY chip (LAN8720 is most common, ~$2) connected to specific ESP32 pins via ~9 wires. The Espressif ESP32-Ethernet-Kit has everything pre-wired on one board. Plug in a standard ethernet cable to connect to your router/switch. WHAT YOU DO: `ETH.begin()` in Arduino. Then use the same HTTP/MQTT/TCP code you'd use with Wi-Fi, but over a wired connection. Ideal for permanent installations where you want rock-solid reliability (factory sensors, building management).</t>
        </is>
      </c>
    </row>
    <row r="31" ht="79.5" customHeight="1" s="189">
      <c r="A31" s="50" t="inlineStr">
        <is>
          <t>Wired Connectivity</t>
        </is>
      </c>
      <c r="B31" s="181" t="inlineStr">
        <is>
          <t>PoE deployment</t>
        </is>
      </c>
      <c r="C31" s="182" t="inlineStr">
        <is>
          <t>Gap</t>
        </is>
      </c>
      <c r="D31" s="37" t="inlineStr">
        <is>
          <t>Frontier</t>
        </is>
      </c>
      <c r="E31" s="37" t="n">
        <v>20</v>
      </c>
      <c r="F31" s="36" t="inlineStr">
        <is>
          <t>ESP32-Ethernet-Kit + PoE board</t>
        </is>
      </c>
      <c r="G31" s="36" t="inlineStr">
        <is>
          <t>Single-cable power and data for permanent installations — security cameras, access control readers, environmental sensors in ceilings/walls where running separate power is expensive.</t>
        </is>
      </c>
      <c r="H31" s="36" t="inlineStr">
        <is>
          <t>NOVEL COMBOS: Pair with ePaper display + ethernet for a powered smart signage system that updates via network and never needs battery changes. Combine with RMII ethernet + thermal imaging for PoE-powered thermal security cameras with edge AI processing. INVENTION SPARK: A PoE-powered intelligent ceiling tile — drop-in ceiling tile with ESP32, PoE power, microphone array, environmental sensors, ePaper display, and BLE/Thread radios, creating smart building infrastructure that installs as easily as a ceiling panel.</t>
        </is>
      </c>
      <c r="I31" s="36" t="inlineStr">
        <is>
          <t>WHAT IT IS: PoE = Power over Ethernet. A standard that sends both data AND electrical power through a single ethernet cable. Instead of running separate power and network cables, one cable does both. The switch at the other end provides the power. HOW IT CONNECTS: You need the ESP32-Ethernet-Kit plus a PoE splitter/HAT board that separates the power from the data in the cable. The PoE board converts the ~48V from the ethernet cable to 3.3V/5V for the ESP32. Plug one ethernet cable into a PoE-capable switch — done. WHAT YOU DO: Code is identical to regular ethernet. The magic is in the hardware: one cable = network + power. This matters in buildings where running a second cable for power would mean tearing open walls. Mount sensor nodes in ceilings with just one cable drop.</t>
        </is>
      </c>
    </row>
    <row r="32" ht="79.5" customHeight="1" s="189">
      <c r="A32" s="50" t="inlineStr">
        <is>
          <t>Wired Connectivity</t>
        </is>
      </c>
      <c r="B32" s="181" t="inlineStr">
        <is>
          <t>TWAI / CAN bus</t>
        </is>
      </c>
      <c r="C32" s="38" t="inlineStr">
        <is>
          <t>Covered</t>
        </is>
      </c>
      <c r="D32" s="37" t="inlineStr">
        <is>
          <t>Frontier</t>
        </is>
      </c>
      <c r="E32" s="37" t="n">
        <v>25</v>
      </c>
      <c r="F32" s="36" t="inlineStr">
        <is>
          <t>MCP2515 or SN65HVD transceiver</t>
        </is>
      </c>
      <c r="G32" s="36" t="inlineStr">
        <is>
          <t>Vehicle and industrial bus communication — read OBD-II vehicle diagnostics, interface with industrial automation (CANopen, J1939), EV battery management systems, agricultural equipment networks.</t>
        </is>
      </c>
      <c r="H32" s="36" t="inlineStr">
        <is>
          <t>NOVEL COMBOS: Pair with Wi-Fi + CAN for a vehicle-to-cloud telemetry bridge that streams engine data to fleet management dashboards. Combine with TinyML + CAN for on-board predictive maintenance that detects anomalous engine/motor patterns before failure. INVENTION SPARK: A universal vehicle hacking/research platform — CAN bus sniffer + Wi-Fi AP + web dashboard lets automotive researchers capture, decode, replay, and analyze any vehicle's CAN traffic from a phone, all on a $15 board.</t>
        </is>
      </c>
      <c r="I32" s="36" t="inlineStr">
        <is>
          <t>WHAT IT IS: CAN bus (Controller Area Network) = the network inside every car, truck, bus, and industrial machine. All the computers in your car (engine, brakes, dashboard, AC) talk to each other over CAN bus. TWAI is Espressif's name for their CAN controller. It's built into the ESP32 chip. HOW IT CONNECTS: The ESP32's TWAI controller outputs a digital signal, but CAN bus needs a specific voltage level. So you add a transceiver chip (MCP2551 or SN65HVD230, ~$2 on a breakout board) connected via 2 wires (TX, RX) to the ESP32. Then 2 wires (CANH, CANL) go to the vehicle/machine's CAN bus connector (usually an OBD-II port in cars). WHAT YOU DO: Use the ESP-IDF TWAI driver. `twai_receive()` reads messages from the bus. Each message has an ID (what it's about) and data (the values). Example: reading ID 0x7E8 from an OBD-II port gives you engine RPM, speed, temperature, and fault codes.</t>
        </is>
      </c>
    </row>
    <row r="33" ht="79.5" customHeight="1" s="189">
      <c r="A33" s="50" t="inlineStr">
        <is>
          <t>Wired Connectivity</t>
        </is>
      </c>
      <c r="B33" s="181" t="inlineStr">
        <is>
          <t>RS-485 / Modbus</t>
        </is>
      </c>
      <c r="C33" s="182" t="inlineStr">
        <is>
          <t>Gap</t>
        </is>
      </c>
      <c r="D33" s="37" t="inlineStr">
        <is>
          <t>Frontier</t>
        </is>
      </c>
      <c r="E33" s="37" t="n">
        <v>25</v>
      </c>
      <c r="F33" s="36" t="inlineStr">
        <is>
          <t>MAX3485 transceiver + ESP32</t>
        </is>
      </c>
      <c r="G33" s="36" t="inlineStr">
        <is>
          <t>Industrial communication standard for factories, HVAC systems, solar inverters, power meters, PLCs, and building automation. RS-485 supports long cable runs (1200m+) and multi-drop networks.</t>
        </is>
      </c>
      <c r="H33" s="36" t="inlineStr">
        <is>
          <t>NOVEL COMBOS: Pair with MQTT + Wi-Fi for modernizing legacy Modbus industrial systems with cloud connectivity and dashboards. Combine with energy metering over Modbus for comprehensive power monitoring of entire facilities. INVENTION SPARK: An industrial digital twin bridge — ESP32 reads all Modbus registers from legacy factory equipment, maps them to a real-time 3D digital twin model in the cloud, enabling predictive maintenance and process optimization on equipment that predates the internet.</t>
        </is>
      </c>
      <c r="I33" s="36" t="inlineStr">
        <is>
          <t>WHAT IT IS: RS-485 is an industrial communication standard that sends data over very long wires (up to 1200 meters!) with high noise resistance. Modbus is a protocol (language) spoken over RS-485 — the most common language in factory automation. Almost every industrial device speaks Modbus. HOW IT CONNECTS: You need a MAX3485 transceiver chip (~$1 on a breakout). Connect 3 wires to ESP32: RX, TX, and DE/RE (direction control). Then 2 wires (A, B) run to the industrial device. Multiple devices chain on the same 2 wires (multi-drop), each with a unique address (1-247). WHAT YOU DO: Use a Modbus library. `modbus.readHoldingRegisters(slaveAddr, registerAddr, count)` reads data from an industrial device. Example: read power meter register 0x0000 from device #1 = total kWh consumed. It's the universal language for talking to factory equipment, solar inverters, and HVAC systems.</t>
        </is>
      </c>
    </row>
    <row r="34" ht="79.5" customHeight="1" s="189">
      <c r="A34" s="50" t="inlineStr">
        <is>
          <t>Wired Connectivity</t>
        </is>
      </c>
      <c r="B34" s="181" t="inlineStr">
        <is>
          <t>1-Wire sensor networks</t>
        </is>
      </c>
      <c r="C34" s="182" t="inlineStr">
        <is>
          <t>Gap</t>
        </is>
      </c>
      <c r="D34" s="37" t="inlineStr">
        <is>
          <t>Strategic</t>
        </is>
      </c>
      <c r="E34" s="37" t="n">
        <v>16</v>
      </c>
      <c r="F34" s="36" t="inlineStr">
        <is>
          <t>DS18B20 network + pull-up</t>
        </is>
      </c>
      <c r="G34" s="36" t="inlineStr">
        <is>
          <t>Dallas 1-Wire sensor networks — chain dozens of DS18B20 temperature sensors on a single wire for distributed temperature mapping in buildings, soil, water systems, cold chain logistics, server rooms.</t>
        </is>
      </c>
      <c r="H34" s="36" t="inlineStr">
        <is>
          <t>NOVEL COMBOS: Pair with Wi-Fi + MQTT for cloud-connected temperature monitoring arrays at minimal wiring cost. Combine with deep sleep + LoRa for remote soil temperature profiling across agricultural fields using long 1-Wire chains per node. INVENTION SPARK: A fermentation precision controller — a chain of 1-Wire temp sensors at different depths in brewing/wine vessels feeds PID control algorithms, maintaining exact temperature gradients throughout fermentation, with data logged and accessible via phone.</t>
        </is>
      </c>
      <c r="I34" s="36" t="inlineStr">
        <is>
          <t>WHAT IT IS: 1-Wire is Dallas Semiconductor's protocol that lets you chain many sensors on literally one data wire (plus ground). The DS18B20 is the most famous: a tiny 3-pin temperature sensor (~$1) that's waterproof, accurate to 0.5°C, and you can chain 20+ on one wire, each with a unique ID burned in at the factory. HOW IT CONNECTS: 3 wires from the DS18B20: VCC (3.3V power), GND (ground), and DATA (the one signal wire). You need one 4.7KΩ resistor between DATA and VCC (called a 'pull-up'). To add more sensors, just connect them all in parallel to the same DATA wire. Each sensor has a unique 64-bit address so they don't get confused. WHAT YOU DO: Use the DallasTemperature library. `sensors.requestTemperatures()` tells all sensors to measure, then `sensors.getTempCByIndex(0)` reads the first sensor. You can address specific sensors by their unique ID.</t>
        </is>
      </c>
    </row>
    <row r="35" ht="79.5" customHeight="1" s="189">
      <c r="A35" s="53" t="inlineStr">
        <is>
          <t>Timing &amp; IO</t>
        </is>
      </c>
      <c r="B35" s="181" t="inlineStr">
        <is>
          <t>PWM / LEDC motor and light control</t>
        </is>
      </c>
      <c r="C35" s="38" t="inlineStr">
        <is>
          <t>Covered</t>
        </is>
      </c>
      <c r="D35" s="37" t="inlineStr">
        <is>
          <t>Frontier</t>
        </is>
      </c>
      <c r="E35" s="37" t="n">
        <v>20</v>
      </c>
      <c r="F35" s="36" t="inlineStr">
        <is>
          <t>ESP32 board + driver stage</t>
        </is>
      </c>
      <c r="G35" s="36" t="inlineStr">
        <is>
          <t>Control motor speed, LED brightness, servo position, and dimmer circuits. LEDC channels allow independent control of up to 16 outputs. Essential for robotics, lighting systems, fan control, and any analog-like output from digital pins.</t>
        </is>
      </c>
      <c r="H35" s="36" t="inlineStr">
        <is>
          <t>NOVEL COMBOS: Pair with BLE + PWM for smartphone-controlled RGB lighting with smooth dimming curves. Combine with PID control + ADC feedback for closed-loop motor speed regulation or precision temperature control (Peltier/heater). INVENTION SPARK: A bio-responsive ambient environment — PWM controls room lighting color/intensity, fan speed, and aroma diffuser intensity, all modulated in real-time by biometric data (heart rate, skin conductance) from a BLE wearable, creating a space that physically adapts to your emotional state.</t>
        </is>
      </c>
      <c r="I35" s="36" t="inlineStr">
        <is>
          <t>WHAT IT IS: PWM = Pulse Width Modulation. Instead of outputting a steady voltage, the pin flickers on/off thousands of times per second. By changing the ratio of on-time to off-time ('duty cycle'), you control average power. 50% duty = half brightness for an LED, half speed for a motor. LEDC = the ESP32's PWM hardware (up to 16 independent channels). HOW IT CONNECTS: No extra hardware for LEDs. Connect an LED (+ resistor) to any GPIO pin. For motors/servos, you need a driver board (like a MOSFET or L298N motor driver, ~$3) between the ESP32 and the motor, because the ESP32's pins can't supply enough current directly. WHAT YOU DO: `ledcSetup(channel, 5000, 8)` sets up channel 0 at 5000Hz with 8-bit resolution (0-255 brightness levels). `ledcWrite(channel, 128)` = 50% brightness. For servos: `ledcWrite(channel, pulseWidth)` where pulse width controls angle.</t>
        </is>
      </c>
    </row>
    <row r="36" ht="79.5" customHeight="1" s="189">
      <c r="A36" s="53" t="inlineStr">
        <is>
          <t>Timing &amp; IO</t>
        </is>
      </c>
      <c r="B36" s="181" t="inlineStr">
        <is>
          <t>PCNT pulse counting</t>
        </is>
      </c>
      <c r="C36" s="182" t="inlineStr">
        <is>
          <t>Gap</t>
        </is>
      </c>
      <c r="D36" s="37" t="inlineStr">
        <is>
          <t>Frontier</t>
        </is>
      </c>
      <c r="E36" s="37" t="n">
        <v>25</v>
      </c>
      <c r="F36" s="36" t="inlineStr">
        <is>
          <t>ESP32 board + pulse source</t>
        </is>
      </c>
      <c r="G36" s="36" t="inlineStr">
        <is>
          <t>Count pulses from flow meters, rotary encoders, Geiger counters, anemometers, and frequency generators without CPU overhead. Hardware-based counting is accurate even when the CPU is busy with other tasks.</t>
        </is>
      </c>
      <c r="H36" s="36" t="inlineStr">
        <is>
          <t>NOVEL COMBOS: Pair with deep sleep + ULP for ultra-low-power flow metering that counts water/gas pulses for months on battery. Combine with Wi-Fi + MQTT for networked industrial pulse-counting across multiple machines. INVENTION SPARK: A citizen radiation mapping network — PCNT-connected Geiger tubes on solar-powered ESP32 nodes count radioactive decays with hardware precision, mesh-sharing readings via ESP-NOW to build real-time environmental radiation maps.</t>
        </is>
      </c>
      <c r="I36" s="36" t="inlineStr">
        <is>
          <t>WHAT IT IS: PCNT = Pulse Counter. A hardware module inside the ESP32 that counts electrical pulses on a pin with ZERO CPU involvement. The CPU can be doing other things and the counter keeps counting perfectly. Think of it as a dedicated tally counter built into the chip. HOW IT CONNECTS: Connect the pulse source's output wire to an ESP32 GPIO pin. Pulse sources include: flow meter sensors (one pulse per unit of water/gas), Geiger counter tubes (one pulse per radioactive decay), anemometers (one pulse per rotation), rotary encoders (pulses as you turn the knob). WHAT YOU DO: Configure via ESP-IDF PCNT driver: set the GPIO pin, set whether to count rising or falling edges, set max count value. Then `pcnt_get_counter_value()` reads the current count at any time. The hardware does all the counting — you just read the total whenever you want.</t>
        </is>
      </c>
    </row>
    <row r="37" ht="79.5" customHeight="1" s="189">
      <c r="A37" s="53" t="inlineStr">
        <is>
          <t>Timing &amp; IO</t>
        </is>
      </c>
      <c r="B37" s="181" t="inlineStr">
        <is>
          <t>RMT waveform generation / decode</t>
        </is>
      </c>
      <c r="C37" s="182" t="inlineStr">
        <is>
          <t>Gap</t>
        </is>
      </c>
      <c r="D37" s="37" t="inlineStr">
        <is>
          <t>Frontier</t>
        </is>
      </c>
      <c r="E37" s="37" t="n">
        <v>25</v>
      </c>
      <c r="F37" s="36" t="inlineStr">
        <is>
          <t>IR receiver / WS2812 / timing IO</t>
        </is>
      </c>
      <c r="G37" s="36" t="inlineStr">
        <is>
          <t>Generate and decode infrared remote control signals, drive addressable LED strips (WS2812/NeoPixel), create precise timing pulses for servo control, and decode digital protocols. Hardware-timed waveforms free the CPU entirely.</t>
        </is>
      </c>
      <c r="H37" s="36" t="inlineStr">
        <is>
          <t>NOVEL COMBOS: Pair with Wi-Fi + IR for a universal smart remote that learns and replays any IR signal from a phone app. Combine with addressable LEDs + audio I2S for sound-reactive light installations. INVENTION SPARK: A universal signal cloner — RMT captures any digital waveform (IR, RF preambles, proprietary protocols), analyzes timing patterns via software, and regenerates them, enabling reverse-engineering and bridging between incompatible devices.</t>
        </is>
      </c>
      <c r="I37" s="36" t="inlineStr">
        <is>
          <t>WHAT IT IS: RMT = Remote Control Transceiver. Originally designed for infrared (TV remote) signals, but actually a general-purpose hardware waveform generator/reader. It can produce or record any pattern of precise on/off pulses at nanosecond accuracy — without using the CPU. HOW IT CONNECTS: For IR: connect an IR receiver module (VS1838B, ~$0.50 — 3 pins: VCC, GND, OUT) to read TV remotes. For IR sending: connect an IR LED (+ transistor for power) to a GPIO. For LED strips (WS2812/NeoPixel): connect the strip's DATA wire to a GPIO pin + 5V power supply. WHAT YOU DO: For NeoPixel LEDs: use FastLED or NeoPixel library — `leds[0] = CRGB::Red; FastLED.show()`. For IR: use the IRremote library — `IrReceiver.decode()` reads a remote button press, `IrSender.sendNEC(code)` transmits. The RMT hardware generates the exact microsecond-precise timing patterns these protocols require.</t>
        </is>
      </c>
    </row>
    <row r="38" ht="79.5" customHeight="1" s="189">
      <c r="A38" s="53" t="inlineStr">
        <is>
          <t>Timing &amp; IO</t>
        </is>
      </c>
      <c r="B38" s="181" t="inlineStr">
        <is>
          <t>Capacitive touch inputs</t>
        </is>
      </c>
      <c r="C38" s="38" t="inlineStr">
        <is>
          <t>Covered</t>
        </is>
      </c>
      <c r="D38" s="37" t="inlineStr">
        <is>
          <t>Strategic</t>
        </is>
      </c>
      <c r="E38" s="37" t="n">
        <v>16</v>
      </c>
      <c r="F38" s="36" t="inlineStr">
        <is>
          <t>ESP32 touch-capable board + pads</t>
        </is>
      </c>
      <c r="G38" s="36" t="inlineStr">
        <is>
          <t>Button-free touch interfaces — touch-sensitive panels behind wood, glass, or plastic enclosures. Proximity detection without mechanical parts. Water level sensing via capacitive measurement. Gesture areas on PCBs.</t>
        </is>
      </c>
      <c r="H38" s="36" t="inlineStr">
        <is>
          <t>NOVEL COMBOS: Pair with deep sleep + ULP for touch-to-wake devices that draw zero power until a human touches the surface. Combine with NVS + BLE for personalized touch interfaces that recognize gesture patterns per user. INVENTION SPARK: A smart wall panel — capacitive touch zones hidden behind a seamless painted wall surface act as light switches, dimmer sliders, and thermostat controls with no visible hardware, using haptic feedback buzzers to confirm touches.</t>
        </is>
      </c>
      <c r="I38" s="36" t="inlineStr">
        <is>
          <t>WHAT IT IS: Certain ESP32 GPIO pins can detect touch without a physical button. Your finger's natural electrical charge changes the capacitance of a metal pad, and the ESP32 measures this change. Works through thin non-conductive materials (plastic, glass, wood, paint). HOW IT CONNECTS: No extra components needed. Just expose a conductive surface (copper tape, PCB pad, aluminum foil, even a wire) connected to a touch-capable GPIO pin (GPIO0-9 on classic ESP32). For better sensitivity, make the pad large (1-2cm²) and keep wires short. A thin plastic/glass overlay still works. WHAT YOU DO: `touchRead(4)` returns a number (0-100+). Untouched might read 80; touched might read 20 (lower = touching). Set a threshold: `if (touchRead(4) &lt; 40) { /* finger detected */ }`. You can also use `touchAttachInterrupt()` to wake from deep sleep on touch.</t>
        </is>
      </c>
    </row>
    <row r="39" ht="79.5" customHeight="1" s="189">
      <c r="A39" s="53" t="inlineStr">
        <is>
          <t>Timing &amp; IO</t>
        </is>
      </c>
      <c r="B39" s="181" t="inlineStr">
        <is>
          <t>ADC analog acquisition</t>
        </is>
      </c>
      <c r="C39" s="38" t="inlineStr">
        <is>
          <t>Covered</t>
        </is>
      </c>
      <c r="D39" s="37" t="inlineStr">
        <is>
          <t>Frontier</t>
        </is>
      </c>
      <c r="E39" s="37" t="n">
        <v>25</v>
      </c>
      <c r="F39" s="36" t="inlineStr">
        <is>
          <t>ESP32 ADC pins + analog frontend</t>
        </is>
      </c>
      <c r="G39" s="36" t="inlineStr">
        <is>
          <t>Read analog sensors — light levels (LDR), soil moisture, potentiometers, voltage dividers, battery levels, analog temperature sensors, microphone preamps, pH/EC probes. Foundation for any measurement system.</t>
        </is>
      </c>
      <c r="H39" s="36" t="inlineStr">
        <is>
          <t>NOVEL COMBOS: Pair with ULP + deep sleep for always-on analog monitoring (soil moisture, battery voltage) at microamp power. Combine with vector DSP on S3 for high-speed analog signal processing (audio spectrum, vibration analysis). Pair with external SPI ADC for precision measurement beyond internal ADC limits. INVENTION SPARK: A multi-channel soil health analyzer — ADC inputs read pH, moisture, EC, temperature, and NPK sensors simultaneously, TinyML identifies soil type and health status, and BLE sends personalized fertilizer recommendations to a farmer's phone.</t>
        </is>
      </c>
      <c r="I39" s="36" t="inlineStr">
        <is>
          <t>WHAT IT IS: ADC = Analog to Digital Converter. Reads a voltage (0V to 3.3V) and converts it to a number (0-4095 on 12-bit ADC). This is how the ESP32 measures analog sensors that output a varying voltage — light sensors, soil moisture probes, potentiometer knobs, battery level, pH probes, etc. HOW IT CONNECTS: Connect the sensor's output wire directly to an ADC-capable GPIO pin (GPIO 32-39 on classic ESP32). Make sure the voltage never exceeds 3.3V (use a voltage divider — two resistors — to scale down higher voltages). Some sensors need a small pull-up or pull-down resistor. WHAT YOU DO: `analogRead(34)` returns 0-4095. 0 = 0V, 4095 = 3.3V. Convert to real voltage: `voltage = analogRead(34) * 3.3 / 4095.0`. NOTE: ESP32's built-in ADC isn't super precise (±50mV). For precision measurements (scientific, medical), use an external SPI ADC like the ADS1115 (~$5) which is 10x more accurate.</t>
        </is>
      </c>
    </row>
    <row r="40" ht="79.5" customHeight="1" s="189">
      <c r="A40" s="53" t="inlineStr">
        <is>
          <t>Timing &amp; IO</t>
        </is>
      </c>
      <c r="B40" s="181" t="inlineStr">
        <is>
          <t>DAC / analog output on supported parts</t>
        </is>
      </c>
      <c r="C40" s="182" t="inlineStr">
        <is>
          <t>Gap</t>
        </is>
      </c>
      <c r="D40" s="37" t="inlineStr">
        <is>
          <t>Strategic</t>
        </is>
      </c>
      <c r="E40" s="37" t="n">
        <v>16</v>
      </c>
      <c r="F40" s="36" t="inlineStr">
        <is>
          <t>ESP32 classic with DAC pins</t>
        </is>
      </c>
      <c r="G40" s="36" t="inlineStr">
        <is>
          <t>Generate true analog output voltages for audio waveform synthesis, control setpoints for analog-controlled equipment, calibration voltage references, and simple waveform generators for testing.</t>
        </is>
      </c>
      <c r="H40" s="36" t="inlineStr">
        <is>
          <t>NOVEL COMBOS: Pair with I2S + DAC for analog audio output in voice assistants and music players. Combine with ADC + DAC for a real-time analog signal processor (filters, amplifiers, function generators). INVENTION SPARK: A biofeedback audio therapy device — DAC generates soothing tones whose pitch and modulation are driven in real-time by heart rate and breathing sensors, creating personalized meditation soundscapes that respond to your body's rhythms.</t>
        </is>
      </c>
      <c r="I40" s="36" t="inlineStr">
        <is>
          <t>WHAT IT IS: DAC = Digital to Analog Converter. The opposite of ADC — you give it a number and it outputs an actual analog voltage. Only the original ESP32 has built-in DAC (2 channels: GPIO 25 and 26). Outputs 0V to 3.3V at 8-bit resolution (256 steps). HOW IT CONNECTS: No extra hardware. The output appears directly on GPIO 25 or GPIO 26. Connect whatever needs an analog voltage: an audio amplifier, an analog meter, a device with a voltage-controlled input. WHAT YOU DO: `dacWrite(25, 128)` outputs ~1.65V (halfway). `dacWrite(25, 255)` outputs ~3.3V. For audio: rapidly change the value (e.g., 8000 times per second) to create a sound waveform. Limitations: only 2 channels, 8-bit resolution (coarse steps), 3.3V max output. For better audio quality, use an I2S DAC module (MAX98357) instead.</t>
        </is>
      </c>
    </row>
    <row r="41" ht="79.5" customHeight="1" s="189">
      <c r="A41" s="53" t="inlineStr">
        <is>
          <t>Timing &amp; IO</t>
        </is>
      </c>
      <c r="B41" s="181" t="inlineStr">
        <is>
          <t>Interrupt-driven event handling</t>
        </is>
      </c>
      <c r="C41" s="38" t="inlineStr">
        <is>
          <t>Covered</t>
        </is>
      </c>
      <c r="D41" s="37" t="inlineStr">
        <is>
          <t>Frontier</t>
        </is>
      </c>
      <c r="E41" s="37" t="n">
        <v>20</v>
      </c>
      <c r="F41" s="36" t="inlineStr">
        <is>
          <t>ESP32 board + digital sensors</t>
        </is>
      </c>
      <c r="G41" s="36" t="inlineStr">
        <is>
          <t>Respond to external events instantly — button presses, motion detector triggers, limit switches, zero-crossing detection for power control, alarm inputs, rotary encoder transitions. Enables real-time responsive systems.</t>
        </is>
      </c>
      <c r="H41" s="36" t="inlineStr">
        <is>
          <t>NOVEL COMBOS: Pair with deterministic real-time control + PWM for microsecond-accurate motor commutation on sensor feedback. Combine with ADC + interrupt for high-speed event-triggered data acquisition. INVENTION SPARK: A lightning detection and response system — interrupt-driven electromagnetic pulse detector triggers sub-millisecond protective actions (disconnecting sensitive equipment, closing shutters, alerting occupants) faster than any human could react.</t>
        </is>
      </c>
      <c r="I41" s="36" t="inlineStr">
        <is>
          <t>WHAT IT IS: Interrupts = the ESP32 stops what it's currently doing and immediately runs a special function when a pin changes state (goes HIGH or LOW). Like a doorbell — you don't have to keep checking the door; the bell interrupts whatever you're doing. Reaction time: microseconds. HOW IT CONNECTS: No extra hardware. Any GPIO pin can trigger an interrupt. Connect your signal source (button, motion sensor, limit switch, encoder) to a GPIO pin. Add a pull-up or pull-down resistor if needed (or use the ESP32's internal ones). WHAT YOU DO: `attachInterrupt(pin, myFunction, RISING)` — when the pin goes from LOW to HIGH, myFunction() runs immediately. Options: RISING, FALLING, CHANGE. Keep interrupt functions SHORT and FAST (set a flag, increment a counter — don't do Wi-Fi or Serial in an interrupt). Process the flag in your main loop.</t>
        </is>
      </c>
    </row>
    <row r="42" ht="79.5" customHeight="1" s="189">
      <c r="A42" s="56" t="inlineStr">
        <is>
          <t>Power &amp; Energy</t>
        </is>
      </c>
      <c r="B42" s="181" t="inlineStr">
        <is>
          <t>Deep sleep duty cycling</t>
        </is>
      </c>
      <c r="C42" s="38" t="inlineStr">
        <is>
          <t>Covered</t>
        </is>
      </c>
      <c r="D42" s="37" t="inlineStr">
        <is>
          <t>Frontier</t>
        </is>
      </c>
      <c r="E42" s="37" t="n">
        <v>25</v>
      </c>
      <c r="F42" s="36" t="inlineStr">
        <is>
          <t>ESP32 board + RTC wake setup</t>
        </is>
      </c>
      <c r="G42" s="36" t="inlineStr">
        <is>
          <t>Slash power consumption to ~10μA between wake cycles. Essential for any battery-powered device — door sensors, weather stations, mailbox alerts, animal trackers, irrigation controllers that wake periodically, do their job, and return to near-zero power.</t>
        </is>
      </c>
      <c r="H42" s="36" t="inlineStr">
        <is>
          <t>NOVEL COMBOS: Pair with ULP coprocessor for sensor polling during deep sleep — the ULP watches for thresholds and only wakes the main cores when needed. Combine with LoRa + solar for deploy-and-forget field sensors running for years. Pair with RTC wake + BLE advertising for time-scheduled beacon devices. INVENTION SPARK: A decade-battery smart monument sensor — deep-sleeping ESP32 on a historic structure wakes once/day to check vibration, tilt, and humidity sensors for structural degradation, transmitting only when anomalies occur, lasting 10+ years on primary lithium cells.</t>
        </is>
      </c>
      <c r="I42" s="36" t="inlineStr">
        <is>
          <t>WHAT IT IS: Deep sleep = the ESP32 turns off almost everything (CPU, Wi-Fi, Bluetooth, peripherals) and draws only ~10 microamps (0.00001A). A 2000mAh battery could last 20+ years at that rate. The chip wakes up via a timer, a button press, a touch, or a signal from the ULP coprocessor. HOW IT CONNECTS: No extra hardware for basic deep sleep. The RTC (Real-Time Clock) inside the ESP32 keeps running and triggers the wake-up. For timer wake: just code. For external button wake: connect a button to a RTC GPIO pin (GPIO 0,2,4,12-15,25-27,32-39). WHAT YOU DO: `esp_sleep_enable_timer_wakeup(30000000)` = wake after 30 seconds. `esp_deep_sleep_start()` = go to sleep NOW. When it wakes, the program starts from the beginning (like a fresh reboot). Save any important data to NVS before sleeping. Typical pattern: wake → read sensor → send data → sleep → repeat.</t>
        </is>
      </c>
    </row>
    <row r="43" ht="79.5" customHeight="1" s="189">
      <c r="A43" s="56" t="inlineStr">
        <is>
          <t>Power &amp; Energy</t>
        </is>
      </c>
      <c r="B43" s="181" t="inlineStr">
        <is>
          <t>Dynamic power scaling</t>
        </is>
      </c>
      <c r="C43" s="38" t="inlineStr">
        <is>
          <t>Covered</t>
        </is>
      </c>
      <c r="D43" s="37" t="inlineStr">
        <is>
          <t>Frontier</t>
        </is>
      </c>
      <c r="E43" s="37" t="n">
        <v>20</v>
      </c>
      <c r="F43" s="36" t="inlineStr">
        <is>
          <t>ESP32 SoC power modes</t>
        </is>
      </c>
      <c r="G43" s="36" t="inlineStr">
        <is>
          <t>Automatically reduce CPU clock speed and voltage when full performance isn't needed, balancing processing power against battery life dynamically. Useful for any portable device with variable workloads.</t>
        </is>
      </c>
      <c r="H43" s="36" t="inlineStr">
        <is>
          <t>NOVEL COMBOS: Pair with TinyML inference for AI devices that scale CPU up during inference and back down during idle — optimizing battery for smart cameras that process images intermittently. Combine with energy metering for self-aware nodes that adjust their own power based on remaining battery. INVENTION SPARK: A power-aware edge computing swarm — each node dynamically scales its processing based on battery state and task priority, nodes with more energy volunteer for heavier computation, creating a collective intelligence that self-balances energy across the mesh.</t>
        </is>
      </c>
      <c r="I43" s="36" t="inlineStr">
        <is>
          <t>WHAT IT IS: The ESP32 can change its CPU clock speed on the fly: 240MHz (full speed, uses ~60mA), 160MHz (medium), 80MHz (slow, uses ~20mA), or even 10MHz for very light tasks. Lower speed = less power. It's like switching your car between sport and eco mode. HOW IT CONNECTS: No hardware — it's a software command that adjusts the internal clock. WHAT YOU DO: `setCpuFrequencyMhz(80)` drops to 80MHz. Use 240MHz when you need to crunch data (AI inference, audio processing), then drop to 80MHz or lower when just waiting for a sensor reading. Wi-Fi needs at least 80MHz to work. Combine with light sleep for further savings during idle periods.</t>
        </is>
      </c>
    </row>
    <row r="44" ht="79.5" customHeight="1" s="189">
      <c r="A44" s="56" t="inlineStr">
        <is>
          <t>Power &amp; Energy</t>
        </is>
      </c>
      <c r="B44" s="181" t="inlineStr">
        <is>
          <t>Battery-powered remote nodes</t>
        </is>
      </c>
      <c r="C44" s="38" t="inlineStr">
        <is>
          <t>Covered</t>
        </is>
      </c>
      <c r="D44" s="37" t="inlineStr">
        <is>
          <t>Frontier</t>
        </is>
      </c>
      <c r="E44" s="37" t="n">
        <v>25</v>
      </c>
      <c r="F44" s="36" t="inlineStr">
        <is>
          <t>LiPo/Li-ion power path + charger</t>
        </is>
      </c>
      <c r="G44" s="36" t="inlineStr">
        <is>
          <t>Standalone portable devices — handheld instruments, wearable health monitors, GPS trackers, remote environmental sensors, trail cameras, portable displays, and any device that can't rely on wall power.</t>
        </is>
      </c>
      <c r="H44" s="36" t="inlineStr">
        <is>
          <t>NOVEL COMBOS: Pair with solar + supercap + deep sleep for energy-autonomous nodes that harvest, store, and budget their own power indefinitely. Combine with USB-C charging + LiPo for modern rechargeable IoT devices with professional power management. INVENTION SPARK: A battery-sharing mesh network — neighboring ESP32 nodes monitor each other's battery levels via ESP-NOW; nodes with surplus energy reduce their own duty cycle and take on computation for power-starved neighbors, extending collective network lifetime.</t>
        </is>
      </c>
      <c r="I44" s="36" t="inlineStr">
        <is>
          <t>WHAT IT IS: Running the ESP32 from a rechargeable lithium battery (LiPo or Li-ion) instead of USB/wall power. These are the same batteries in your phone. Typical size for IoT: 500-2000mAh, about the size of a matchbox. HOW IT CONNECTS: You need a battery + a charge controller board. Adafruit Feather and SparkFun Thing boards have the LiPo charger built in — plug in a LiPo battery's JST connector and it just works. For DIY: use a TP4056 charge module (~$0.50) + 3.3V voltage regulator. Connect USB to charge, battery to power the ESP32. WHAT YOU DO: Monitor battery voltage via ADC: connect battery through a voltage divider (two resistors) to an ADC pin. `batteryVoltage = analogRead(pin) * 2 * 3.3 / 4095`. LiPo: 4.2V = full, 3.0V = empty. Combine with deep sleep for days-to-months of battery life.</t>
        </is>
      </c>
    </row>
    <row r="45" ht="79.5" customHeight="1" s="189">
      <c r="A45" s="56" t="inlineStr">
        <is>
          <t>Power &amp; Energy</t>
        </is>
      </c>
      <c r="B45" s="181" t="inlineStr">
        <is>
          <t>Solar-assisted field deployment</t>
        </is>
      </c>
      <c r="C45" s="182" t="inlineStr">
        <is>
          <t>Gap</t>
        </is>
      </c>
      <c r="D45" s="37" t="inlineStr">
        <is>
          <t>Strategic</t>
        </is>
      </c>
      <c r="E45" s="37" t="n">
        <v>16</v>
      </c>
      <c r="F45" s="36" t="inlineStr">
        <is>
          <t>Solar charger + panel + battery</t>
        </is>
      </c>
      <c r="G45" s="36" t="inlineStr">
        <is>
          <t>Solar panels with charge controllers for permanent outdoor deployments — agricultural monitors, weather stations, trail cameras, environmental sensors, remote gate controllers in locations without grid power.</t>
        </is>
      </c>
      <c r="H45" s="36" t="inlineStr">
        <is>
          <t>NOVEL COMBOS: Pair with LoRa + GNSS + deep sleep for fully autonomous field research stations that operate indefinitely in wilderness. Combine with energy metering + MPPT tracking for solar installations that monitor their own energy production efficiency. INVENTION SPARK: A solar-powered floating water quality lab — ESP32 on a small buoy with solar panel, water quality sensors (pH, turbidity, dissolved oxygen, temperature), GNSS, and LoRa, drifting through waterways and mapping pollution in real-time.</t>
        </is>
      </c>
      <c r="I45" s="36" t="inlineStr">
        <is>
          <t>WHAT IT IS: A small solar panel (typically 5-6V, 1-2W, about the size of a playing card or postcard) charges a battery during daylight. A solar charge controller manages the charging so you don't overcharge or damage the battery. MPPT controllers extract maximum power from the panel. HOW IT CONNECTS: Solar panel → solar charge controller board (like Adafruit USB/DC/Solar Charger, ~$15, or DFRobot Solar Manager) → LiPo battery → ESP32 board. The charger handles everything: charges when sun is available, switches to battery when dark. WHAT YOU DO: Size the panel and battery for your duty cycle. Example: ESP32 waking every 15 minutes for 5 seconds uses ~0.5mAh/cycle = ~2mAh/hour. A 500mAh battery lasts ~10 days in darkness. A small solar panel recharges ~100mAh/day even in winter, so the system runs indefinitely. Monitor battery + solar voltage via ADC for diagnostics.</t>
        </is>
      </c>
    </row>
    <row r="46" ht="79.5" customHeight="1" s="189">
      <c r="A46" s="56" t="inlineStr">
        <is>
          <t>Power &amp; Energy</t>
        </is>
      </c>
      <c r="B46" s="181" t="inlineStr">
        <is>
          <t>Energy metering / power monitoring</t>
        </is>
      </c>
      <c r="C46" s="38" t="inlineStr">
        <is>
          <t>Covered</t>
        </is>
      </c>
      <c r="D46" s="37" t="inlineStr">
        <is>
          <t>Strategic</t>
        </is>
      </c>
      <c r="E46" s="37" t="n">
        <v>16</v>
      </c>
      <c r="F46" s="36" t="inlineStr">
        <is>
          <t>ATM90E26/ADE7953 or CT clamps</t>
        </is>
      </c>
      <c r="G46" s="36" t="inlineStr">
        <is>
          <t>Monitor electrical consumption of appliances, circuits, or entire buildings. CT clamp sensors for non-invasive current measurement. Voltage/current/power factor logging for energy audits and cost optimization.</t>
        </is>
      </c>
      <c r="H46" s="36" t="inlineStr">
        <is>
          <t>NOVEL COMBOS: Pair with Modbus/RS-485 for reading industrial power meters and integrating into SCADA systems. Combine with TinyML + anomaly detection for identifying faulty appliances by their power signature before they fail. INVENTION SPARK: An appliance fingerprinting system — a single CT clamp on the main breaker + ESP32 ML disaggregates total household power into individual appliance usage using NILM (non-intrusive load monitoring), telling you which appliances are running and predicting failures from changing power signatures.</t>
        </is>
      </c>
      <c r="I46" s="36" t="inlineStr">
        <is>
          <t>WHAT IT IS: Non-invasively measure how much electricity something is using. A CT (Current Transformer) clamp clips around a wire without cutting it and measures the current flowing through. Combined with voltage sensing, you calculate watts, watt-hours, power factor, etc. HOW IT CONNECTS: Option A: CT clamp (~$5) clips around a wire, outputs a small voltage proportional to current. Connect to ESP32 ADC via a burden resistor. Option B: Dedicated metering IC (ATM90E26 or ADE7953 on a breakout board, ~$15-20) handles all the precision measurement. Connect via SPI or I2C to the ESP32. WHAT YOU DO: With a CT clamp + ADC: sample the voltage 1000+ times per AC cycle, calculate RMS current, multiply by mains voltage (120V/240V) = power in watts. With a metering IC: the chip does all the math for you — just read registers via `Wire.read()` to get watts, VAR, kWh, power factor, etc.</t>
        </is>
      </c>
    </row>
    <row r="47" ht="79.5" customHeight="1" s="189">
      <c r="A47" s="56" t="inlineStr">
        <is>
          <t>Power &amp; Energy</t>
        </is>
      </c>
      <c r="B47" s="181" t="inlineStr">
        <is>
          <t>Supercapacitor / ride-through design</t>
        </is>
      </c>
      <c r="C47" s="182" t="inlineStr">
        <is>
          <t>Gap</t>
        </is>
      </c>
      <c r="D47" s="37" t="inlineStr">
        <is>
          <t>Strategic</t>
        </is>
      </c>
      <c r="E47" s="37" t="n">
        <v>16</v>
      </c>
      <c r="F47" s="36" t="inlineStr">
        <is>
          <t>Supercap + PMIC</t>
        </is>
      </c>
      <c r="G47" s="36" t="inlineStr">
        <is>
          <t>Provide ride-through power during brief outages, buffer high-current pulses (radio transmit bursts), and enable rapid charge/discharge cycles without battery degradation. Millions of charge cycles vs. hundreds for batteries.</t>
        </is>
      </c>
      <c r="H47" s="36" t="inlineStr">
        <is>
          <t>NOVEL COMBOS: Pair with solar + supercap for energy harvesting systems that operate even under intermittent light (cloudy days, indoor light harvesting). Combine with PoE + supercap for network devices that survive power interruptions gracefully. INVENTION SPARK: A kinetic energy harvesting IoT node — supercapacitor charges from a tiny piezo/electromagnetic generator on a vibrating machine, bridge, or vehicle, powering an ESP32 that monitors the very vibrations that feed it, creating a perpetual maintenance sensor.</t>
        </is>
      </c>
      <c r="I47" s="36" t="inlineStr">
        <is>
          <t>WHAT IT IS: Supercapacitors (supercaps) are like batteries that charge and discharge extremely fast. They store less total energy than batteries BUT can charge in seconds, survive millions of charge cycles (vs. 500 for LiPo), and deliver bursts of high current. Think of a battery as a water tank and a supercap as a water balloon. HOW IT CONNECTS: Supercaps (2.7V or 5.5V types, $1-5) connect like a battery: positive to power rail, negative to ground. For voltages above the supercap's rating, wire them in series. Often paired with a solar panel or energy harvester as the charge source, plus a low-dropout regulator (LDO) to provide stable 3.3V to the ESP32. WHAT YOU DO: Use supercaps for: (1) buffering power during Wi-Fi transmission bursts (which pull ~200mA); (2) keeping the ESP32 alive for a few seconds during power outages to save data; (3) energy harvesting systems where trickle charges accumulate over time. Size: a 1F supercap at 3.3V stores ~5.4 joules — enough to run an ESP32 for ~30 seconds.</t>
        </is>
      </c>
    </row>
    <row r="48" ht="79.5" customHeight="1" s="189">
      <c r="A48" s="59" t="inlineStr">
        <is>
          <t>Media &amp; Edge AI</t>
        </is>
      </c>
      <c r="B48" s="181" t="inlineStr">
        <is>
          <t>ESP32-CAM vision</t>
        </is>
      </c>
      <c r="C48" s="38" t="inlineStr">
        <is>
          <t>Covered</t>
        </is>
      </c>
      <c r="D48" s="37" t="inlineStr">
        <is>
          <t>Frontier</t>
        </is>
      </c>
      <c r="E48" s="37" t="n">
        <v>25</v>
      </c>
      <c r="F48" s="36" t="inlineStr">
        <is>
          <t>ESP32-CAM or S3 camera board</t>
        </is>
      </c>
      <c r="G48" s="36" t="inlineStr">
        <is>
          <t>Visual monitoring and recording — security cameras, time-lapse photography, QR/barcode scanning, visual inspection, video streaming, wildlife cameras, baby monitors, doorbell cameras.</t>
        </is>
      </c>
      <c r="H48" s="36" t="inlineStr">
        <is>
          <t>NOVEL COMBOS: Pair with TinyML for on-device object detection (people, animals, vehicles) that only alerts or records when something interesting happens. Combine with ESP-NOW for a multi-camera mesh that shares visual events across a property. Pair with PSRAM for buffering high-res images for cloud upload. INVENTION SPARK: A plant growth optimization chamber — ESP32-CAM tracks plant growth rate via daily image comparison, adjusts LED spectrum (PWM), water (solenoid), and nutrient dosing based on visual health indicators, learning optimal conditions for each species.</t>
        </is>
      </c>
      <c r="I48" s="36" t="inlineStr">
        <is>
          <t>WHAT IT IS: A complete camera module — the ESP32-CAM is a ~$8 board with an ESP32 + 2MP camera (OV2640) + microSD slot all-in-one. It takes photos (1600x1200) and streams video (640x480 at 15fps) over Wi-Fi. Think of it as a $8 wireless security camera you can program. HOW IT CONNECTS: The ESP32-CAM board has the camera pre-connected. To program it: connect a USB-to-serial adapter (FTDI, ~$5) to 4 pins (VCC, GND, TX, RX) + ground GPIO0 to enter programming mode. Upload code, disconnect the adapter, power via 5V, and the camera runs. Some newer boards have USB-C built in. WHAT YOU DO: In Arduino: use the ESP32 Camera example. `camera_fb_t *fb = esp_camera_fb_get()` captures a frame into memory (PSRAM helps here). Then serve it as a JPEG over Wi-Fi: a built-in web server example gives you a live video stream viewable in any browser. Use it as a webcam, security camera, time-lapse, or QR code scanner.</t>
        </is>
      </c>
    </row>
    <row r="49" ht="79.5" customHeight="1" s="189">
      <c r="A49" s="59" t="inlineStr">
        <is>
          <t>Media &amp; Edge AI</t>
        </is>
      </c>
      <c r="B49" s="181" t="inlineStr">
        <is>
          <t>Thermal imaging integration</t>
        </is>
      </c>
      <c r="C49" s="38" t="inlineStr">
        <is>
          <t>Covered</t>
        </is>
      </c>
      <c r="D49" s="37" t="inlineStr">
        <is>
          <t>Frontier</t>
        </is>
      </c>
      <c r="E49" s="37" t="n">
        <v>20</v>
      </c>
      <c r="F49" s="36" t="inlineStr">
        <is>
          <t>MLX90640 / FLIR Lepton</t>
        </is>
      </c>
      <c r="G49" s="36" t="inlineStr">
        <is>
          <t>Non-contact temperature measurement, thermal imaging for building inspections, HVAC analysis, fever screening, electrical fault detection, wildlife observation at night, search and rescue.</t>
        </is>
      </c>
      <c r="H49" s="36" t="inlineStr">
        <is>
          <t>NOVEL COMBOS: Pair with ESP32-CAM for combined visual+thermal overlay imaging for richer scene understanding. Combine with TinyML for thermal anomaly classification (hot bearing, electrical fault, body fever) on-device. INVENTION SPARK: A firefighter's smart helmet visor — thermal imaging overlay on a transparent display shows heat signatures through smoke, ESP-NOW mesh shares thermal maps between team members, and edge AI identifies human body shapes in thermal data for rescue prioritization.</t>
        </is>
      </c>
      <c r="I49" s="36" t="inlineStr">
        <is>
          <t>WHAT IT IS: A sensor that 'sees' heat instead of light. The MLX90640 (~$30-50) gives you a 32x24 pixel thermal image showing the temperature of everything in its field of view. The FLIR Lepton (~$150-200) is higher resolution (80x60 or 160x120). They see through darkness and light smoke. HOW IT CONNECTS: MLX90640: connects via I2C (4 wires: VCC, GND, SDA, SCL). Just plug it into a Qwiic/STEMMA cable. Refresh rate: 1-16 frames/sec. FLIR Lepton: connects via SPI for image data + I2C for commands (more wires, more complex). Both are small (~1cm). WHAT YOU DO: For MLX90640: use the SparkFun MLX90640 library. `mlx.getFrame(frame)` fills an array with 768 temperature values (32x24 grid). Display on a TFT screen with color mapping (blue=cold, red=hot). Use it to find heat leaks in buildings, check if equipment is overheating, or detect people/animals by their body heat in total darkness.</t>
        </is>
      </c>
    </row>
    <row r="50" ht="79.5" customHeight="1" s="189">
      <c r="A50" s="59" t="inlineStr">
        <is>
          <t>Media &amp; Edge AI</t>
        </is>
      </c>
      <c r="B50" s="181" t="inlineStr">
        <is>
          <t>Wake word / audio classification</t>
        </is>
      </c>
      <c r="C50" s="38" t="inlineStr">
        <is>
          <t>Covered</t>
        </is>
      </c>
      <c r="D50" s="37" t="inlineStr">
        <is>
          <t>Frontier</t>
        </is>
      </c>
      <c r="E50" s="37" t="n">
        <v>25</v>
      </c>
      <c r="F50" s="36" t="inlineStr">
        <is>
          <t>I2S MEMS mic + ESP32-S3</t>
        </is>
      </c>
      <c r="G50" s="36" t="inlineStr">
        <is>
          <t>Offline voice assistants, keyword spotting for hands-free device activation, sound event detection (glass breaking, baby crying, dog barking, smoke alarm), audio-based security monitoring.</t>
        </is>
      </c>
      <c r="H50" s="36" t="inlineStr">
        <is>
          <t>NOVEL COMBOS: Pair with ESP-NOW for a whole-house voice command mesh where any room can hear wake words and route commands to the right device. Combine with I2S mic array + DSP for beamforming and noise-cancellation in noisy environments. INVENTION SPARK: A sonic pest deterrent that listens and adapts — classifies which pest species (rodent, bird, insect) is present via audio ML, then generates species-specific ultrasonic deterrent frequencies, learning which patterns are most effective over time.</t>
        </is>
      </c>
      <c r="I50" s="36" t="inlineStr">
        <is>
          <t>WHAT IT IS: The ESP32 listens through a microphone and recognizes specific words or sounds using a tiny AI model running locally (no internet needed). 'Wake word' = a trigger phrase like 'Hey Computer' that activates the device. 'Audio classification' = identifying sounds (glass breaking, dog barking, baby crying). HOW IT CONNECTS: Connect an I2S MEMS microphone (INMP441, ~$3) to the ESP32-S3 via 4 wires (BCLK, WS, DOUT, plus VCC/GND). The S3 is recommended for its vector DSP which speeds up the AI math. WHAT YOU DO: Train a model using Edge Impulse (free web tool): record examples of your wake word and background noise, click 'train', download the model, and deploy it to the ESP32. The model runs in a loop, continuously analyzing audio chunks. When it detects the wake word with high confidence, it triggers an action (turn on a light, start recording, etc.).</t>
        </is>
      </c>
    </row>
    <row r="51" ht="79.5" customHeight="1" s="189">
      <c r="A51" s="59" t="inlineStr">
        <is>
          <t>Media &amp; Edge AI</t>
        </is>
      </c>
      <c r="B51" s="181" t="inlineStr">
        <is>
          <t>TinyML inference on-device</t>
        </is>
      </c>
      <c r="C51" s="38" t="inlineStr">
        <is>
          <t>Covered</t>
        </is>
      </c>
      <c r="D51" s="37" t="inlineStr">
        <is>
          <t>Frontier</t>
        </is>
      </c>
      <c r="E51" s="37" t="n">
        <v>25</v>
      </c>
      <c r="F51" s="36" t="inlineStr">
        <is>
          <t>ESP32-S3 board</t>
        </is>
      </c>
      <c r="G51" s="36" t="inlineStr">
        <is>
          <t>Run ML models directly on the microcontroller — gesture recognition, anomaly detection, predictive maintenance, audio classification, image classification, keyword spotting. No cloud needed, preserving privacy and enabling offline AI.</t>
        </is>
      </c>
      <c r="H51" s="36" t="inlineStr">
        <is>
          <t>NOVEL COMBOS: Pair with sensor fusion (IMU + environmental + audio) for rich context-aware AI that understands complex situations from multiple data streams. Combine with OTA updates for models that improve over time as new training data becomes available. INVENTION SPARK: A personalized health early-warning wearable — TinyML on ESP32-S3 fuses data from heart rate, SpO2, skin temperature, and accelerometer, learning your personal baseline patterns and detecting subtle deviations that might indicate onset of illness hours before symptoms appear.</t>
        </is>
      </c>
      <c r="I51" s="36" t="inlineStr">
        <is>
          <t>WHAT IT IS: TinyML = running machine learning (AI) models directly on the microcontroller, with no cloud or internet. The ESP32-S3 can run small neural networks that recognize images, sounds, gestures, anomalies, and sensor patterns. 'Inference' = feeding data into a trained model and getting a prediction. HOW IT CONNECTS: No extra hardware needed beyond the ESP32-S3 board itself (with PSRAM for larger models). The ML model is embedded in the firmware. WHAT YOU DO: (1) Collect training data (e.g., photos of 'good' vs 'defective' widgets). (2) Train a model using Edge Impulse or TensorFlow Lite (done on your PC/cloud). (3) Export the model as a C array. (4) Include it in your ESP32 firmware. (5) In your code: feed sensor data into the model, get a prediction in ~50-200ms. Example: feed a camera image → model outputs 'cat' with 95% confidence. All runs locally, privately, offline.</t>
        </is>
      </c>
    </row>
    <row r="52" ht="79.5" customHeight="1" s="189">
      <c r="A52" s="59" t="inlineStr">
        <is>
          <t>Media &amp; Edge AI</t>
        </is>
      </c>
      <c r="B52" s="181" t="inlineStr">
        <is>
          <t>Quantization / model optimization</t>
        </is>
      </c>
      <c r="C52" s="182" t="inlineStr">
        <is>
          <t>Gap</t>
        </is>
      </c>
      <c r="D52" s="37" t="inlineStr">
        <is>
          <t>Frontier</t>
        </is>
      </c>
      <c r="E52" s="37" t="n">
        <v>25</v>
      </c>
      <c r="F52" s="36" t="inlineStr">
        <is>
          <t>ESP-NN / TensorFlow Lite Micro toolchain</t>
        </is>
      </c>
      <c r="G52" s="36" t="inlineStr">
        <is>
          <t>Optimize neural network models to fit within MCU constraints — int8/int16 quantization reduces model size 4-8x with minimal accuracy loss. Essential for deploying useful AI on resource-constrained edge devices.</t>
        </is>
      </c>
      <c r="H52" s="36" t="inlineStr">
        <is>
          <t>NOVEL COMBOS: Pair with PSRAM + S3 vector DSP for running larger quantized models with acceptable latency. Combine with OTA updates + fleet observability for deploying improved quantized models across device fleets. INVENTION SPARK: A collaborative federated learning edge network — each ESP32 node trains on local data, quantizes model updates to fit in ESP-NOW packets, and shares compressed gradients with peers, creating a privacy-preserving distributed AI that learns collectively without any data leaving the devices.</t>
        </is>
      </c>
      <c r="I52" s="36" t="inlineStr">
        <is>
          <t>WHAT IT IS: ML models use numbers with decimal points (32-bit floats), which are big and slow on a microcontroller. Quantization converts them to smaller integers (8-bit or 16-bit) — shrinking the model 4-8x and speeding it up 2-4x, with minimal accuracy loss (typically &lt;1%). HOW IT CONNECTS: This is a software/toolchain step, not a hardware thing. You do it on your PC before deploying to the ESP32. WHAT YOU DO: (1) Train your model normally in TensorFlow/PyTorch on your PC. (2) Use TensorFlow Lite's post-training quantization tool: `converter.optimizations = [tf.lite.Optimize.DEFAULT]` converts 32-bit floats to 8-bit integers. (3) The quantized .tflite model file is 4x smaller and runs 2-4x faster on the ESP32. A model that was 1MB becomes 250KB; inference that took 500ms takes 150ms. Essential for fitting useful AI into 4-8MB of flash.</t>
        </is>
      </c>
    </row>
    <row r="53" ht="79.5" customHeight="1" s="189">
      <c r="A53" s="59" t="inlineStr">
        <is>
          <t>Media &amp; Edge AI</t>
        </is>
      </c>
      <c r="B53" s="181" t="inlineStr">
        <is>
          <t>Sensor fusion / virtual sensing</t>
        </is>
      </c>
      <c r="C53" s="38" t="inlineStr">
        <is>
          <t>Covered</t>
        </is>
      </c>
      <c r="D53" s="37" t="inlineStr">
        <is>
          <t>Frontier</t>
        </is>
      </c>
      <c r="E53" s="37" t="n">
        <v>25</v>
      </c>
      <c r="F53" s="36" t="inlineStr">
        <is>
          <t>IMU + environment + software stack</t>
        </is>
      </c>
      <c r="G53" s="36" t="inlineStr">
        <is>
          <t>Combine IMU (accelerometer+gyroscope), magnetometer, barometer, GPS, and environmental sensors into a unified world model. Dead reckoning navigation, gesture recognition, activity detection, attitude estimation for drones/robots.</t>
        </is>
      </c>
      <c r="H53" s="36" t="inlineStr">
        <is>
          <t>NOVEL COMBOS: Pair with UWB + IMU for seamless indoor/outdoor positioning that switches between GPS and UWB+IMU dead reckoning. Combine with TinyML for context-aware devices that know if they're being carried, driven, stationary, falling, or in specific postures. INVENTION SPARK: A micro-drone navigation module — sensor fusion of IMU, barometer, optical flow (downward camera), and UWB ranging provides GPS-free 3D navigation indoors, enabling autonomous warehouse drones that navigate between shelving aisles with centimeter accuracy.</t>
        </is>
      </c>
      <c r="I53" s="36" t="inlineStr">
        <is>
          <t>WHAT IT IS: Sensor fusion = combining data from multiple sensors mathematically to create information none of them could provide alone. Example: an IMU (accelerometer + gyroscope) gives raw acceleration and rotation. Fusion algorithms combine these into smooth orientation (pitch, roll, yaw), compensating for each sensor's weaknesses. HOW IT CONNECTS: Connect an IMU module (MPU6050 ~$3 or BNO055 ~$25) via I2C. Add a magnetometer (compass) for heading. Add a barometer (BMP280, ~$3) for altitude. Add GPS for absolute position. All on the same I2C bus — just daisy-chain them with Qwiic cables. WHAT YOU DO: The BNO055 does fusion internally — just read `bno.getVector(Adafruit_BNO055::VECTOR_EULER)` for heading/pitch/roll. For raw sensors like MPU6050: use a Madgwick or Kalman filter library that combines accel + gyro + magnetometer into a smooth orientation estimate. The math compensates for gyro drift, accel noise, and magnetic interference.</t>
        </is>
      </c>
    </row>
    <row r="54" ht="79.5" customHeight="1" s="189">
      <c r="A54" s="59" t="inlineStr">
        <is>
          <t>Media &amp; Edge AI</t>
        </is>
      </c>
      <c r="B54" s="181" t="inlineStr">
        <is>
          <t>Edge anomaly detection</t>
        </is>
      </c>
      <c r="C54" s="38" t="inlineStr">
        <is>
          <t>Covered</t>
        </is>
      </c>
      <c r="D54" s="37" t="inlineStr">
        <is>
          <t>Frontier</t>
        </is>
      </c>
      <c r="E54" s="37" t="n">
        <v>25</v>
      </c>
      <c r="F54" s="36" t="inlineStr">
        <is>
          <t>Sensor stack + local model</t>
        </is>
      </c>
      <c r="G54" s="36" t="inlineStr">
        <is>
          <t>Detect unusual patterns in sensor data without labeled training data — machine vibration anomalies, unusual power consumption, environmental excursions, network traffic anomalies. Predictive maintenance without domain expertise.</t>
        </is>
      </c>
      <c r="H54" s="36" t="inlineStr">
        <is>
          <t>NOVEL COMBOS: Pair with CAN bus for vehicle health monitoring that learns normal engine patterns and alerts on deviations. Combine with I2C sensor arrays + edge anomaly detection for multi-parameter industrial process monitoring. INVENTION SPARK: A self-learning building immune system — ESP32 nodes throughout a building learn the normal patterns of HVAC airflow, electrical loads, water pressure, and vibration, detecting and diagnosing emerging problems (failing pump, clogged filter, water leak) before humans notice symptoms.</t>
        </is>
      </c>
      <c r="I54" s="36" t="inlineStr">
        <is>
          <t>WHAT IT IS: Anomaly detection = the device learns what 'normal' looks like (normal vibration pattern, normal temperature range, normal power consumption), and then flags anything that deviates from normal. No need to teach it what 'bad' looks like — it just detects 'different from usual'. HOW IT CONNECTS: Connect whatever sensors measure the thing you want to monitor: accelerometer for vibration, CT clamp for power, thermocouple for temperature, microphone for sound. Sensor → ESP32 via I2C/SPI/ADC as usual. WHAT YOU DO: (1) Use Edge Impulse's 'anomaly detection' mode: record a few minutes of 'normal' data. (2) The tool creates a model that maps the normal space. (3) Deploy to ESP32. (4) In operation, the model scores each new data window: 0 = normal, high number = anomaly. No need to label failures or know what problems look like in advance. The system learns normal and alerts you when something is off.</t>
        </is>
      </c>
    </row>
    <row r="55" ht="79.5" customHeight="1" s="189">
      <c r="A55" s="62" t="inlineStr">
        <is>
          <t>Security &amp; Trust</t>
        </is>
      </c>
      <c r="B55" s="181" t="inlineStr">
        <is>
          <t>Secure boot</t>
        </is>
      </c>
      <c r="C55" s="182" t="inlineStr">
        <is>
          <t>Gap</t>
        </is>
      </c>
      <c r="D55" s="37" t="inlineStr">
        <is>
          <t>Frontier</t>
        </is>
      </c>
      <c r="E55" s="37" t="n">
        <v>25</v>
      </c>
      <c r="F55" s="36" t="inlineStr">
        <is>
          <t>ESP32-S3/C6 production-capable module</t>
        </is>
      </c>
      <c r="G55" s="36" t="inlineStr">
        <is>
          <t>Prevent unauthorized firmware from running on the device. Essential for commercial products, medical devices, industrial controllers, and any deployment where tampered firmware could cause harm or data theft.</t>
        </is>
      </c>
      <c r="H55" s="36" t="inlineStr">
        <is>
          <t>NOVEL COMBOS: Pair with flash encryption + signed OTA for a complete chain-of-trust from manufacturing through lifetime updates. Combine with Matter/Thread for commercially certified smart home devices that meet industry security standards. INVENTION SPARK: A tamper-evident pharmaceutical cold chain monitor — secure boot ensures the firmware logging temperature data hasn't been manipulated, providing legally admissible proof that vaccines/medicines maintained correct storage conditions throughout the supply chain.</t>
        </is>
      </c>
      <c r="I55" s="36" t="inlineStr">
        <is>
          <t>WHAT IT IS: Secure boot = the ESP32 checks the cryptographic signature of the firmware before running it. If someone replaces your firmware with a tampered version, the chip refuses to boot. It's like a seal on a medicine bottle — if the seal is broken, you know something is wrong. HOW IT CONNECTS: No extra hardware. It's a one-time configuration burned into the ESP32's internal fuses (eFuse) during manufacturing setup. Once enabled, it CANNOT be disabled (permanent). WHAT YOU DO: (1) Generate a signing key on your PC: `espsecure.py generate_signing_key key.pem`. (2) Configure ESP-IDF to sign firmware with this key. (3) Burn the public key hash into the ESP32's eFuse: `espefuse.py burn_key SECURE_BOOT_KEY key.bin`. (4) From now on, only firmware signed by your private key will boot. WARNING: If you lose the key, the chip is permanently bricked. Use this only for production devices.</t>
        </is>
      </c>
    </row>
    <row r="56" ht="79.5" customHeight="1" s="189">
      <c r="A56" s="62" t="inlineStr">
        <is>
          <t>Security &amp; Trust</t>
        </is>
      </c>
      <c r="B56" s="181" t="inlineStr">
        <is>
          <t>Flash encryption</t>
        </is>
      </c>
      <c r="C56" s="182" t="inlineStr">
        <is>
          <t>Gap</t>
        </is>
      </c>
      <c r="D56" s="37" t="inlineStr">
        <is>
          <t>Frontier</t>
        </is>
      </c>
      <c r="E56" s="37" t="n">
        <v>25</v>
      </c>
      <c r="F56" s="36" t="inlineStr">
        <is>
          <t>ESP32 module + ESP-IDF</t>
        </is>
      </c>
      <c r="G56" s="36" t="inlineStr">
        <is>
          <t>Protect intellectual property and sensitive data stored on the device — encryption keys, proprietary algorithms, user credentials, configuration secrets. Prevents firmware extraction and cloning.</t>
        </is>
      </c>
      <c r="H56" s="36" t="inlineStr">
        <is>
          <t>NOVEL COMBOS: Pair with secure boot + hardware unique ID for unclonable devices that can prove their authenticity. Combine with NVS encryption for double-layer data protection where even physical access to the flash chip reveals nothing. INVENTION SPARK: A secure voting/polling terminal — flash encryption protects ballot logic and accumulated votes from physical tampering, combined with secure boot ensuring only audited firmware runs, creating a trustworthy electronic voting node for community governance.</t>
        </is>
      </c>
      <c r="I56" s="36" t="inlineStr">
        <is>
          <t>WHAT IT IS: Flash encryption = all the data stored in the ESP32's flash memory (firmware code, credentials, algorithms) is encrypted with AES-256. Even if someone physically desolders the flash chip and reads it with a programmer, they get meaningless encrypted data. HOW IT CONNECTS: No extra hardware. Like secure boot, it's enabled by burning eFuses inside the ESP32 chip. The encryption/decryption is done by hardware transparently — the CPU sees normal data, but the physical flash contains ciphertext. WHAT YOU DO: (1) In ESP-IDF menuconfig, enable 'Enable flash encryption on boot'. (2) First boot: the ESP32 auto-generates a random key, encrypts the flash, and burns the key into eFuses. (3) All subsequent reads/writes are automatically encrypted/decrypted. Your code doesn't change at all — it's completely transparent. WARNING: like secure boot, some eFuse settings are PERMANENT. Test thoroughly in 'development mode' before switching to 'release mode'.</t>
        </is>
      </c>
    </row>
    <row r="57" ht="79.5" customHeight="1" s="189">
      <c r="A57" s="62" t="inlineStr">
        <is>
          <t>Security &amp; Trust</t>
        </is>
      </c>
      <c r="B57" s="181" t="inlineStr">
        <is>
          <t>TLS / certificate auth</t>
        </is>
      </c>
      <c r="C57" s="38" t="inlineStr">
        <is>
          <t>Covered</t>
        </is>
      </c>
      <c r="D57" s="37" t="inlineStr">
        <is>
          <t>Frontier</t>
        </is>
      </c>
      <c r="E57" s="37" t="n">
        <v>20</v>
      </c>
      <c r="F57" s="36" t="inlineStr">
        <is>
          <t>ESP32 module + credential store</t>
        </is>
      </c>
      <c r="G57" s="36" t="inlineStr">
        <is>
          <t>Secure HTTPS/MQTTS connections to cloud services, encrypted data transmission, mutual authentication between device and server, preventing man-in-the-middle attacks. Standard for any internet-connected IoT device.</t>
        </is>
      </c>
      <c r="H57" s="36" t="inlineStr">
        <is>
          <t>NOVEL COMBOS: Pair with OTA + TLS for encrypted firmware delivery that prevents supply-chain attacks. Combine with RMII ethernet + TLS for industrial-grade secure wired communication in factory environments. INVENTION SPARK: A zero-trust IoT mesh — every ESP32 node authenticates to every other node via mutual TLS with unique certificates, creating an unhackable peer-to-peer network where compromising one node cannot compromise others.</t>
        </is>
      </c>
      <c r="I57" s="36" t="inlineStr">
        <is>
          <t>WHAT IT IS: TLS = Transport Layer Security (the padlock icon in your browser). When the ESP32 talks to a server over the internet, TLS encrypts the conversation so nobody can eavesdrop. Certificate authentication = both sides prove their identity using cryptographic certificates (like a digital passport). HOW IT CONNECTS: No extra hardware — it's software running on the ESP32's built-in crypto accelerator. You do need enough RAM (~40KB) for the TLS handshake. WHAT YOU DO: In Arduino: use WiFiClientSecure. `client.setCACert(rootCA)` sets the server's certificate. `client.connect("api.example.com", 443)` makes an encrypted HTTPS connection. The ESP32 verifies the server's identity, establishes an encrypted tunnel, and all data flows encrypted. For MQTT: use PubSubClient with WiFiClientSecure for encrypted MQTT (MQTTS on port 8883). Same concept: encrypted + authenticated.</t>
        </is>
      </c>
    </row>
    <row r="58" ht="79.5" customHeight="1" s="189">
      <c r="A58" s="62" t="inlineStr">
        <is>
          <t>Security &amp; Trust</t>
        </is>
      </c>
      <c r="B58" s="181" t="inlineStr">
        <is>
          <t>Hardware unique identity / provisioning</t>
        </is>
      </c>
      <c r="C58" s="182" t="inlineStr">
        <is>
          <t>Gap</t>
        </is>
      </c>
      <c r="D58" s="37" t="inlineStr">
        <is>
          <t>Frontier</t>
        </is>
      </c>
      <c r="E58" s="37" t="n">
        <v>25</v>
      </c>
      <c r="F58" s="36" t="inlineStr">
        <is>
          <t>ESP32 module + manufacturing flow</t>
        </is>
      </c>
      <c r="G58" s="36" t="inlineStr">
        <is>
          <t>Give each device a unique, unforgeable identity derived from hardware — device authentication, anti-counterfeiting, secure manufacturing provisioning, license management, and device-to-cloud trust establishment.</t>
        </is>
      </c>
      <c r="H58" s="36" t="inlineStr">
        <is>
          <t>NOVEL COMBOS: Pair with secure boot + flash encryption for a triple-layer security stack (identity + boot integrity + data protection). Combine with BLE + hardware ID for devices that prove their authenticity to nearby phones without cloud connectivity. INVENTION SPARK: A supply chain authenticity network — each product embeds an ESP32 with hardware-unique identity; scanning it with a phone verifies authenticity through a blockchain-anchored certificate chain, eliminating counterfeiting for high-value goods (pharmaceuticals, luxury items, critical components).</t>
        </is>
      </c>
      <c r="I58" s="36" t="inlineStr">
        <is>
          <t>WHAT IT IS: Every ESP32 chip has unique numbers burned into it at the factory that cannot be changed or cloned: a MAC address (network ID) and eFuse data. A hardware unique identity takes this further by generating a cryptographic key pair from these hardware secrets, giving each device an unforgeable digital identity. HOW IT CONNECTS: No extra hardware — the unique identity is inside every ESP32 chip. For stronger identity, you can add an external secure element chip (ATECC608A, ~$3) which stores keys in tamper-resistant hardware. Connect via I2C. WHAT YOU DO: Read the built-in unique ID: `esp_efuse_mac_get_default(mac)` gives a 6-byte unique MAC. For production: use the Espressif Secure Manufacturing tools to generate a unique certificate per device during factory flashing, stored in encrypted NVS. Each device can then prove 'I am device #12345' to a server using public-key cryptography.</t>
        </is>
      </c>
    </row>
    <row r="59" ht="79.5" customHeight="1" s="189">
      <c r="A59" s="62" t="inlineStr">
        <is>
          <t>Security &amp; Trust</t>
        </is>
      </c>
      <c r="B59" s="181" t="inlineStr">
        <is>
          <t>Signed OTA updates</t>
        </is>
      </c>
      <c r="C59" s="182" t="inlineStr">
        <is>
          <t>Gap</t>
        </is>
      </c>
      <c r="D59" s="37" t="inlineStr">
        <is>
          <t>Frontier</t>
        </is>
      </c>
      <c r="E59" s="37" t="n">
        <v>25</v>
      </c>
      <c r="F59" s="36" t="inlineStr">
        <is>
          <t>ESP32 module + OTA server</t>
        </is>
      </c>
      <c r="G59" s="36" t="inlineStr">
        <is>
          <t>Push firmware updates securely to deployed devices without physical access. Signature verification ensures only authorized updates are applied, preventing malicious firmware injection in the field.</t>
        </is>
      </c>
      <c r="H59" s="36" t="inlineStr">
        <is>
          <t>NOVEL COMBOS: Pair with device fleet observability for managed rollouts with health monitoring — update 10% of fleet, verify stability, then roll out broadly. Combine with QSPI dual partitions for fail-safe updates with automatic rollback on boot failure. INVENTION SPARK: An evolving AI sensor fleet — signed OTA delivers new TinyML models monthly to thousands of edge devices, each generation smarter than the last, with fleet telemetry confirming model performance before wider deployment — a self-improving distributed intelligence.</t>
        </is>
      </c>
      <c r="I59" s="36" t="inlineStr">
        <is>
          <t>WHAT IT IS: OTA = Over The Air updates. Instead of physically plugging in each device to update its software, you push new firmware over Wi-Fi. 'Signed' OTA means the firmware is cryptographically signed — the device verifies the signature before installing, so nobody can push malicious firmware to your devices. HOW IT CONNECTS: No extra hardware. The ESP32 needs Wi-Fi connectivity and QSPI flash with dual OTA partitions (standard in ESP-IDF). You need a server (could be your own PC, a cloud bucket like AWS S3, or a proper OTA platform) hosting the firmware files. WHAT YOU DO: (1) Sign firmware with your private key: `espsecure.py sign_data firmware.bin key.pem`. (2) Upload to your server. (3) ESP32 code checks for updates periodically: `httpUpdate.update(url)`. The device downloads the new firmware, verifies the signature, writes it to the backup partition, reboots into it. If the new firmware crashes, it auto-rolls back to the old one.</t>
        </is>
      </c>
    </row>
    <row r="60" ht="79.5" customHeight="1" s="189">
      <c r="A60" s="62" t="inlineStr">
        <is>
          <t>Security &amp; Trust</t>
        </is>
      </c>
      <c r="B60" s="181" t="inlineStr">
        <is>
          <t>Watchdogs / brownout resilience</t>
        </is>
      </c>
      <c r="C60" s="182" t="inlineStr">
        <is>
          <t>Gap</t>
        </is>
      </c>
      <c r="D60" s="37" t="inlineStr">
        <is>
          <t>Frontier</t>
        </is>
      </c>
      <c r="E60" s="37" t="n">
        <v>25</v>
      </c>
      <c r="F60" s="36" t="inlineStr">
        <is>
          <t>ESP32 board + power integrity design</t>
        </is>
      </c>
      <c r="G60" s="36" t="inlineStr">
        <is>
          <t>Automatic recovery from software crashes, power glitches, and stuck states. Watchdog timers reboot unresponsive devices. Brownout detection prevents operation with insufficient voltage that could corrupt data.</t>
        </is>
      </c>
      <c r="H60" s="36" t="inlineStr">
        <is>
          <t>NOVEL COMBOS: Pair with supercapacitor for graceful shutdown sequences that save state to NVS before power dies. Combine with remote logging for devices that report their own crash dumps and power events to a central monitoring system. INVENTION SPARK: A self-healing infrastructure mesh — each node monitors its own health via watchdogs and neighbor health via ESP-NOW heartbeats. When a node detects its own impending failure (brownout), it transfers its critical state to healthy neighbors before resetting, achieving collective resilience.</t>
        </is>
      </c>
      <c r="I60" s="36" t="inlineStr">
        <is>
          <t>WHAT IT IS: A watchdog timer is a countdown clock that reboots the chip if your code stops feeding it. Think of a dead man's switch: your code must periodically say 'I'm alive' or the watchdog assumes the software has crashed and forces a reset. Brownout detection = the chip detects when voltage drops too low (e.g., weak battery) and cleanly shuts down before corrupted data gets written. HOW IT CONNECTS: Both are built into the ESP32 hardware — no extra components. For better brownout handling, add a capacitor (100μF-1000μF) on the power line to buffer brief voltage dips. WHAT YOU DO: Watchdog: `esp_task_wdt_init(timeout_sec, true)` initializes the watchdog, then call `esp_task_wdt_reset()` in your main loop. If your code hangs and doesn't call reset within the timeout, the chip reboots itself. Brownout: configured in ESP-IDF menuconfig — set the voltage threshold (default ~2.43V). When voltage drops below this, the chip resets cleanly instead of running with corrupted RAM.</t>
        </is>
      </c>
    </row>
    <row r="61" ht="79.5" customHeight="1" s="189">
      <c r="A61" s="65" t="inlineStr">
        <is>
          <t>Human Interfaces</t>
        </is>
      </c>
      <c r="B61" s="181" t="inlineStr">
        <is>
          <t>OLED / LCD / touch HMI</t>
        </is>
      </c>
      <c r="C61" s="38" t="inlineStr">
        <is>
          <t>Covered</t>
        </is>
      </c>
      <c r="D61" s="37" t="inlineStr">
        <is>
          <t>Strategic</t>
        </is>
      </c>
      <c r="E61" s="37" t="n">
        <v>16</v>
      </c>
      <c r="F61" s="36" t="inlineStr">
        <is>
          <t>SPI TFT/OLED or smart display</t>
        </is>
      </c>
      <c r="G61" s="36" t="inlineStr">
        <is>
          <t>Visual feedback for any device — sensor readouts, menus, dashboards, charts, status indicators, configuration screens. Touch TFTs enable fully interactive GUI without physical buttons. From simple OLEDs for status to full-color touch screens for rich UIs.</t>
        </is>
      </c>
      <c r="H61" s="36" t="inlineStr">
        <is>
          <t>NOVEL COMBOS: Pair with Wi-Fi AP + web server for dual-interface devices with both a physical screen and a phone-accessible web dashboard. Combine with sensor fusion + display for portable handheld instruments with real-time graphing. INVENTION SPARK: An augmented reality maintenance monocle — tiny OLED near-eye display on a head-mount shows real-time sensor data overlaid on equipment being serviced, with BLE connecting to diagnostic tools and CAN bus reading vehicle data.</t>
        </is>
      </c>
      <c r="I61" s="36" t="inlineStr">
        <is>
          <t>WHAT IT IS: Small electronic screens that display text, graphics, and touchable buttons. OLED = tiny bright screens (0.96-1.3 inch, ~$5), great for status info. LCD/TFT = larger color screens (1.8-3.5 inch, ~$8-15), can show dashboards and photos. Touch versions have an invisible touch layer on top. HOW IT CONNECTS: OLEDs: usually I2C (4 wires: VCC, GND, SDA, SCL). TFT screens: SPI (6+ wires: MOSI, CLK, CS, DC, RST, plus VCC/GND). Touch adds 1-3 more wires. Pre-made boards (like WT32-SC01 or M5Stack) have screen + ESP32 on one board. WHAT YOU DO: For OLED: `display.drawString(0, 0, "Temp: 23.5C")` with the SSD1306 library. For TFT: use TFT_eSPI or LovyanGFX libraries for graphics, charts, and buttons. Touch: `tft.getTouch(&amp;x, &amp;y)` detects finger position. With LVGL library, you can build phone-like GUIs with buttons, sliders, and menus.</t>
        </is>
      </c>
    </row>
    <row r="62" ht="79.5" customHeight="1" s="189">
      <c r="A62" s="65" t="inlineStr">
        <is>
          <t>Human Interfaces</t>
        </is>
      </c>
      <c r="B62" s="181" t="inlineStr">
        <is>
          <t>ePaper low-power displays</t>
        </is>
      </c>
      <c r="C62" s="38" t="inlineStr">
        <is>
          <t>Covered</t>
        </is>
      </c>
      <c r="D62" s="37" t="inlineStr">
        <is>
          <t>Strategic</t>
        </is>
      </c>
      <c r="E62" s="37" t="n">
        <v>16</v>
      </c>
      <c r="F62" s="36" t="inlineStr">
        <is>
          <t>Waveshare/GoodDisplay ePaper</t>
        </is>
      </c>
      <c r="G62" s="36" t="inlineStr">
        <is>
          <t>Ultra-low-power displays that retain image without power — shelf labels, e-readers, outdoor signage, status boards, calendar displays, name badges, and any display that updates infrequently. Perfect for battery-powered applications.</t>
        </is>
      </c>
      <c r="H62" s="36" t="inlineStr">
        <is>
          <t>NOVEL COMBOS: Pair with deep sleep + Wi-Fi for displays that wake periodically to fetch and render new content (weather, calendar, news, art). Combine with NFC + ePaper for smart tags that update when tapped with a phone. INVENTION SPARK: A living art frame network — ePaper frames throughout a home display AI-generated art that changes based on time of day, weather, season, and occupant mood (detected via environmental sensors), consuming virtually zero power between updates.</t>
        </is>
      </c>
      <c r="I62" s="36" t="inlineStr">
        <is>
          <t>WHAT IT IS: ePaper (e-ink) = the same screen technology as a Kindle. The display holds its image with ZERO power — you can unplug it and the image stays. Only uses power when changing the image. Perfect for things you update rarely (every few minutes to hours). Black/white, or some models have red or yellow accent color. HOW IT CONNECTS: SPI interface (6 wires: MOSI, CLK, CS, DC, RST, BUSY + VCC/GND). Waveshare and Good Display are the main suppliers (~$10-25). Available in sizes from 1.54" to 13.3". Some have Qwiic/header connectors for easy wiring. WHAT YOU DO: Use GxEPD2 library. `display.drawBitmap(...)` or `display.print("Hello")`. Call `display.display()` and the screen refreshes (takes 1-3 seconds for full refresh, which is the main limitation — no video). After refresh, power it down. The image stays forever. Ideal for: shelf labels, weather displays, calendar boards, name tags, battery-powered status displays.</t>
        </is>
      </c>
    </row>
    <row r="63" ht="79.5" customHeight="1" s="189">
      <c r="A63" s="65" t="inlineStr">
        <is>
          <t>Human Interfaces</t>
        </is>
      </c>
      <c r="B63" s="181" t="inlineStr">
        <is>
          <t>Audio playback / voice UI</t>
        </is>
      </c>
      <c r="C63" s="38" t="inlineStr">
        <is>
          <t>Covered</t>
        </is>
      </c>
      <c r="D63" s="37" t="inlineStr">
        <is>
          <t>Strategic</t>
        </is>
      </c>
      <c r="E63" s="37" t="n">
        <v>16</v>
      </c>
      <c r="F63" s="36" t="inlineStr">
        <is>
          <t>I2S DAC/amp + speaker</t>
        </is>
      </c>
      <c r="G63" s="36" t="inlineStr">
        <is>
          <t>Voice announcements, alerts, music playback, text-to-speech output, intercom systems, talking clocks/thermometers, audio guides, and accessibility features for visually impaired users.</t>
        </is>
      </c>
      <c r="H63" s="36" t="inlineStr">
        <is>
          <t>NOVEL COMBOS: Pair with wake word + TTS for a fully offline voice assistant that listens and speaks without internet. Combine with BLE + audio for wireless speaker systems managed from a phone. INVENTION SPARK: A context-aware spatial audio guide for museums/galleries — BLE beacons detect visitor position, ESP32 nodes deliver proximity-triggered audio descriptions through directional speakers, adapting language and detail level based on visitor profile stored in their phone app.</t>
        </is>
      </c>
      <c r="I63" s="36" t="inlineStr">
        <is>
          <t>WHAT IT IS: Making the ESP32 talk and play audio through a speaker. Text-to-speech (TTS) converts text strings into spoken words. Audio playback plays WAV/MP3 files. You need a speaker and a way to drive it (amplifier). HOW IT CONNECTS: Connect a MAX98357 I2S amplifier breakout (~$5) via I2S (3 wires: BCLK, LRC, DIN + VCC/GND). Then connect any small speaker (4Ω or 8Ω) to the amplifier's speaker terminals. The MAX98357 handles amplification and converts digital audio to drive the speaker. WHAT YOU DO: For audio playback: store WAV files in SPIFFS/SD card, use the ESP8266Audio library. `audio.connecttoFS(SD, "/alarm.wav")` plays a file. For TTS: use the ESP32-SAM or Flite library for offline speech synthesis. For alerts: generate simple tones with `tone()` function. Quality is surprisingly good for a $5 amp board.</t>
        </is>
      </c>
    </row>
    <row r="64" ht="79.5" customHeight="1" s="189">
      <c r="A64" s="65" t="inlineStr">
        <is>
          <t>Human Interfaces</t>
        </is>
      </c>
      <c r="B64" s="181" t="inlineStr">
        <is>
          <t>Haptics / buzzers / indicators</t>
        </is>
      </c>
      <c r="C64" s="182" t="inlineStr">
        <is>
          <t>Gap</t>
        </is>
      </c>
      <c r="D64" s="37" t="inlineStr">
        <is>
          <t>Low</t>
        </is>
      </c>
      <c r="E64" s="37" t="n">
        <v>9</v>
      </c>
      <c r="F64" s="36" t="inlineStr">
        <is>
          <t>Buzzer or haptic driver</t>
        </is>
      </c>
      <c r="G64" s="36" t="inlineStr">
        <is>
          <t>Tactile confirmation of button presses, alerts, and notifications. Buzzers for alarms, timers, and attention-getting. LED indicators for status, warnings, and feedback. Essential for user experience polish.</t>
        </is>
      </c>
      <c r="H64" s="36" t="inlineStr">
        <is>
          <t>NOVEL COMBOS: Pair with capacitive touch + haptics for responsive touch surfaces that feel like physical buttons. Combine with BLE wearable + haptic motor for silent notification devices (navigation buzzes, meeting alerts, health warnings). INVENTION SPARK: A haptic navigation belt — array of vibration motors around a belt, driven by ESP32 with GNSS and compass, that guides visually impaired users through haptic directional cues, buzzing the motor closest to the direction they should walk.</t>
        </is>
      </c>
      <c r="I64" s="36" t="inlineStr">
        <is>
          <t>WHAT IT IS: Small actuators that create physical feedback. Buzzers (~$0.50) make beeping sounds for alarms and confirmations. Haptic (vibration) motors (~$1) are the same motors that vibrate your phone. LEDs provide visual status feedback (on, off, blinking patterns, colors). HOW IT CONNECTS: Passive buzzer: connect to a GPIO pin + GND. Use PWM to control pitch (frequency) and duration. Active buzzer: just apply power to GPIO = it beeps at a fixed pitch. Haptic motor: connect via a small MOSFET transistor (the motor draws too much current for a GPIO pin directly). Or use a DRV2605 haptic driver board (~$8) via I2C for fancy vibration patterns. LEDs: GPIO + resistor (220Ω). WHAT YOU DO: Buzzer: `tone(pin, 1000, 200)` = 1000Hz beep for 200ms. Haptic: `digitalWrite(motorPin, HIGH)` for a pulse. LEDs: `digitalWrite(ledPin, HIGH)`. Combine for rich feedback: green LED + short beep = success; red LED + long buzz = error; vibration pattern = navigation direction.</t>
        </is>
      </c>
    </row>
    <row r="65" ht="79.5" customHeight="1" s="189">
      <c r="A65" s="65" t="inlineStr">
        <is>
          <t>Human Interfaces</t>
        </is>
      </c>
      <c r="B65" s="181" t="inlineStr">
        <is>
          <t>Local buttons / rotary encoders</t>
        </is>
      </c>
      <c r="C65" s="38" t="inlineStr">
        <is>
          <t>Covered</t>
        </is>
      </c>
      <c r="D65" s="37" t="inlineStr">
        <is>
          <t>Strategic</t>
        </is>
      </c>
      <c r="E65" s="37" t="n">
        <v>16</v>
      </c>
      <c r="F65" s="36" t="inlineStr">
        <is>
          <t>Encoder + pushbuttons</t>
        </is>
      </c>
      <c r="G65" s="36" t="inlineStr">
        <is>
          <t>Physical user input — menu navigation, volume control, value adjustment, mode selection, manual override for automated systems. Rotary encoders provide infinite-turn precision input. Reliable, tactile, works with gloves.</t>
        </is>
      </c>
      <c r="H65" s="36" t="inlineStr">
        <is>
          <t>NOVEL COMBOS: Pair with OLED display + encoder for minimal but complete UI for embedded devices (parameter setup, calibration, diagnostics). Combine with PCNT hardware counting for encoder tracking without CPU overhead. INVENTION SPARK: A DJ/musician performance controller — array of encoders, buttons, and touch strips connected to ESP32 as USB MIDI device, with OLED feedback per control, customizable via BLE app, and shareable preset configurations via ESP-NOW between performers.</t>
        </is>
      </c>
      <c r="I65" s="36" t="inlineStr">
        <is>
          <t>WHAT IT IS: Physical knobs, buttons, and switches that humans interact with. Rotary encoders = knobs you can turn infinitely in either direction, outputting pulses as you rotate (no end stops like a potentiometer). Push buttons = momentary switches. These give reliable, tactile input that works in all conditions — wet, gloved, dark. HOW IT CONNECTS: Push button: one pin to GPIO, other pin to GND. Enable internal pull-up: `pinMode(pin, INPUT_PULLUP)`. Reads LOW when pressed. Rotary encoder: 3 pins (CLK, DT, SW for push-click) + VCC/GND. Connect CLK and DT to GPIO pins, SW to another GPIO. WHAT YOU DO: Buttons: `if (digitalRead(pin) == LOW) { /* pressed */ }`. Add debouncing (ignore rapid false triggers): use the Bounce2 library or a simple delay. Rotary encoder: use the ESP32Encoder library. `encoder.getCount()` returns position. Clockwise = count goes up, counter-clockwise = down. The push-click acts as a 'select/confirm' button.</t>
        </is>
      </c>
    </row>
    <row r="66" ht="79.5" customHeight="1" s="189">
      <c r="A66" s="69" t="inlineStr">
        <is>
          <t>Debug &amp; Tooling</t>
        </is>
      </c>
      <c r="B66" s="181" t="inlineStr">
        <is>
          <t>JTAG / ESP-Prog debugging</t>
        </is>
      </c>
      <c r="C66" s="182" t="inlineStr">
        <is>
          <t>Gap</t>
        </is>
      </c>
      <c r="D66" s="37" t="inlineStr">
        <is>
          <t>Frontier</t>
        </is>
      </c>
      <c r="E66" s="37" t="n">
        <v>20</v>
      </c>
      <c r="F66" s="36" t="inlineStr">
        <is>
          <t>ESP-Prog / ESP-Prog-2</t>
        </is>
      </c>
      <c r="G66" s="36" t="inlineStr">
        <is>
          <t>Step-through debugging, breakpoints, variable inspection, and real-time trace for firmware development. Essential for complex projects where printf debugging isn't sufficient. Speeds up development of production-quality firmware.</t>
        </is>
      </c>
      <c r="H66" s="36" t="inlineStr">
        <is>
          <t>NOVEL COMBOS: Pair with factory test fixtures for production-line programming and quality validation. Combine with remote logging for a development workflow that debugs locally via JTAG and monitors deployed units via telemetry. INVENTION SPARK: A remote JTAG-over-network debug proxy — one ESP32 acts as a JTAG adapter for another, bridging the debug interface over Wi-Fi so developers can step-debug devices deployed in hard-to-reach locations from their desk.</t>
        </is>
      </c>
      <c r="I66" s="36" t="inlineStr">
        <is>
          <t>WHAT IT IS: JTAG = a debugging interface that lets you pause your running program, inspect variables, step through code line-by-line, and set breakpoints (stop points), just like debugging software on a PC. ESP-Prog is Espressif's official ~$15 JTAG adapter board. HOW IT CONNECTS: Connect the ESP-Prog to the ESP32 via a 10-pin JTAG cable (4 signal wires: TMS, TCK, TDI, TDO + GND). The ESP-Prog also has a USB-to-serial for programming. Plug the ESP-Prog's USB into your computer. Specific GPIO pins are reserved for JTAG (check your board's pinout). WHAT YOU DO: In VS Code + PlatformIO or ESP-IDF: configure OpenOCD for ESP32, set a breakpoint in your code, click 'Debug'. The program runs until it hits the breakpoint, then stops. You can see all variable values, the call stack, and step through line by line. Invaluable for finding bugs that printf() can't catch — race conditions, timing issues, crashes.</t>
        </is>
      </c>
    </row>
    <row r="67" ht="79.5" customHeight="1" s="189">
      <c r="A67" s="69" t="inlineStr">
        <is>
          <t>Debug &amp; Tooling</t>
        </is>
      </c>
      <c r="B67" s="181" t="inlineStr">
        <is>
          <t>Factory flashing / test fixtures</t>
        </is>
      </c>
      <c r="C67" s="182" t="inlineStr">
        <is>
          <t>Gap</t>
        </is>
      </c>
      <c r="D67" s="37" t="inlineStr">
        <is>
          <t>Frontier</t>
        </is>
      </c>
      <c r="E67" s="37" t="n">
        <v>20</v>
      </c>
      <c r="F67" s="36" t="inlineStr">
        <is>
          <t>Pogo-pin jig + ESP-Prog</t>
        </is>
      </c>
      <c r="G67" s="36" t="inlineStr">
        <is>
          <t>Mass-produce programmed and tested devices efficiently — pogo-pin jigs flash firmware and run automated test sequences on each board without manual cable connections. Essential for scaling from prototype to production.</t>
        </is>
      </c>
      <c r="H67" s="36" t="inlineStr">
        <is>
          <t>NOVEL COMBOS: Pair with hardware unique ID provisioning for manufacturing flows that assign unique certificates and identities during production. Combine with NVS configuration for per-device calibration data written during factory test. INVENTION SPARK: A portable pop-up IoT factory — a suitcase-sized kit with ESP-Prog, pogo-pin jig, test instruments, and a laptop running the full manufacturing pipeline, enabling small-batch production of custom IoT devices anywhere in the world.</t>
        </is>
      </c>
      <c r="I67" s="36" t="inlineStr">
        <is>
          <t>WHAT IT IS: When manufacturing devices at scale, you can't hand-plug USB cables into each board. A pogo-pin jig is a custom fixture with spring-loaded pins that press against test pads on the circuit board. Push the board down, springs make contact, firmware flashes in seconds, automated tests run. HOW IT CONNECTS: The jig has pogo pins aligned to match test pads on your PCB. Inside the jig: an ESP-Prog (for programming) + optionally a few test instruments (multimeter, power supply) controlled by a script. The board presses onto the pogo pins, making temporary contact without soldering. WHAT YOU DO: (1) Design test pads into your PCB layout. (2) 3D-print or CNC-mill a jig with pogo pins at matching positions. (3) Write a Python/shell script that flashes firmware, sets NVS configuration (device ID, calibration, certs), runs self-test (check each peripheral), and reports pass/fail. Run time per board: 10-30 seconds. Essential for going from 1 prototype to 100+ units.</t>
        </is>
      </c>
    </row>
    <row r="68" ht="79.5" customHeight="1" s="189">
      <c r="A68" s="69" t="inlineStr">
        <is>
          <t>Debug &amp; Tooling</t>
        </is>
      </c>
      <c r="B68" s="181" t="inlineStr">
        <is>
          <t>Remote logging / telemetry</t>
        </is>
      </c>
      <c r="C68" s="38" t="inlineStr">
        <is>
          <t>Covered</t>
        </is>
      </c>
      <c r="D68" s="37" t="inlineStr">
        <is>
          <t>Strategic</t>
        </is>
      </c>
      <c r="E68" s="37" t="n">
        <v>16</v>
      </c>
      <c r="F68" s="36" t="inlineStr">
        <is>
          <t>ESP32 + MQTT/HTTP pipeline</t>
        </is>
      </c>
      <c r="G68" s="36" t="inlineStr">
        <is>
          <t>Monitor device behavior in the field — stream logs over MQTT/HTTP, track sensor readings, firmware versions, error rates, uptime, and performance metrics. Essential for diagnosing issues without physical access.</t>
        </is>
      </c>
      <c r="H68" s="36" t="inlineStr">
        <is>
          <t>NOVEL COMBOS: Pair with TinyML for devices that log their own AI model performance metrics (inference time, confidence scores, false positive rates). Combine with Wi-Fi + secure TLS for encrypted telemetry pipelines to cloud dashboards. INVENTION SPARK: A self-documenting IoT deployment — every device continuously streams a structured activity log that feeds an AI assistant, so when you ask 'why did the greenhouse temperature spike Tuesday?', the system can trace through sensor events, actuator actions, and decision logs to explain exactly what happened.</t>
        </is>
      </c>
      <c r="I68" s="36" t="inlineStr">
        <is>
          <t>WHAT IT IS: Once your device is deployed in the field (on a roof, in a factory, in someone's home), you can't plug in a USB cable to see what it's doing. Remote logging = the device sends its debug messages, error reports, and status info over the network to a central server where you can read them. HOW IT CONNECTS: No extra hardware — the ESP32 sends logs over its existing Wi-Fi/Ethernet connection. You need a logging server/service: (1) Free: a Raspberry Pi running Mosquitto (MQTT broker) + Grafana for dashboards. (2) Cloud: AWS CloudWatch, Azure IoT Hub, or Thingsboard (open source). WHAT YOU DO: Instead of `Serial.println("error")`, use `mqttClient.publish("device/logs", "error: sensor read failed at 14:32")`. The MQTT broker receives all logs from all devices in one place. Set up alerts: if a device stops sending logs (dead?) or sends error messages, you get an email or push notification. You can also remotely change log verbosity (more detail during debugging, less during normal operation).</t>
        </is>
      </c>
    </row>
    <row r="69" ht="79.5" customHeight="1" s="189">
      <c r="A69" s="69" t="inlineStr">
        <is>
          <t>Debug &amp; Tooling</t>
        </is>
      </c>
      <c r="B69" s="181" t="inlineStr">
        <is>
          <t>Device fleet observability</t>
        </is>
      </c>
      <c r="C69" s="182" t="inlineStr">
        <is>
          <t>Gap</t>
        </is>
      </c>
      <c r="D69" s="37" t="inlineStr">
        <is>
          <t>Frontier</t>
        </is>
      </c>
      <c r="E69" s="37" t="n">
        <v>25</v>
      </c>
      <c r="F69" s="36" t="inlineStr">
        <is>
          <t>OTA + logs + metrics backend</t>
        </is>
      </c>
      <c r="G69" s="36" t="inlineStr">
        <is>
          <t>Monitor and manage thousands of deployed devices — track firmware versions, battery levels, connectivity, error rates, and sensor health across an entire fleet. Remote diagnostics, managed updates, and lifecycle management.</t>
        </is>
      </c>
      <c r="H69" s="36" t="inlineStr">
        <is>
          <t>NOVEL COMBOS: Pair with signed OTA + secure boot for zero-touch fleet management with cryptographic assurance. Combine with edge anomaly detection for devices that self-report degradation before administrators notice. INVENTION SPARK: A predictive fleet management AI — fleet telemetry from thousands of devices feeds a cloud ML model that predicts device failures before they happen, auto-scheduling maintenance and pre-shipping replacements, achieving near-zero downtime across massive IoT deployments.</t>
        </is>
      </c>
      <c r="I69" s="36" t="inlineStr">
        <is>
          <t>WHAT IT IS: When you have 100, 1000, or 10,000+ devices deployed, you need to manage them as a fleet: see which are online, their firmware version, battery level, error rate, last check-in time, and push updates to groups of devices. Fleet observability = a management dashboard for all your devices. HOW IT CONNECTS: Each ESP32 periodically reports its status (heartbeat) to a cloud backend. Options: (1) AWS IoT Device Management, (2) Azure IoT Hub, (3) Espressif's ESP RainMaker (free tier), (4) Thingsboard (open source). The ESP32 uses MQTT or HTTPS to send telemetry + receive commands. WHAT YOU DO: Each device publishes a JSON heartbeat every few minutes: `{"id":"ESP-0042", "fw":"1.2.3", "battery":78, "uptime":3600, "errors":0}`. The fleet dashboard shows a map/list of all devices, color-coded by health. You can: filter by firmware version, trigger OTA updates on selected groups, reboot devices remotely, and set alerts for devices that go silent.</t>
        </is>
      </c>
    </row>
    <row r="70" ht="79.5" customHeight="1" s="189">
      <c r="A70" s="72" t="inlineStr">
        <is>
          <t>System Roles</t>
        </is>
      </c>
      <c r="B70" s="181" t="inlineStr">
        <is>
          <t>Sensor hub / gateway</t>
        </is>
      </c>
      <c r="C70" s="38" t="inlineStr">
        <is>
          <t>Covered</t>
        </is>
      </c>
      <c r="D70" s="37" t="inlineStr">
        <is>
          <t>Frontier</t>
        </is>
      </c>
      <c r="E70" s="37" t="n">
        <v>25</v>
      </c>
      <c r="F70" s="36" t="inlineStr">
        <is>
          <t>ESP32 + mixed buses + network uplink</t>
        </is>
      </c>
      <c r="G70" s="36" t="inlineStr">
        <is>
          <t>Central aggregation point that collects data from multiple sensors (I2C, SPI, 1-Wire, analog) and gateways it to the cloud via Wi-Fi/Ethernet/LoRa. The core architecture for smart buildings, farms, factories, and research stations.</t>
        </is>
      </c>
      <c r="H70" s="36" t="inlineStr">
        <is>
          <t>NOVEL COMBOS: Pair with TinyML for a smart gateway that pre-processes and filters sensor data at the edge before cloud upload, reducing bandwidth 10-100x. Combine with Thread + Matter for a universal protocol bridge connecting Zigbee, BLE, Wi-Fi, and Thread devices. INVENTION SPARK: A universal science lab platform — a sensor hub with plug-and-play I2C/SPI/analog ports, local TFT display, SD logging, cloud sync, and a phone app that auto-detects connected sensors and configures measurement pipelines, replacing racks of specialized lab instruments with a $50 hub.</t>
        </is>
      </c>
      <c r="I70" s="36" t="inlineStr">
        <is>
          <t>WHAT IT IS: A sensor hub/gateway is one ESP32 that collects data from multiple sensors and sends it all to the internet or a central system. It's the star in a star-shaped network — sensors feed into the hub, the hub feeds into the cloud. HOW IT CONNECTS: Sensors connect via I2C, SPI, 1-Wire, ADC, UART — all the buses described above. The ESP32 reads them all and uploads via Wi-Fi, Ethernet, or LoRa. Example setup: BME280 (temp/humidity/pressure, I2C) + DS18B20 chain (1-Wire) + soil moisture (ADC) + light sensor (I2C) → ESP32 → Wi-Fi → MQTT broker → Grafana dashboard. WHAT YOU DO: In your main loop: read each sensor, format data as JSON, publish via MQTT: `{"temp":23.5, "humidity":65, "soil":420, "light":780}`. The cloud dashboard plots graphs, sets alerts, and stores historical data. This is the most common IoT architecture.</t>
        </is>
      </c>
    </row>
    <row r="71" ht="79.5" customHeight="1" s="189">
      <c r="A71" s="72" t="inlineStr">
        <is>
          <t>System Roles</t>
        </is>
      </c>
      <c r="B71" s="181" t="inlineStr">
        <is>
          <t>Industrial edge appliance</t>
        </is>
      </c>
      <c r="C71" s="182" t="inlineStr">
        <is>
          <t>Gap</t>
        </is>
      </c>
      <c r="D71" s="37" t="inlineStr">
        <is>
          <t>Frontier</t>
        </is>
      </c>
      <c r="E71" s="37" t="n">
        <v>25</v>
      </c>
      <c r="F71" s="36" t="inlineStr">
        <is>
          <t>ESP32-Ethernet-Kit + DIN IO</t>
        </is>
      </c>
      <c r="G71" s="36" t="inlineStr">
        <is>
          <t>DIN-rail mounted controller for factory automation, process control, building management systems, PLC replacement, SCADA edge nodes, and industrial monitoring. Combines reliability of wired ethernet/Modbus with modern IoT connectivity.</t>
        </is>
      </c>
      <c r="H71" s="36" t="inlineStr">
        <is>
          <t>NOVEL COMBOS: Pair with RS-485/Modbus + MQTT for bridging legacy industrial equipment to modern cloud platforms. Combine with PoE + ethernet for single-cable deployment in industrial environments. INVENTION SPARK: A micro-factory-in-a-box — a DIN-rail ESP32 industrial edge appliance that manages an entire small production line (CNC + 3D printer + pick-and-place + testing), accepting orders via cloud API and autonomously scheduling, running, and quality-checking production batches.</t>
        </is>
      </c>
      <c r="I71" s="36" t="inlineStr">
        <is>
          <t>WHAT IT IS: An industrial-grade ESP32 system designed for factory/building mounting. DIN-rail = the standard metal rail inside electrical panels (the same rail circuit breakers snap onto). This is the ESP32 playing in PLC (Programmable Logic Controller) territory — controlling real industrial equipment. HOW IT CONNECTS: Buy an ESP32-Ethernet-Kit or an industrial ESP32 board with DIN-rail case (companies like Olimex, Lilygo, and M5Stack make these). Connect: Ethernet for reliable network, RS-485/Modbus for industrial sensors/actuators, digital I/O for relays/switches, 24V industrial power supply. Mount on DIN rail in a control panel. WHAT YOU DO: Code runs as a state machine or PLC-like ladder logic. Read sensors via Modbus, make control decisions, drive outputs. Example: read temperature sensor, compare to setpoint, turn on cooling relay if too hot. The difference from a real PLC: you get Wi-Fi, MQTT, cloud dashboards, OTA updates, and AI — for 1/10th the price.</t>
        </is>
      </c>
    </row>
    <row r="72" ht="79.5" customHeight="1" s="189">
      <c r="A72" s="72" t="inlineStr">
        <is>
          <t>System Roles</t>
        </is>
      </c>
      <c r="B72" s="181" t="inlineStr">
        <is>
          <t>Vehicle / RV / marine bridge</t>
        </is>
      </c>
      <c r="C72" s="38" t="inlineStr">
        <is>
          <t>Covered</t>
        </is>
      </c>
      <c r="D72" s="37" t="inlineStr">
        <is>
          <t>Frontier</t>
        </is>
      </c>
      <c r="E72" s="37" t="n">
        <v>25</v>
      </c>
      <c r="F72" s="36" t="inlineStr">
        <is>
          <t>CAN transceiver + rugged power input</t>
        </is>
      </c>
      <c r="G72" s="36" t="inlineStr">
        <is>
          <t>Interface with vehicle CAN bus, read OBD-II diagnostics, manage RV/marine house batteries and solar systems, control marine navigation lights, monitor engine parameters, integrate vehicle systems with smart device dashboards.</t>
        </is>
      </c>
      <c r="H72" s="36" t="inlineStr">
        <is>
          <t>NOVEL COMBOS: Pair with GNSS + LoRa for vehicle tracking and telemetry in remote areas without cellular coverage. Combine with energy metering + display for an RV/marine energy dashboard showing solar production, battery state, and load management. INVENTION SPARK: A self-driving boat autopilot — ESP32 reads marine instruments (GPS, wind, depth, compass) via NMEA/CAN, runs sailing algorithms, controls rudder servo via PWM, and streams position/telemetry over LoRa to shore, enabling autonomous oceanographic research vessels.</t>
        </is>
      </c>
      <c r="I72" s="36" t="inlineStr">
        <is>
          <t>WHAT IT IS: ESP32 as the smart brain of a vehicle, RV, or boat. It reads vehicle data (engine stats, battery voltage, GPS position), controls accessories (lights, pumps, inverters), and provides monitoring dashboards accessible from your phone. HOW IT CONNECTS: CAN bus transceiver (for reading engine data via OBD-II port or NMEA 2000 marine network). Power: connect to vehicle 12V/24V via a voltage regulator (buck converter, ~$3, steps down to 3.3V/5V). Add: GNSS module for position, display for local dashboard, relay board for controlling accessories. Rugged connectors and conformal coating for marine environments. WHAT YOU DO: Read OBD-II: request PIDs (Parameter IDs) via CAN. PID 0x0D = vehicle speed, PID 0x0C = RPM. For marine: parse NMEA sentences for wind, depth, heading. Display on a local screen or serve a web dashboard via Wi-Fi AP. For RV solar: read battery voltage (ADC), solar current (CT clamp), calculate state of charge, control charging relays.</t>
        </is>
      </c>
    </row>
    <row r="73" ht="79.5" customHeight="1" s="189">
      <c r="A73" s="72" t="inlineStr">
        <is>
          <t>System Roles</t>
        </is>
      </c>
      <c r="B73" s="181" t="inlineStr">
        <is>
          <t>Room node / ambient controller</t>
        </is>
      </c>
      <c r="C73" s="38" t="inlineStr">
        <is>
          <t>Covered</t>
        </is>
      </c>
      <c r="D73" s="37" t="inlineStr">
        <is>
          <t>Strategic</t>
        </is>
      </c>
      <c r="E73" s="37" t="n">
        <v>16</v>
      </c>
      <c r="F73" s="36" t="inlineStr">
        <is>
          <t>Display + presence + climate + relay kit</t>
        </is>
      </c>
      <c r="G73" s="36" t="inlineStr">
        <is>
          <t>Smart thermostat, lighting controller, air quality monitor, occupancy-based automation for individual rooms. Combines display, sensors, and actuator control for complete ambient environment management.</t>
        </is>
      </c>
      <c r="H73" s="36" t="inlineStr">
        <is>
          <t>NOVEL COMBOS: Pair with Matter/Thread for rooms that integrate with any smart home ecosystem. Combine with TinyML + audio for rooms that detect activity type (meeting, focus work, sleeping) and auto-adjust environment. INVENTION SPARK: A room that learns — ESP32 room node with occupancy, environmental, and audio sensors builds a TinyML model of room usage patterns, pre-conditioning temperature/lighting before regular events, learning individual preferences, and adapting to seasonal changes, all without cloud dependency.</t>
        </is>
      </c>
      <c r="I73" s="36" t="inlineStr">
        <is>
          <t>WHAT IT IS: A single ESP32 device that manages an entire room's environment: temperature, lighting, air quality, occupancy detection, and control of heaters/fans/lights/blinds. It's a smart thermostat + lighting controller + air quality monitor + occupancy sensor all in one. HOW IT CONNECTS: Typical build: BME280 or SHT40 (temp/humidity, I2C) + SCD40 (CO2, I2C) + PIR motion sensor (GPIO) + ambient light sensor (I2C/ADC) + relay module (GPIO, to switch heater/fan/lights) + small display (SPI/I2C) + buzzer + LED status. All housed in a 3D-printed wall-mount case. WHAT YOU DO: Code reads all sensors, applies rules (if temp &gt; 24 and occupied: turn on fan relay; if CO2 &gt; 1000ppm: turn on ventilation), and can be overridden from a phone via Wi-Fi web interface or Matter/HomeKit integration. More advanced: use TinyML to learn occupancy patterns and pre-condition the room before you arrive.</t>
        </is>
      </c>
    </row>
    <row r="74" ht="79.5" customHeight="1" s="189">
      <c r="A74" s="72" t="inlineStr">
        <is>
          <t>System Roles</t>
        </is>
      </c>
      <c r="B74" s="181" t="inlineStr">
        <is>
          <t>Portable instrument</t>
        </is>
      </c>
      <c r="C74" s="38" t="inlineStr">
        <is>
          <t>Covered</t>
        </is>
      </c>
      <c r="D74" s="37" t="inlineStr">
        <is>
          <t>Frontier</t>
        </is>
      </c>
      <c r="E74" s="37" t="n">
        <v>20</v>
      </c>
      <c r="F74" s="36" t="inlineStr">
        <is>
          <t>Battery + display + sensor front-end</t>
        </is>
      </c>
      <c r="G74" s="36" t="inlineStr">
        <is>
          <t>Handheld multimeter/oscilloscope, field spectrum analyzer, environmental quality tester, gas detector, radiation monitor, soil analyzer. Battery-powered, display-equipped, sensor-frontend measurement tools.</t>
        </is>
      </c>
      <c r="H74" s="36" t="inlineStr">
        <is>
          <t>NOVEL COMBOS: Pair with USB-C device mode for instruments that appear as lab equipment to PCs. Combine with BLE + phone app for extended data visualization and logging. INVENTION SPARK: A tricorder-style universal field analyzer — modular sensor front-end (swappable cartridges for different measurement types), ESP32-S3 brain with DSP processing, OLED display, and BLE phone app, capable of measuring EMF, air quality, radioactivity, UV, sound levels, and more from one pocket-sized device.</t>
        </is>
      </c>
      <c r="I74" s="36" t="inlineStr">
        <is>
          <t>WHAT IT IS: A battery-powered handheld device with a display, sensor input, and processing — basically a DIY measurement instrument. Think multimeter, air quality tester, or oscilloscope, but one you build and customize yourself for your specific needs. HOW IT CONNECTS: Core: ESP32-S3 (for DSP power) + LiPo battery + small TFT display (SPI) + whatever sensor front-end you need. For a multimeter: external ADC (ADS1115 via I2C) + input protection circuitry. For air quality: BME680 (I2C) + PMS5003 particulate sensor (UART). For an oscilloscope: high-speed SPI ADC. Case: 3D print an enclosure with button cutouts. WHAT YOU DO: Read sensors, process data (filtering, FFT, unit conversion), display results on screen with graphs and numbers. Add BLE to stream data to a phone app for logging. Add USB-C to appear as a virtual COM port to a PC for data export. Total cost: $15-40 for a custom instrument that would cost $200+ commercially.</t>
        </is>
      </c>
    </row>
    <row r="75" ht="79.5" customHeight="1" s="189">
      <c r="A75" s="72" t="inlineStr">
        <is>
          <t>System Roles</t>
        </is>
      </c>
      <c r="B75" s="181" t="inlineStr">
        <is>
          <t>Wearable / body node</t>
        </is>
      </c>
      <c r="C75" s="182" t="inlineStr">
        <is>
          <t>Gap</t>
        </is>
      </c>
      <c r="D75" s="37" t="inlineStr">
        <is>
          <t>Strategic</t>
        </is>
      </c>
      <c r="E75" s="37" t="n">
        <v>16</v>
      </c>
      <c r="F75" s="36" t="inlineStr">
        <is>
          <t>ESP32-C3 mini + IMU + battery</t>
        </is>
      </c>
      <c r="G75" s="36" t="inlineStr">
        <is>
          <t>Fitness trackers, health monitors, posture correctors, gesture recognition gloves, smart jewelry, athletic performance analyzers. Tiny form factor with BLE connectivity and low power for all-day wear.</t>
        </is>
      </c>
      <c r="H75" s="36" t="inlineStr">
        <is>
          <t>NOVEL COMBOS: Pair with IMU sensor fusion + TinyML for on-body activity and gesture recognition. Combine with BLE + haptics for silent notification wearables. INVENTION SPARK: A tremor-cancelling utensil — wearable ESP32-C3 senses hand tremor patterns via IMU, predicts the oscillation, and drives a counteracting linear actuator in real-time, stabilizing eating utensils for Parkinson's patients, all in a device light enough to wear on the wrist.</t>
        </is>
      </c>
      <c r="I75" s="36" t="inlineStr">
        <is>
          <t>WHAT IT IS: A tiny ESP32 module designed to be worn on the body: wristband, pendant, ring, or clipped to clothing. Measures body-related data (movement, heart rate, temperature, orientation) and communicates wirelessly to a phone. HOW IT CONNECTS: Core: ESP32-C3 mini module (smallest ESP32, ~10mm) + IMU (MPU6050 or LSM6DS3, I2C) + LiPo battery (100-300mAh) + LiPo charger (TP4056). Optional: heart rate sensor (MAX30102, I2C), haptic motor, tiny OLED (0.42"). Everything miniaturized and soldered on a custom PCB. Case: 3D print or use a silicone mold. WHAT YOU DO: Read accelerometer/gyroscope for step counting, gesture recognition, or tremor detection. Run TinyML for activity classification (walking, running, sleeping, falling). Send data via BLE to a phone app. Use deep sleep + wake-on-motion to extend battery to days. Example: a fall-detection pendant that calls for help automatically.</t>
        </is>
      </c>
    </row>
    <row r="76" ht="79.5" customHeight="1" s="189">
      <c r="A76" s="72" t="inlineStr">
        <is>
          <t>System Roles</t>
        </is>
      </c>
      <c r="B76" s="181" t="inlineStr">
        <is>
          <t>RF sensing / RTLS endpoint</t>
        </is>
      </c>
      <c r="C76" s="38" t="inlineStr">
        <is>
          <t>Covered</t>
        </is>
      </c>
      <c r="D76" s="37" t="inlineStr">
        <is>
          <t>Frontier</t>
        </is>
      </c>
      <c r="E76" s="37" t="n">
        <v>25</v>
      </c>
      <c r="F76" s="36" t="inlineStr">
        <is>
          <t>ESP32 Wi-Fi node or UWB addon</t>
        </is>
      </c>
      <c r="G76" s="36" t="inlineStr">
        <is>
          <t>Wi-Fi fingerprinting for indoor positioning, RSSI-based presence detection, room occupancy sensing using ambient RF signals, BLE direction finding, UWB-based real-time location tracking for assets and people.</t>
        </is>
      </c>
      <c r="H76" s="36" t="inlineStr">
        <is>
          <t>NOVEL COMBOS: Pair with UWB + BLE for multi-resolution tracking (BLE for room-level, UWB for centimeter precision). Combine with TinyML for RF-based gesture recognition using Wi-Fi CSI (channel state information). INVENTION SPARK: A through-wall people counter and flow mapper — ESP32 Wi-Fi CSI sensing detects human presence and movement through walls without cameras, mapping foot traffic in retail stores, museums, and public spaces while preserving complete visual privacy.</t>
        </is>
      </c>
      <c r="I76" s="36" t="inlineStr">
        <is>
          <t>WHAT IT IS: Using the ESP32's Wi-Fi and/or BLE radio to detect, locate, and track things by their radio signals — without connecting to them. Wi-Fi CSI (Channel State Information) = the ESP32 analyzes how Wi-Fi signals are distorted by objects and people in a room. BLE RSSI = measures signal strength from BLE beacons to estimate distance. UWB = centimeter-accurate ranging. HOW IT CONNECTS: For Wi-Fi CSI: just an ESP32 — no extra hardware. It uses the Wi-Fi radio to probe the wireless channel characteristics. For BLE presence: ESP32 scans for BLE devices (phones, beacons) and measures signal strength. For UWB RTLS: add DW3000 UWB modules as fixed anchors + mobile tags. WHAT YOU DO: Wi-Fi CSI: use the ESP-CSI toolkit from Espressif. Analyze CSI amplitude/phase changes to detect motion, count people, or recognize gestures — through walls, with zero cameras. BLE: `BLEDevice::getScan()-&gt;getResults()` lists nearby BLE devices + RSSI. Track specific devices' RSSI over time = movement patterns. UWB: time-of-flight ranging between anchors and tags gives centimeter-accurate positions.</t>
        </is>
      </c>
    </row>
    <row r="77" ht="15.75" customHeight="1" s="189">
      <c r="A77" s="4" t="n"/>
      <c r="B77" s="4" t="n"/>
      <c r="C77" s="4" t="n"/>
      <c r="D77" s="4" t="n"/>
      <c r="E77" s="4" t="n"/>
      <c r="F77" s="4" t="n"/>
      <c r="G77" s="4" t="n"/>
      <c r="H77" s="4" t="n"/>
      <c r="I77" s="4" t="n"/>
    </row>
    <row r="78" ht="15.75" customHeight="1" s="189">
      <c r="A78" s="4" t="n"/>
      <c r="B78" s="4" t="n"/>
      <c r="C78" s="4" t="n"/>
      <c r="D78" s="4" t="n"/>
      <c r="E78" s="4" t="n"/>
      <c r="F78" s="4" t="n"/>
      <c r="G78" s="4" t="n"/>
      <c r="H78" s="4" t="n"/>
      <c r="I78" s="4" t="n"/>
    </row>
    <row r="79" ht="15.75" customHeight="1" s="189">
      <c r="A79" s="4" t="n"/>
      <c r="B79" s="4" t="n"/>
      <c r="C79" s="4" t="n"/>
      <c r="D79" s="4" t="n"/>
      <c r="E79" s="4" t="n"/>
      <c r="F79" s="4" t="n"/>
      <c r="G79" s="4" t="n"/>
      <c r="H79" s="4" t="n"/>
      <c r="I79" s="4" t="n"/>
    </row>
    <row r="80" ht="15.75" customHeight="1" s="189">
      <c r="A80" s="4" t="n"/>
      <c r="B80" s="4" t="n"/>
      <c r="C80" s="4" t="n"/>
      <c r="D80" s="4" t="n"/>
      <c r="E80" s="4" t="n"/>
      <c r="F80" s="4" t="n"/>
      <c r="G80" s="4" t="n"/>
      <c r="H80" s="4" t="n"/>
      <c r="I80" s="4" t="n"/>
    </row>
    <row r="81" ht="15.75" customHeight="1" s="189">
      <c r="A81" s="4" t="n"/>
      <c r="B81" s="4" t="n"/>
      <c r="C81" s="4" t="n"/>
      <c r="D81" s="4" t="n"/>
      <c r="E81" s="4" t="n"/>
      <c r="F81" s="4" t="n"/>
      <c r="G81" s="4" t="n"/>
      <c r="H81" s="4" t="n"/>
      <c r="I81" s="4" t="n"/>
    </row>
    <row r="82" ht="15.75" customHeight="1" s="189">
      <c r="A82" s="4" t="n"/>
      <c r="B82" s="4" t="n"/>
      <c r="C82" s="4" t="n"/>
      <c r="D82" s="4" t="n"/>
      <c r="E82" s="4" t="n"/>
      <c r="F82" s="4" t="n"/>
      <c r="G82" s="4" t="n"/>
      <c r="H82" s="4" t="n"/>
      <c r="I82" s="4" t="n"/>
    </row>
    <row r="83" ht="15.75" customHeight="1" s="189">
      <c r="A83" s="4" t="n"/>
      <c r="B83" s="4" t="n"/>
      <c r="C83" s="4" t="n"/>
      <c r="D83" s="4" t="n"/>
      <c r="E83" s="4" t="n"/>
      <c r="F83" s="4" t="n"/>
      <c r="G83" s="4" t="n"/>
      <c r="H83" s="4" t="n"/>
      <c r="I83" s="4" t="n"/>
    </row>
    <row r="84" ht="15.75" customHeight="1" s="189">
      <c r="A84" s="4" t="n"/>
      <c r="B84" s="4" t="n"/>
      <c r="C84" s="4" t="n"/>
      <c r="D84" s="4" t="n"/>
      <c r="E84" s="4" t="n"/>
      <c r="F84" s="4" t="n"/>
      <c r="G84" s="4" t="n"/>
      <c r="H84" s="4" t="n"/>
      <c r="I84" s="4" t="n"/>
    </row>
    <row r="85" ht="15.75" customHeight="1" s="189">
      <c r="A85" s="4" t="n"/>
      <c r="B85" s="4" t="n"/>
      <c r="C85" s="4" t="n"/>
      <c r="D85" s="4" t="n"/>
      <c r="E85" s="4" t="n"/>
      <c r="F85" s="4" t="n"/>
      <c r="G85" s="4" t="n"/>
      <c r="H85" s="4" t="n"/>
      <c r="I85" s="4" t="n"/>
    </row>
    <row r="86" ht="15.75" customHeight="1" s="189">
      <c r="A86" s="4" t="n"/>
      <c r="B86" s="4" t="n"/>
      <c r="C86" s="4" t="n"/>
      <c r="D86" s="4" t="n"/>
      <c r="E86" s="4" t="n"/>
      <c r="F86" s="4" t="n"/>
      <c r="G86" s="4" t="n"/>
      <c r="H86" s="4" t="n"/>
      <c r="I86" s="4" t="n"/>
    </row>
    <row r="87" ht="15.75" customHeight="1" s="189">
      <c r="A87" s="4" t="n"/>
      <c r="B87" s="4" t="n"/>
      <c r="C87" s="4" t="n"/>
      <c r="D87" s="4" t="n"/>
      <c r="E87" s="4" t="n"/>
      <c r="F87" s="4" t="n"/>
      <c r="G87" s="4" t="n"/>
      <c r="H87" s="4" t="n"/>
      <c r="I87" s="4" t="n"/>
    </row>
    <row r="88" ht="15.75" customHeight="1" s="189">
      <c r="A88" s="4" t="n"/>
      <c r="B88" s="4" t="n"/>
      <c r="C88" s="4" t="n"/>
      <c r="D88" s="4" t="n"/>
      <c r="E88" s="4" t="n"/>
      <c r="F88" s="4" t="n"/>
      <c r="G88" s="4" t="n"/>
      <c r="H88" s="4" t="n"/>
      <c r="I88" s="4" t="n"/>
    </row>
    <row r="89" ht="15.75" customHeight="1" s="189">
      <c r="A89" s="4" t="n"/>
      <c r="B89" s="4" t="n"/>
      <c r="C89" s="4" t="n"/>
      <c r="D89" s="4" t="n"/>
      <c r="E89" s="4" t="n"/>
      <c r="F89" s="4" t="n"/>
      <c r="G89" s="4" t="n"/>
      <c r="H89" s="4" t="n"/>
      <c r="I89" s="4" t="n"/>
    </row>
    <row r="90" ht="15.75" customHeight="1" s="189">
      <c r="A90" s="4" t="n"/>
      <c r="B90" s="4" t="n"/>
      <c r="C90" s="4" t="n"/>
      <c r="D90" s="4" t="n"/>
      <c r="E90" s="4" t="n"/>
      <c r="F90" s="4" t="n"/>
      <c r="G90" s="4" t="n"/>
      <c r="H90" s="4" t="n"/>
      <c r="I90" s="4" t="n"/>
    </row>
    <row r="91" ht="15.75" customHeight="1" s="189">
      <c r="A91" s="4" t="n"/>
      <c r="B91" s="4" t="n"/>
      <c r="C91" s="4" t="n"/>
      <c r="D91" s="4" t="n"/>
      <c r="E91" s="4" t="n"/>
      <c r="F91" s="4" t="n"/>
      <c r="G91" s="4" t="n"/>
      <c r="H91" s="4" t="n"/>
      <c r="I91" s="4" t="n"/>
    </row>
    <row r="92" ht="15.75" customHeight="1" s="189">
      <c r="A92" s="4" t="n"/>
      <c r="B92" s="4" t="n"/>
      <c r="C92" s="4" t="n"/>
      <c r="D92" s="4" t="n"/>
      <c r="E92" s="4" t="n"/>
      <c r="F92" s="4" t="n"/>
      <c r="G92" s="4" t="n"/>
      <c r="H92" s="4" t="n"/>
      <c r="I92" s="4" t="n"/>
    </row>
    <row r="93" ht="15.75" customHeight="1" s="189">
      <c r="A93" s="4" t="n"/>
      <c r="B93" s="4" t="n"/>
      <c r="C93" s="4" t="n"/>
      <c r="D93" s="4" t="n"/>
      <c r="E93" s="4" t="n"/>
      <c r="F93" s="4" t="n"/>
      <c r="G93" s="4" t="n"/>
      <c r="H93" s="4" t="n"/>
      <c r="I93" s="4" t="n"/>
    </row>
    <row r="94" ht="15.75" customHeight="1" s="189">
      <c r="A94" s="4" t="n"/>
      <c r="B94" s="4" t="n"/>
      <c r="C94" s="4" t="n"/>
      <c r="D94" s="4" t="n"/>
      <c r="E94" s="4" t="n"/>
      <c r="F94" s="4" t="n"/>
      <c r="G94" s="4" t="n"/>
      <c r="H94" s="4" t="n"/>
      <c r="I94" s="4" t="n"/>
    </row>
    <row r="95" ht="15.75" customHeight="1" s="189">
      <c r="A95" s="4" t="n"/>
      <c r="B95" s="4" t="n"/>
      <c r="C95" s="4" t="n"/>
      <c r="D95" s="4" t="n"/>
      <c r="E95" s="4" t="n"/>
      <c r="F95" s="4" t="n"/>
      <c r="G95" s="4" t="n"/>
      <c r="H95" s="4" t="n"/>
      <c r="I95" s="4" t="n"/>
    </row>
    <row r="96" ht="15.75" customHeight="1" s="189">
      <c r="A96" s="4" t="n"/>
      <c r="B96" s="4" t="n"/>
      <c r="C96" s="4" t="n"/>
      <c r="D96" s="4" t="n"/>
      <c r="E96" s="4" t="n"/>
      <c r="F96" s="4" t="n"/>
      <c r="G96" s="4" t="n"/>
      <c r="H96" s="4" t="n"/>
      <c r="I96" s="4" t="n"/>
    </row>
    <row r="97" ht="15.75" customHeight="1" s="189">
      <c r="A97" s="4" t="n"/>
      <c r="B97" s="4" t="n"/>
      <c r="C97" s="4" t="n"/>
      <c r="D97" s="4" t="n"/>
      <c r="E97" s="4" t="n"/>
      <c r="F97" s="4" t="n"/>
      <c r="G97" s="4" t="n"/>
      <c r="H97" s="4" t="n"/>
      <c r="I97" s="4" t="n"/>
    </row>
    <row r="98" ht="15.75" customHeight="1" s="189">
      <c r="A98" s="4" t="n"/>
      <c r="B98" s="4" t="n"/>
      <c r="C98" s="4" t="n"/>
      <c r="D98" s="4" t="n"/>
      <c r="E98" s="4" t="n"/>
      <c r="F98" s="4" t="n"/>
      <c r="G98" s="4" t="n"/>
      <c r="H98" s="4" t="n"/>
      <c r="I98" s="4" t="n"/>
    </row>
    <row r="99" ht="15.75" customHeight="1" s="189">
      <c r="A99" s="4" t="n"/>
      <c r="B99" s="4" t="n"/>
      <c r="C99" s="4" t="n"/>
      <c r="D99" s="4" t="n"/>
      <c r="E99" s="4" t="n"/>
      <c r="F99" s="4" t="n"/>
      <c r="G99" s="4" t="n"/>
      <c r="H99" s="4" t="n"/>
      <c r="I99" s="4" t="n"/>
    </row>
    <row r="100" ht="15.75" customHeight="1" s="189">
      <c r="A100" s="4" t="n"/>
      <c r="B100" s="4" t="n"/>
      <c r="C100" s="4" t="n"/>
      <c r="D100" s="4" t="n"/>
      <c r="E100" s="4" t="n"/>
      <c r="F100" s="4" t="n"/>
      <c r="G100" s="4" t="n"/>
      <c r="H100" s="4" t="n"/>
      <c r="I100" s="4" t="n"/>
    </row>
    <row r="101" ht="15.75" customHeight="1" s="189">
      <c r="A101" s="4" t="n"/>
      <c r="B101" s="4" t="n"/>
      <c r="C101" s="4" t="n"/>
      <c r="D101" s="4" t="n"/>
      <c r="E101" s="4" t="n"/>
      <c r="F101" s="4" t="n"/>
      <c r="G101" s="4" t="n"/>
      <c r="H101" s="4" t="n"/>
      <c r="I101" s="4" t="n"/>
    </row>
    <row r="102" ht="15.75" customHeight="1" s="189">
      <c r="A102" s="4" t="n"/>
      <c r="B102" s="4" t="n"/>
      <c r="C102" s="4" t="n"/>
      <c r="D102" s="4" t="n"/>
      <c r="E102" s="4" t="n"/>
      <c r="F102" s="4" t="n"/>
      <c r="G102" s="4" t="n"/>
      <c r="H102" s="4" t="n"/>
      <c r="I102" s="4" t="n"/>
    </row>
    <row r="103" ht="15.75" customHeight="1" s="189">
      <c r="A103" s="4" t="n"/>
      <c r="B103" s="4" t="n"/>
      <c r="C103" s="4" t="n"/>
      <c r="D103" s="4" t="n"/>
      <c r="E103" s="4" t="n"/>
      <c r="F103" s="4" t="n"/>
      <c r="G103" s="4" t="n"/>
      <c r="H103" s="4" t="n"/>
      <c r="I103" s="4" t="n"/>
    </row>
    <row r="104" ht="15.75" customHeight="1" s="189">
      <c r="A104" s="4" t="n"/>
      <c r="B104" s="4" t="n"/>
      <c r="C104" s="4" t="n"/>
      <c r="D104" s="4" t="n"/>
      <c r="E104" s="4" t="n"/>
      <c r="F104" s="4" t="n"/>
      <c r="G104" s="4" t="n"/>
      <c r="H104" s="4" t="n"/>
      <c r="I104" s="4" t="n"/>
    </row>
    <row r="105" ht="15.75" customHeight="1" s="189">
      <c r="A105" s="4" t="n"/>
      <c r="B105" s="4" t="n"/>
      <c r="C105" s="4" t="n"/>
      <c r="D105" s="4" t="n"/>
      <c r="E105" s="4" t="n"/>
      <c r="F105" s="4" t="n"/>
      <c r="G105" s="4" t="n"/>
      <c r="H105" s="4" t="n"/>
      <c r="I105" s="4" t="n"/>
    </row>
    <row r="106" ht="15.75" customHeight="1" s="189">
      <c r="A106" s="4" t="n"/>
      <c r="B106" s="4" t="n"/>
      <c r="C106" s="4" t="n"/>
      <c r="D106" s="4" t="n"/>
      <c r="E106" s="4" t="n"/>
      <c r="F106" s="4" t="n"/>
      <c r="G106" s="4" t="n"/>
      <c r="H106" s="4" t="n"/>
      <c r="I106" s="4" t="n"/>
    </row>
    <row r="107" ht="15.75" customHeight="1" s="189">
      <c r="A107" s="4" t="n"/>
      <c r="B107" s="4" t="n"/>
      <c r="C107" s="4" t="n"/>
      <c r="D107" s="4" t="n"/>
      <c r="E107" s="4" t="n"/>
      <c r="F107" s="4" t="n"/>
      <c r="G107" s="4" t="n"/>
      <c r="H107" s="4" t="n"/>
      <c r="I107" s="4" t="n"/>
    </row>
    <row r="108" ht="15.75" customHeight="1" s="189">
      <c r="A108" s="4" t="n"/>
      <c r="B108" s="4" t="n"/>
      <c r="C108" s="4" t="n"/>
      <c r="D108" s="4" t="n"/>
      <c r="E108" s="4" t="n"/>
      <c r="F108" s="4" t="n"/>
      <c r="G108" s="4" t="n"/>
      <c r="H108" s="4" t="n"/>
      <c r="I108" s="4" t="n"/>
    </row>
    <row r="109" ht="15.75" customHeight="1" s="189">
      <c r="A109" s="4" t="n"/>
      <c r="B109" s="4" t="n"/>
      <c r="C109" s="4" t="n"/>
      <c r="D109" s="4" t="n"/>
      <c r="E109" s="4" t="n"/>
      <c r="F109" s="4" t="n"/>
      <c r="G109" s="4" t="n"/>
      <c r="H109" s="4" t="n"/>
      <c r="I109" s="4" t="n"/>
    </row>
    <row r="110" ht="15.75" customHeight="1" s="189">
      <c r="A110" s="4" t="n"/>
      <c r="B110" s="4" t="n"/>
      <c r="C110" s="4" t="n"/>
      <c r="D110" s="4" t="n"/>
      <c r="E110" s="4" t="n"/>
      <c r="F110" s="4" t="n"/>
      <c r="G110" s="4" t="n"/>
      <c r="H110" s="4" t="n"/>
      <c r="I110" s="4" t="n"/>
    </row>
    <row r="111" ht="15.75" customHeight="1" s="189">
      <c r="A111" s="4" t="n"/>
      <c r="B111" s="4" t="n"/>
      <c r="C111" s="4" t="n"/>
      <c r="D111" s="4" t="n"/>
      <c r="E111" s="4" t="n"/>
      <c r="F111" s="4" t="n"/>
      <c r="G111" s="4" t="n"/>
      <c r="H111" s="4" t="n"/>
      <c r="I111" s="4" t="n"/>
    </row>
    <row r="112" ht="15.75" customHeight="1" s="189">
      <c r="A112" s="4" t="n"/>
      <c r="B112" s="4" t="n"/>
      <c r="C112" s="4" t="n"/>
      <c r="D112" s="4" t="n"/>
      <c r="E112" s="4" t="n"/>
      <c r="F112" s="4" t="n"/>
      <c r="G112" s="4" t="n"/>
      <c r="H112" s="4" t="n"/>
      <c r="I112" s="4" t="n"/>
    </row>
    <row r="113" ht="15.75" customHeight="1" s="189">
      <c r="A113" s="4" t="n"/>
      <c r="B113" s="4" t="n"/>
      <c r="C113" s="4" t="n"/>
      <c r="D113" s="4" t="n"/>
      <c r="E113" s="4" t="n"/>
      <c r="F113" s="4" t="n"/>
      <c r="G113" s="4" t="n"/>
      <c r="H113" s="4" t="n"/>
      <c r="I113" s="4" t="n"/>
    </row>
    <row r="114" ht="15.75" customHeight="1" s="189">
      <c r="A114" s="4" t="n"/>
      <c r="B114" s="4" t="n"/>
      <c r="C114" s="4" t="n"/>
      <c r="D114" s="4" t="n"/>
      <c r="E114" s="4" t="n"/>
      <c r="F114" s="4" t="n"/>
      <c r="G114" s="4" t="n"/>
      <c r="H114" s="4" t="n"/>
      <c r="I114" s="4" t="n"/>
    </row>
    <row r="115" ht="15.75" customHeight="1" s="189">
      <c r="A115" s="4" t="n"/>
      <c r="B115" s="4" t="n"/>
      <c r="C115" s="4" t="n"/>
      <c r="D115" s="4" t="n"/>
      <c r="E115" s="4" t="n"/>
      <c r="F115" s="4" t="n"/>
      <c r="G115" s="4" t="n"/>
      <c r="H115" s="4" t="n"/>
      <c r="I115" s="4" t="n"/>
    </row>
    <row r="116" ht="15.75" customHeight="1" s="189">
      <c r="A116" s="4" t="n"/>
      <c r="B116" s="4" t="n"/>
      <c r="C116" s="4" t="n"/>
      <c r="D116" s="4" t="n"/>
      <c r="E116" s="4" t="n"/>
      <c r="F116" s="4" t="n"/>
      <c r="G116" s="4" t="n"/>
      <c r="H116" s="4" t="n"/>
      <c r="I116" s="4" t="n"/>
    </row>
    <row r="117" ht="15.75" customHeight="1" s="189">
      <c r="A117" s="4" t="n"/>
      <c r="B117" s="4" t="n"/>
      <c r="C117" s="4" t="n"/>
      <c r="D117" s="4" t="n"/>
      <c r="E117" s="4" t="n"/>
      <c r="F117" s="4" t="n"/>
      <c r="G117" s="4" t="n"/>
      <c r="H117" s="4" t="n"/>
      <c r="I117" s="4" t="n"/>
    </row>
    <row r="118" ht="15.75" customHeight="1" s="189">
      <c r="A118" s="4" t="n"/>
      <c r="B118" s="4" t="n"/>
      <c r="C118" s="4" t="n"/>
      <c r="D118" s="4" t="n"/>
      <c r="E118" s="4" t="n"/>
      <c r="F118" s="4" t="n"/>
      <c r="G118" s="4" t="n"/>
      <c r="H118" s="4" t="n"/>
      <c r="I118" s="4" t="n"/>
    </row>
    <row r="119" ht="15.75" customHeight="1" s="189">
      <c r="A119" s="4" t="n"/>
      <c r="B119" s="4" t="n"/>
      <c r="C119" s="4" t="n"/>
      <c r="D119" s="4" t="n"/>
      <c r="E119" s="4" t="n"/>
      <c r="F119" s="4" t="n"/>
      <c r="G119" s="4" t="n"/>
      <c r="H119" s="4" t="n"/>
      <c r="I119" s="4" t="n"/>
    </row>
    <row r="120" ht="15.75" customHeight="1" s="189">
      <c r="A120" s="4" t="n"/>
      <c r="B120" s="4" t="n"/>
      <c r="C120" s="4" t="n"/>
      <c r="D120" s="4" t="n"/>
      <c r="E120" s="4" t="n"/>
      <c r="F120" s="4" t="n"/>
      <c r="G120" s="4" t="n"/>
      <c r="H120" s="4" t="n"/>
      <c r="I120" s="4" t="n"/>
    </row>
    <row r="121" ht="15.75" customHeight="1" s="189">
      <c r="A121" s="4" t="n"/>
      <c r="B121" s="4" t="n"/>
      <c r="C121" s="4" t="n"/>
      <c r="D121" s="4" t="n"/>
      <c r="E121" s="4" t="n"/>
      <c r="F121" s="4" t="n"/>
      <c r="G121" s="4" t="n"/>
      <c r="H121" s="4" t="n"/>
      <c r="I121" s="4" t="n"/>
    </row>
    <row r="122" ht="15.75" customHeight="1" s="189">
      <c r="A122" s="4" t="n"/>
      <c r="B122" s="4" t="n"/>
      <c r="C122" s="4" t="n"/>
      <c r="D122" s="4" t="n"/>
      <c r="E122" s="4" t="n"/>
      <c r="F122" s="4" t="n"/>
      <c r="G122" s="4" t="n"/>
      <c r="H122" s="4" t="n"/>
      <c r="I122" s="4" t="n"/>
    </row>
    <row r="123" ht="15.75" customHeight="1" s="189">
      <c r="A123" s="4" t="n"/>
      <c r="B123" s="4" t="n"/>
      <c r="C123" s="4" t="n"/>
      <c r="D123" s="4" t="n"/>
      <c r="E123" s="4" t="n"/>
      <c r="F123" s="4" t="n"/>
      <c r="G123" s="4" t="n"/>
      <c r="H123" s="4" t="n"/>
      <c r="I123" s="4" t="n"/>
    </row>
    <row r="124" ht="15.75" customHeight="1" s="189">
      <c r="A124" s="4" t="n"/>
      <c r="B124" s="4" t="n"/>
      <c r="C124" s="4" t="n"/>
      <c r="D124" s="4" t="n"/>
      <c r="E124" s="4" t="n"/>
      <c r="F124" s="4" t="n"/>
      <c r="G124" s="4" t="n"/>
      <c r="H124" s="4" t="n"/>
      <c r="I124" s="4" t="n"/>
    </row>
    <row r="125" ht="15.75" customHeight="1" s="189">
      <c r="A125" s="4" t="n"/>
      <c r="B125" s="4" t="n"/>
      <c r="C125" s="4" t="n"/>
      <c r="D125" s="4" t="n"/>
      <c r="E125" s="4" t="n"/>
      <c r="F125" s="4" t="n"/>
      <c r="G125" s="4" t="n"/>
      <c r="H125" s="4" t="n"/>
      <c r="I125" s="4" t="n"/>
    </row>
    <row r="126" ht="15.75" customHeight="1" s="189">
      <c r="A126" s="4" t="n"/>
      <c r="B126" s="4" t="n"/>
      <c r="C126" s="4" t="n"/>
      <c r="D126" s="4" t="n"/>
      <c r="E126" s="4" t="n"/>
      <c r="F126" s="4" t="n"/>
      <c r="G126" s="4" t="n"/>
      <c r="H126" s="4" t="n"/>
      <c r="I126" s="4" t="n"/>
    </row>
    <row r="127" ht="15.75" customHeight="1" s="189">
      <c r="A127" s="4" t="n"/>
      <c r="B127" s="4" t="n"/>
      <c r="C127" s="4" t="n"/>
      <c r="D127" s="4" t="n"/>
      <c r="E127" s="4" t="n"/>
      <c r="F127" s="4" t="n"/>
      <c r="G127" s="4" t="n"/>
      <c r="H127" s="4" t="n"/>
      <c r="I127" s="4" t="n"/>
    </row>
    <row r="128" ht="15.75" customHeight="1" s="189">
      <c r="A128" s="4" t="n"/>
      <c r="B128" s="4" t="n"/>
      <c r="C128" s="4" t="n"/>
      <c r="D128" s="4" t="n"/>
      <c r="E128" s="4" t="n"/>
      <c r="F128" s="4" t="n"/>
      <c r="G128" s="4" t="n"/>
      <c r="H128" s="4" t="n"/>
      <c r="I128" s="4" t="n"/>
    </row>
    <row r="129" ht="15.75" customHeight="1" s="189">
      <c r="A129" s="4" t="n"/>
      <c r="B129" s="4" t="n"/>
      <c r="C129" s="4" t="n"/>
      <c r="D129" s="4" t="n"/>
      <c r="E129" s="4" t="n"/>
      <c r="F129" s="4" t="n"/>
      <c r="G129" s="4" t="n"/>
      <c r="H129" s="4" t="n"/>
      <c r="I129" s="4" t="n"/>
    </row>
    <row r="130" ht="15.75" customHeight="1" s="189">
      <c r="A130" s="4" t="n"/>
      <c r="B130" s="4" t="n"/>
      <c r="C130" s="4" t="n"/>
      <c r="D130" s="4" t="n"/>
      <c r="E130" s="4" t="n"/>
      <c r="F130" s="4" t="n"/>
      <c r="G130" s="4" t="n"/>
      <c r="H130" s="4" t="n"/>
      <c r="I130" s="4" t="n"/>
    </row>
    <row r="131" ht="15.75" customHeight="1" s="189">
      <c r="A131" s="4" t="n"/>
      <c r="B131" s="4" t="n"/>
      <c r="C131" s="4" t="n"/>
      <c r="D131" s="4" t="n"/>
      <c r="E131" s="4" t="n"/>
      <c r="F131" s="4" t="n"/>
      <c r="G131" s="4" t="n"/>
      <c r="H131" s="4" t="n"/>
      <c r="I131" s="4" t="n"/>
    </row>
    <row r="132" ht="15.75" customHeight="1" s="189">
      <c r="A132" s="4" t="n"/>
      <c r="B132" s="4" t="n"/>
      <c r="C132" s="4" t="n"/>
      <c r="D132" s="4" t="n"/>
      <c r="E132" s="4" t="n"/>
      <c r="F132" s="4" t="n"/>
      <c r="G132" s="4" t="n"/>
      <c r="H132" s="4" t="n"/>
      <c r="I132" s="4" t="n"/>
    </row>
    <row r="133" ht="15.75" customHeight="1" s="189">
      <c r="A133" s="4" t="n"/>
      <c r="B133" s="4" t="n"/>
      <c r="C133" s="4" t="n"/>
      <c r="D133" s="4" t="n"/>
      <c r="E133" s="4" t="n"/>
      <c r="F133" s="4" t="n"/>
      <c r="G133" s="4" t="n"/>
      <c r="H133" s="4" t="n"/>
      <c r="I133" s="4" t="n"/>
    </row>
    <row r="134" ht="15.75" customHeight="1" s="189">
      <c r="A134" s="4" t="n"/>
      <c r="B134" s="4" t="n"/>
      <c r="C134" s="4" t="n"/>
      <c r="D134" s="4" t="n"/>
      <c r="E134" s="4" t="n"/>
      <c r="F134" s="4" t="n"/>
      <c r="G134" s="4" t="n"/>
      <c r="H134" s="4" t="n"/>
      <c r="I134" s="4" t="n"/>
    </row>
    <row r="135" ht="15.75" customHeight="1" s="189">
      <c r="A135" s="4" t="n"/>
      <c r="B135" s="4" t="n"/>
      <c r="C135" s="4" t="n"/>
      <c r="D135" s="4" t="n"/>
      <c r="E135" s="4" t="n"/>
      <c r="F135" s="4" t="n"/>
      <c r="G135" s="4" t="n"/>
      <c r="H135" s="4" t="n"/>
      <c r="I135" s="4" t="n"/>
    </row>
    <row r="136" ht="15.75" customHeight="1" s="189">
      <c r="A136" s="4" t="n"/>
      <c r="B136" s="4" t="n"/>
      <c r="C136" s="4" t="n"/>
      <c r="D136" s="4" t="n"/>
      <c r="E136" s="4" t="n"/>
      <c r="F136" s="4" t="n"/>
      <c r="G136" s="4" t="n"/>
      <c r="H136" s="4" t="n"/>
      <c r="I136" s="4" t="n"/>
    </row>
    <row r="137" ht="15.75" customHeight="1" s="189">
      <c r="A137" s="4" t="n"/>
      <c r="B137" s="4" t="n"/>
      <c r="C137" s="4" t="n"/>
      <c r="D137" s="4" t="n"/>
      <c r="E137" s="4" t="n"/>
      <c r="F137" s="4" t="n"/>
      <c r="G137" s="4" t="n"/>
      <c r="H137" s="4" t="n"/>
      <c r="I137" s="4" t="n"/>
    </row>
    <row r="138" ht="15.75" customHeight="1" s="189">
      <c r="A138" s="4" t="n"/>
      <c r="B138" s="4" t="n"/>
      <c r="C138" s="4" t="n"/>
      <c r="D138" s="4" t="n"/>
      <c r="E138" s="4" t="n"/>
      <c r="F138" s="4" t="n"/>
      <c r="G138" s="4" t="n"/>
      <c r="H138" s="4" t="n"/>
      <c r="I138" s="4" t="n"/>
    </row>
    <row r="139" ht="15.75" customHeight="1" s="189">
      <c r="A139" s="4" t="n"/>
      <c r="B139" s="4" t="n"/>
      <c r="C139" s="4" t="n"/>
      <c r="D139" s="4" t="n"/>
      <c r="E139" s="4" t="n"/>
      <c r="F139" s="4" t="n"/>
      <c r="G139" s="4" t="n"/>
      <c r="H139" s="4" t="n"/>
      <c r="I139" s="4" t="n"/>
    </row>
    <row r="140" ht="15.75" customHeight="1" s="189">
      <c r="A140" s="4" t="n"/>
      <c r="B140" s="4" t="n"/>
      <c r="C140" s="4" t="n"/>
      <c r="D140" s="4" t="n"/>
      <c r="E140" s="4" t="n"/>
      <c r="F140" s="4" t="n"/>
      <c r="G140" s="4" t="n"/>
      <c r="H140" s="4" t="n"/>
      <c r="I140" s="4" t="n"/>
    </row>
    <row r="141" ht="15.75" customHeight="1" s="189">
      <c r="A141" s="4" t="n"/>
      <c r="B141" s="4" t="n"/>
      <c r="C141" s="4" t="n"/>
      <c r="D141" s="4" t="n"/>
      <c r="E141" s="4" t="n"/>
      <c r="F141" s="4" t="n"/>
      <c r="G141" s="4" t="n"/>
      <c r="H141" s="4" t="n"/>
      <c r="I141" s="4" t="n"/>
    </row>
    <row r="142" ht="15.75" customHeight="1" s="189">
      <c r="A142" s="4" t="n"/>
      <c r="B142" s="4" t="n"/>
      <c r="C142" s="4" t="n"/>
      <c r="D142" s="4" t="n"/>
      <c r="E142" s="4" t="n"/>
      <c r="F142" s="4" t="n"/>
      <c r="G142" s="4" t="n"/>
      <c r="H142" s="4" t="n"/>
      <c r="I142" s="4" t="n"/>
    </row>
    <row r="143" ht="15.75" customHeight="1" s="189">
      <c r="A143" s="4" t="n"/>
      <c r="B143" s="4" t="n"/>
      <c r="C143" s="4" t="n"/>
      <c r="D143" s="4" t="n"/>
      <c r="E143" s="4" t="n"/>
      <c r="F143" s="4" t="n"/>
      <c r="G143" s="4" t="n"/>
      <c r="H143" s="4" t="n"/>
      <c r="I143" s="4" t="n"/>
    </row>
    <row r="144" ht="15.75" customHeight="1" s="189">
      <c r="A144" s="4" t="n"/>
      <c r="B144" s="4" t="n"/>
      <c r="C144" s="4" t="n"/>
      <c r="D144" s="4" t="n"/>
      <c r="E144" s="4" t="n"/>
      <c r="F144" s="4" t="n"/>
      <c r="G144" s="4" t="n"/>
      <c r="H144" s="4" t="n"/>
      <c r="I144" s="4" t="n"/>
    </row>
    <row r="145" ht="15.75" customHeight="1" s="189">
      <c r="A145" s="4" t="n"/>
      <c r="B145" s="4" t="n"/>
      <c r="C145" s="4" t="n"/>
      <c r="D145" s="4" t="n"/>
      <c r="E145" s="4" t="n"/>
      <c r="F145" s="4" t="n"/>
      <c r="G145" s="4" t="n"/>
      <c r="H145" s="4" t="n"/>
      <c r="I145" s="4" t="n"/>
    </row>
    <row r="146" ht="15.75" customHeight="1" s="189">
      <c r="A146" s="4" t="n"/>
      <c r="B146" s="4" t="n"/>
      <c r="C146" s="4" t="n"/>
      <c r="D146" s="4" t="n"/>
      <c r="E146" s="4" t="n"/>
      <c r="F146" s="4" t="n"/>
      <c r="G146" s="4" t="n"/>
      <c r="H146" s="4" t="n"/>
      <c r="I146" s="4" t="n"/>
    </row>
    <row r="147" ht="15.75" customHeight="1" s="189">
      <c r="A147" s="4" t="n"/>
      <c r="B147" s="4" t="n"/>
      <c r="C147" s="4" t="n"/>
      <c r="D147" s="4" t="n"/>
      <c r="E147" s="4" t="n"/>
      <c r="F147" s="4" t="n"/>
      <c r="G147" s="4" t="n"/>
      <c r="H147" s="4" t="n"/>
      <c r="I147" s="4" t="n"/>
    </row>
    <row r="148" ht="15.75" customHeight="1" s="189">
      <c r="A148" s="4" t="n"/>
      <c r="B148" s="4" t="n"/>
      <c r="C148" s="4" t="n"/>
      <c r="D148" s="4" t="n"/>
      <c r="E148" s="4" t="n"/>
      <c r="F148" s="4" t="n"/>
      <c r="G148" s="4" t="n"/>
      <c r="H148" s="4" t="n"/>
      <c r="I148" s="4" t="n"/>
    </row>
    <row r="149" ht="15.75" customHeight="1" s="189">
      <c r="A149" s="4" t="n"/>
      <c r="B149" s="4" t="n"/>
      <c r="C149" s="4" t="n"/>
      <c r="D149" s="4" t="n"/>
      <c r="E149" s="4" t="n"/>
      <c r="F149" s="4" t="n"/>
      <c r="G149" s="4" t="n"/>
      <c r="H149" s="4" t="n"/>
      <c r="I149" s="4" t="n"/>
    </row>
    <row r="150" ht="15.75" customHeight="1" s="189">
      <c r="A150" s="4" t="n"/>
      <c r="B150" s="4" t="n"/>
      <c r="C150" s="4" t="n"/>
      <c r="D150" s="4" t="n"/>
      <c r="E150" s="4" t="n"/>
      <c r="F150" s="4" t="n"/>
      <c r="G150" s="4" t="n"/>
      <c r="H150" s="4" t="n"/>
      <c r="I150" s="4" t="n"/>
    </row>
    <row r="151" ht="15.75" customHeight="1" s="189">
      <c r="A151" s="4" t="n"/>
      <c r="B151" s="4" t="n"/>
      <c r="C151" s="4" t="n"/>
      <c r="D151" s="4" t="n"/>
      <c r="E151" s="4" t="n"/>
      <c r="F151" s="4" t="n"/>
      <c r="G151" s="4" t="n"/>
      <c r="H151" s="4" t="n"/>
      <c r="I151" s="4" t="n"/>
    </row>
    <row r="152" ht="15.75" customHeight="1" s="189">
      <c r="A152" s="4" t="n"/>
      <c r="B152" s="4" t="n"/>
      <c r="C152" s="4" t="n"/>
      <c r="D152" s="4" t="n"/>
      <c r="E152" s="4" t="n"/>
      <c r="F152" s="4" t="n"/>
      <c r="G152" s="4" t="n"/>
      <c r="H152" s="4" t="n"/>
      <c r="I152" s="4" t="n"/>
    </row>
    <row r="153" ht="15.75" customHeight="1" s="189">
      <c r="A153" s="4" t="n"/>
      <c r="B153" s="4" t="n"/>
      <c r="C153" s="4" t="n"/>
      <c r="D153" s="4" t="n"/>
      <c r="E153" s="4" t="n"/>
      <c r="F153" s="4" t="n"/>
      <c r="G153" s="4" t="n"/>
      <c r="H153" s="4" t="n"/>
      <c r="I153" s="4" t="n"/>
    </row>
    <row r="154" ht="15.75" customHeight="1" s="189">
      <c r="A154" s="4" t="n"/>
      <c r="B154" s="4" t="n"/>
      <c r="C154" s="4" t="n"/>
      <c r="D154" s="4" t="n"/>
      <c r="E154" s="4" t="n"/>
      <c r="F154" s="4" t="n"/>
      <c r="G154" s="4" t="n"/>
      <c r="H154" s="4" t="n"/>
      <c r="I154" s="4" t="n"/>
    </row>
    <row r="155" ht="15.75" customHeight="1" s="189">
      <c r="A155" s="4" t="n"/>
      <c r="B155" s="4" t="n"/>
      <c r="C155" s="4" t="n"/>
      <c r="D155" s="4" t="n"/>
      <c r="E155" s="4" t="n"/>
      <c r="F155" s="4" t="n"/>
      <c r="G155" s="4" t="n"/>
      <c r="H155" s="4" t="n"/>
      <c r="I155" s="4" t="n"/>
    </row>
    <row r="156" ht="15.75" customHeight="1" s="189">
      <c r="A156" s="4" t="n"/>
      <c r="B156" s="4" t="n"/>
      <c r="C156" s="4" t="n"/>
      <c r="D156" s="4" t="n"/>
      <c r="E156" s="4" t="n"/>
      <c r="F156" s="4" t="n"/>
      <c r="G156" s="4" t="n"/>
      <c r="H156" s="4" t="n"/>
      <c r="I156" s="4" t="n"/>
    </row>
    <row r="157" ht="15.75" customHeight="1" s="189">
      <c r="A157" s="4" t="n"/>
      <c r="B157" s="4" t="n"/>
      <c r="C157" s="4" t="n"/>
      <c r="D157" s="4" t="n"/>
      <c r="E157" s="4" t="n"/>
      <c r="F157" s="4" t="n"/>
      <c r="G157" s="4" t="n"/>
      <c r="H157" s="4" t="n"/>
      <c r="I157" s="4" t="n"/>
    </row>
    <row r="158" ht="15.75" customHeight="1" s="189">
      <c r="A158" s="4" t="n"/>
      <c r="B158" s="4" t="n"/>
      <c r="C158" s="4" t="n"/>
      <c r="D158" s="4" t="n"/>
      <c r="E158" s="4" t="n"/>
      <c r="F158" s="4" t="n"/>
      <c r="G158" s="4" t="n"/>
      <c r="H158" s="4" t="n"/>
      <c r="I158" s="4" t="n"/>
    </row>
    <row r="159" ht="15.75" customHeight="1" s="189">
      <c r="A159" s="4" t="n"/>
      <c r="B159" s="4" t="n"/>
      <c r="C159" s="4" t="n"/>
      <c r="D159" s="4" t="n"/>
      <c r="E159" s="4" t="n"/>
      <c r="F159" s="4" t="n"/>
      <c r="G159" s="4" t="n"/>
      <c r="H159" s="4" t="n"/>
      <c r="I159" s="4" t="n"/>
    </row>
    <row r="160" ht="15.75" customHeight="1" s="189">
      <c r="A160" s="4" t="n"/>
      <c r="B160" s="4" t="n"/>
      <c r="C160" s="4" t="n"/>
      <c r="D160" s="4" t="n"/>
      <c r="E160" s="4" t="n"/>
      <c r="F160" s="4" t="n"/>
      <c r="G160" s="4" t="n"/>
      <c r="H160" s="4" t="n"/>
      <c r="I160" s="4" t="n"/>
    </row>
    <row r="161" ht="15.75" customHeight="1" s="189">
      <c r="A161" s="4" t="n"/>
      <c r="B161" s="4" t="n"/>
      <c r="C161" s="4" t="n"/>
      <c r="D161" s="4" t="n"/>
      <c r="E161" s="4" t="n"/>
      <c r="F161" s="4" t="n"/>
      <c r="G161" s="4" t="n"/>
      <c r="H161" s="4" t="n"/>
      <c r="I161" s="4" t="n"/>
    </row>
    <row r="162" ht="15.75" customHeight="1" s="189">
      <c r="A162" s="4" t="n"/>
      <c r="B162" s="4" t="n"/>
      <c r="C162" s="4" t="n"/>
      <c r="D162" s="4" t="n"/>
      <c r="E162" s="4" t="n"/>
      <c r="F162" s="4" t="n"/>
      <c r="G162" s="4" t="n"/>
      <c r="H162" s="4" t="n"/>
      <c r="I162" s="4" t="n"/>
    </row>
    <row r="163" ht="15.75" customHeight="1" s="189">
      <c r="A163" s="4" t="n"/>
      <c r="B163" s="4" t="n"/>
      <c r="C163" s="4" t="n"/>
      <c r="D163" s="4" t="n"/>
      <c r="E163" s="4" t="n"/>
      <c r="F163" s="4" t="n"/>
      <c r="G163" s="4" t="n"/>
      <c r="H163" s="4" t="n"/>
      <c r="I163" s="4" t="n"/>
    </row>
    <row r="164" ht="15.75" customHeight="1" s="189">
      <c r="A164" s="4" t="n"/>
      <c r="B164" s="4" t="n"/>
      <c r="C164" s="4" t="n"/>
      <c r="D164" s="4" t="n"/>
      <c r="E164" s="4" t="n"/>
      <c r="F164" s="4" t="n"/>
      <c r="G164" s="4" t="n"/>
      <c r="H164" s="4" t="n"/>
      <c r="I164" s="4" t="n"/>
    </row>
    <row r="165" ht="15.75" customHeight="1" s="189">
      <c r="A165" s="4" t="n"/>
      <c r="B165" s="4" t="n"/>
      <c r="C165" s="4" t="n"/>
      <c r="D165" s="4" t="n"/>
      <c r="E165" s="4" t="n"/>
      <c r="F165" s="4" t="n"/>
      <c r="G165" s="4" t="n"/>
      <c r="H165" s="4" t="n"/>
      <c r="I165" s="4" t="n"/>
    </row>
    <row r="166" ht="15.75" customHeight="1" s="189">
      <c r="A166" s="4" t="n"/>
      <c r="B166" s="4" t="n"/>
      <c r="C166" s="4" t="n"/>
      <c r="D166" s="4" t="n"/>
      <c r="E166" s="4" t="n"/>
      <c r="F166" s="4" t="n"/>
      <c r="G166" s="4" t="n"/>
      <c r="H166" s="4" t="n"/>
      <c r="I166" s="4" t="n"/>
    </row>
    <row r="167" ht="15.75" customHeight="1" s="189">
      <c r="A167" s="4" t="n"/>
      <c r="B167" s="4" t="n"/>
      <c r="C167" s="4" t="n"/>
      <c r="D167" s="4" t="n"/>
      <c r="E167" s="4" t="n"/>
      <c r="F167" s="4" t="n"/>
      <c r="G167" s="4" t="n"/>
      <c r="H167" s="4" t="n"/>
      <c r="I167" s="4" t="n"/>
    </row>
    <row r="168" ht="15.75" customHeight="1" s="189">
      <c r="A168" s="4" t="n"/>
      <c r="B168" s="4" t="n"/>
      <c r="C168" s="4" t="n"/>
      <c r="D168" s="4" t="n"/>
      <c r="E168" s="4" t="n"/>
      <c r="F168" s="4" t="n"/>
      <c r="G168" s="4" t="n"/>
      <c r="H168" s="4" t="n"/>
      <c r="I168" s="4" t="n"/>
    </row>
    <row r="169" ht="15.75" customHeight="1" s="189">
      <c r="A169" s="4" t="n"/>
      <c r="B169" s="4" t="n"/>
      <c r="C169" s="4" t="n"/>
      <c r="D169" s="4" t="n"/>
      <c r="E169" s="4" t="n"/>
      <c r="F169" s="4" t="n"/>
      <c r="G169" s="4" t="n"/>
      <c r="H169" s="4" t="n"/>
      <c r="I169" s="4" t="n"/>
    </row>
    <row r="170" ht="15.75" customHeight="1" s="189">
      <c r="A170" s="4" t="n"/>
      <c r="B170" s="4" t="n"/>
      <c r="C170" s="4" t="n"/>
      <c r="D170" s="4" t="n"/>
      <c r="E170" s="4" t="n"/>
      <c r="F170" s="4" t="n"/>
      <c r="G170" s="4" t="n"/>
      <c r="H170" s="4" t="n"/>
      <c r="I170" s="4" t="n"/>
    </row>
    <row r="171" ht="15.75" customHeight="1" s="189">
      <c r="A171" s="4" t="n"/>
      <c r="B171" s="4" t="n"/>
      <c r="C171" s="4" t="n"/>
      <c r="D171" s="4" t="n"/>
      <c r="E171" s="4" t="n"/>
      <c r="F171" s="4" t="n"/>
      <c r="G171" s="4" t="n"/>
      <c r="H171" s="4" t="n"/>
      <c r="I171" s="4" t="n"/>
    </row>
    <row r="172" ht="15.75" customHeight="1" s="189">
      <c r="A172" s="4" t="n"/>
      <c r="B172" s="4" t="n"/>
      <c r="C172" s="4" t="n"/>
      <c r="D172" s="4" t="n"/>
      <c r="E172" s="4" t="n"/>
      <c r="F172" s="4" t="n"/>
      <c r="G172" s="4" t="n"/>
      <c r="H172" s="4" t="n"/>
      <c r="I172" s="4" t="n"/>
    </row>
    <row r="173" ht="15.75" customHeight="1" s="189">
      <c r="A173" s="4" t="n"/>
      <c r="B173" s="4" t="n"/>
      <c r="C173" s="4" t="n"/>
      <c r="D173" s="4" t="n"/>
      <c r="E173" s="4" t="n"/>
      <c r="F173" s="4" t="n"/>
      <c r="G173" s="4" t="n"/>
      <c r="H173" s="4" t="n"/>
      <c r="I173" s="4" t="n"/>
    </row>
    <row r="174" ht="15.75" customHeight="1" s="189">
      <c r="A174" s="4" t="n"/>
      <c r="B174" s="4" t="n"/>
      <c r="C174" s="4" t="n"/>
      <c r="D174" s="4" t="n"/>
      <c r="E174" s="4" t="n"/>
      <c r="F174" s="4" t="n"/>
      <c r="G174" s="4" t="n"/>
      <c r="H174" s="4" t="n"/>
      <c r="I174" s="4" t="n"/>
    </row>
    <row r="175" ht="15.75" customHeight="1" s="189">
      <c r="A175" s="4" t="n"/>
      <c r="B175" s="4" t="n"/>
      <c r="C175" s="4" t="n"/>
      <c r="D175" s="4" t="n"/>
      <c r="E175" s="4" t="n"/>
      <c r="F175" s="4" t="n"/>
      <c r="G175" s="4" t="n"/>
      <c r="H175" s="4" t="n"/>
      <c r="I175" s="4" t="n"/>
    </row>
    <row r="176" ht="15.75" customHeight="1" s="189">
      <c r="A176" s="4" t="n"/>
      <c r="B176" s="4" t="n"/>
      <c r="C176" s="4" t="n"/>
      <c r="D176" s="4" t="n"/>
      <c r="E176" s="4" t="n"/>
      <c r="F176" s="4" t="n"/>
      <c r="G176" s="4" t="n"/>
      <c r="H176" s="4" t="n"/>
      <c r="I176" s="4" t="n"/>
    </row>
    <row r="177" ht="15.75" customHeight="1" s="189">
      <c r="A177" s="4" t="n"/>
      <c r="B177" s="4" t="n"/>
      <c r="C177" s="4" t="n"/>
      <c r="D177" s="4" t="n"/>
      <c r="E177" s="4" t="n"/>
      <c r="F177" s="4" t="n"/>
      <c r="G177" s="4" t="n"/>
      <c r="H177" s="4" t="n"/>
      <c r="I177" s="4" t="n"/>
    </row>
    <row r="178" ht="15.75" customHeight="1" s="189">
      <c r="A178" s="4" t="n"/>
      <c r="B178" s="4" t="n"/>
      <c r="C178" s="4" t="n"/>
      <c r="D178" s="4" t="n"/>
      <c r="E178" s="4" t="n"/>
      <c r="F178" s="4" t="n"/>
      <c r="G178" s="4" t="n"/>
      <c r="H178" s="4" t="n"/>
      <c r="I178" s="4" t="n"/>
    </row>
    <row r="179" ht="15.75" customHeight="1" s="189">
      <c r="A179" s="4" t="n"/>
      <c r="B179" s="4" t="n"/>
      <c r="C179" s="4" t="n"/>
      <c r="D179" s="4" t="n"/>
      <c r="E179" s="4" t="n"/>
      <c r="F179" s="4" t="n"/>
      <c r="G179" s="4" t="n"/>
      <c r="H179" s="4" t="n"/>
      <c r="I179" s="4" t="n"/>
    </row>
    <row r="180" ht="15.75" customHeight="1" s="189">
      <c r="A180" s="4" t="n"/>
      <c r="B180" s="4" t="n"/>
      <c r="C180" s="4" t="n"/>
      <c r="D180" s="4" t="n"/>
      <c r="E180" s="4" t="n"/>
      <c r="F180" s="4" t="n"/>
      <c r="G180" s="4" t="n"/>
      <c r="H180" s="4" t="n"/>
      <c r="I180" s="4" t="n"/>
    </row>
    <row r="181" ht="15.75" customHeight="1" s="189">
      <c r="A181" s="4" t="n"/>
      <c r="B181" s="4" t="n"/>
      <c r="C181" s="4" t="n"/>
      <c r="D181" s="4" t="n"/>
      <c r="E181" s="4" t="n"/>
      <c r="F181" s="4" t="n"/>
      <c r="G181" s="4" t="n"/>
      <c r="H181" s="4" t="n"/>
      <c r="I181" s="4" t="n"/>
    </row>
    <row r="182" ht="15.75" customHeight="1" s="189">
      <c r="A182" s="4" t="n"/>
      <c r="B182" s="4" t="n"/>
      <c r="C182" s="4" t="n"/>
      <c r="D182" s="4" t="n"/>
      <c r="E182" s="4" t="n"/>
      <c r="F182" s="4" t="n"/>
      <c r="G182" s="4" t="n"/>
      <c r="H182" s="4" t="n"/>
      <c r="I182" s="4" t="n"/>
    </row>
    <row r="183" ht="15.75" customHeight="1" s="189">
      <c r="A183" s="4" t="n"/>
      <c r="B183" s="4" t="n"/>
      <c r="C183" s="4" t="n"/>
      <c r="D183" s="4" t="n"/>
      <c r="E183" s="4" t="n"/>
      <c r="F183" s="4" t="n"/>
      <c r="G183" s="4" t="n"/>
      <c r="H183" s="4" t="n"/>
      <c r="I183" s="4" t="n"/>
    </row>
    <row r="184" ht="15.75" customHeight="1" s="189">
      <c r="A184" s="4" t="n"/>
      <c r="B184" s="4" t="n"/>
      <c r="C184" s="4" t="n"/>
      <c r="D184" s="4" t="n"/>
      <c r="E184" s="4" t="n"/>
      <c r="F184" s="4" t="n"/>
      <c r="G184" s="4" t="n"/>
      <c r="H184" s="4" t="n"/>
      <c r="I184" s="4" t="n"/>
    </row>
    <row r="185" ht="15.75" customHeight="1" s="189">
      <c r="A185" s="4" t="n"/>
      <c r="B185" s="4" t="n"/>
      <c r="C185" s="4" t="n"/>
      <c r="D185" s="4" t="n"/>
      <c r="E185" s="4" t="n"/>
      <c r="F185" s="4" t="n"/>
      <c r="G185" s="4" t="n"/>
      <c r="H185" s="4" t="n"/>
      <c r="I185" s="4" t="n"/>
    </row>
    <row r="186" ht="15.75" customHeight="1" s="189">
      <c r="A186" s="4" t="n"/>
      <c r="B186" s="4" t="n"/>
      <c r="C186" s="4" t="n"/>
      <c r="D186" s="4" t="n"/>
      <c r="E186" s="4" t="n"/>
      <c r="F186" s="4" t="n"/>
      <c r="G186" s="4" t="n"/>
      <c r="H186" s="4" t="n"/>
      <c r="I186" s="4" t="n"/>
    </row>
    <row r="187" ht="15.75" customHeight="1" s="189">
      <c r="A187" s="4" t="n"/>
      <c r="B187" s="4" t="n"/>
      <c r="C187" s="4" t="n"/>
      <c r="D187" s="4" t="n"/>
      <c r="E187" s="4" t="n"/>
      <c r="F187" s="4" t="n"/>
      <c r="G187" s="4" t="n"/>
      <c r="H187" s="4" t="n"/>
      <c r="I187" s="4" t="n"/>
    </row>
    <row r="188" ht="15.75" customHeight="1" s="189">
      <c r="A188" s="4" t="n"/>
      <c r="B188" s="4" t="n"/>
      <c r="C188" s="4" t="n"/>
      <c r="D188" s="4" t="n"/>
      <c r="E188" s="4" t="n"/>
      <c r="F188" s="4" t="n"/>
      <c r="G188" s="4" t="n"/>
      <c r="H188" s="4" t="n"/>
      <c r="I188" s="4" t="n"/>
    </row>
    <row r="189" ht="15.75" customHeight="1" s="189">
      <c r="A189" s="4" t="n"/>
      <c r="B189" s="4" t="n"/>
      <c r="C189" s="4" t="n"/>
      <c r="D189" s="4" t="n"/>
      <c r="E189" s="4" t="n"/>
      <c r="F189" s="4" t="n"/>
      <c r="G189" s="4" t="n"/>
      <c r="H189" s="4" t="n"/>
      <c r="I189" s="4" t="n"/>
    </row>
    <row r="190" ht="15.75" customHeight="1" s="189">
      <c r="A190" s="4" t="n"/>
      <c r="B190" s="4" t="n"/>
      <c r="C190" s="4" t="n"/>
      <c r="D190" s="4" t="n"/>
      <c r="E190" s="4" t="n"/>
      <c r="F190" s="4" t="n"/>
      <c r="G190" s="4" t="n"/>
      <c r="H190" s="4" t="n"/>
      <c r="I190" s="4" t="n"/>
    </row>
    <row r="191" ht="15.75" customHeight="1" s="189">
      <c r="A191" s="4" t="n"/>
      <c r="B191" s="4" t="n"/>
      <c r="C191" s="4" t="n"/>
      <c r="D191" s="4" t="n"/>
      <c r="E191" s="4" t="n"/>
      <c r="F191" s="4" t="n"/>
      <c r="G191" s="4" t="n"/>
      <c r="H191" s="4" t="n"/>
      <c r="I191" s="4" t="n"/>
    </row>
    <row r="192" ht="15.75" customHeight="1" s="189">
      <c r="A192" s="4" t="n"/>
      <c r="B192" s="4" t="n"/>
      <c r="C192" s="4" t="n"/>
      <c r="D192" s="4" t="n"/>
      <c r="E192" s="4" t="n"/>
      <c r="F192" s="4" t="n"/>
      <c r="G192" s="4" t="n"/>
      <c r="H192" s="4" t="n"/>
      <c r="I192" s="4" t="n"/>
    </row>
    <row r="193" ht="15.75" customHeight="1" s="189">
      <c r="A193" s="4" t="n"/>
      <c r="B193" s="4" t="n"/>
      <c r="C193" s="4" t="n"/>
      <c r="D193" s="4" t="n"/>
      <c r="E193" s="4" t="n"/>
      <c r="F193" s="4" t="n"/>
      <c r="G193" s="4" t="n"/>
      <c r="H193" s="4" t="n"/>
      <c r="I193" s="4" t="n"/>
    </row>
    <row r="194" ht="15.75" customHeight="1" s="189">
      <c r="A194" s="4" t="n"/>
      <c r="B194" s="4" t="n"/>
      <c r="C194" s="4" t="n"/>
      <c r="D194" s="4" t="n"/>
      <c r="E194" s="4" t="n"/>
      <c r="F194" s="4" t="n"/>
      <c r="G194" s="4" t="n"/>
      <c r="H194" s="4" t="n"/>
      <c r="I194" s="4" t="n"/>
    </row>
    <row r="195" ht="15.75" customHeight="1" s="189">
      <c r="A195" s="4" t="n"/>
      <c r="B195" s="4" t="n"/>
      <c r="C195" s="4" t="n"/>
      <c r="D195" s="4" t="n"/>
      <c r="E195" s="4" t="n"/>
      <c r="F195" s="4" t="n"/>
      <c r="G195" s="4" t="n"/>
      <c r="H195" s="4" t="n"/>
      <c r="I195" s="4" t="n"/>
    </row>
    <row r="196" ht="15.75" customHeight="1" s="189">
      <c r="A196" s="4" t="n"/>
      <c r="B196" s="4" t="n"/>
      <c r="C196" s="4" t="n"/>
      <c r="D196" s="4" t="n"/>
      <c r="E196" s="4" t="n"/>
      <c r="F196" s="4" t="n"/>
      <c r="G196" s="4" t="n"/>
      <c r="H196" s="4" t="n"/>
      <c r="I196" s="4" t="n"/>
    </row>
    <row r="197" ht="15.75" customHeight="1" s="189">
      <c r="A197" s="4" t="n"/>
      <c r="B197" s="4" t="n"/>
      <c r="C197" s="4" t="n"/>
      <c r="D197" s="4" t="n"/>
      <c r="E197" s="4" t="n"/>
      <c r="F197" s="4" t="n"/>
      <c r="G197" s="4" t="n"/>
      <c r="H197" s="4" t="n"/>
      <c r="I197" s="4" t="n"/>
    </row>
    <row r="198" ht="15.75" customHeight="1" s="189">
      <c r="A198" s="4" t="n"/>
      <c r="B198" s="4" t="n"/>
      <c r="C198" s="4" t="n"/>
      <c r="D198" s="4" t="n"/>
      <c r="E198" s="4" t="n"/>
      <c r="F198" s="4" t="n"/>
      <c r="G198" s="4" t="n"/>
      <c r="H198" s="4" t="n"/>
      <c r="I198" s="4" t="n"/>
    </row>
    <row r="199" ht="15.75" customHeight="1" s="189">
      <c r="A199" s="4" t="n"/>
      <c r="B199" s="4" t="n"/>
      <c r="C199" s="4" t="n"/>
      <c r="D199" s="4" t="n"/>
      <c r="E199" s="4" t="n"/>
      <c r="F199" s="4" t="n"/>
      <c r="G199" s="4" t="n"/>
      <c r="H199" s="4" t="n"/>
      <c r="I199" s="4" t="n"/>
    </row>
    <row r="200" ht="15.75" customHeight="1" s="189">
      <c r="A200" s="4" t="n"/>
      <c r="B200" s="4" t="n"/>
      <c r="C200" s="4" t="n"/>
      <c r="D200" s="4" t="n"/>
      <c r="E200" s="4" t="n"/>
      <c r="F200" s="4" t="n"/>
      <c r="G200" s="4" t="n"/>
      <c r="H200" s="4" t="n"/>
      <c r="I200" s="4" t="n"/>
    </row>
    <row r="201" ht="15.75" customHeight="1" s="189">
      <c r="A201" s="4" t="n"/>
      <c r="B201" s="4" t="n"/>
      <c r="C201" s="4" t="n"/>
      <c r="D201" s="4" t="n"/>
      <c r="E201" s="4" t="n"/>
      <c r="F201" s="4" t="n"/>
      <c r="G201" s="4" t="n"/>
      <c r="H201" s="4" t="n"/>
      <c r="I201" s="4" t="n"/>
    </row>
    <row r="202" ht="15.75" customHeight="1" s="189">
      <c r="A202" s="4" t="n"/>
      <c r="B202" s="4" t="n"/>
      <c r="C202" s="4" t="n"/>
      <c r="D202" s="4" t="n"/>
      <c r="E202" s="4" t="n"/>
      <c r="F202" s="4" t="n"/>
      <c r="G202" s="4" t="n"/>
      <c r="H202" s="4" t="n"/>
      <c r="I202" s="4" t="n"/>
    </row>
    <row r="203" ht="15.75" customHeight="1" s="189">
      <c r="A203" s="4" t="n"/>
      <c r="B203" s="4" t="n"/>
      <c r="C203" s="4" t="n"/>
      <c r="D203" s="4" t="n"/>
      <c r="E203" s="4" t="n"/>
      <c r="F203" s="4" t="n"/>
      <c r="G203" s="4" t="n"/>
      <c r="H203" s="4" t="n"/>
      <c r="I203" s="4" t="n"/>
    </row>
    <row r="204" ht="15.75" customHeight="1" s="189">
      <c r="A204" s="4" t="n"/>
      <c r="B204" s="4" t="n"/>
      <c r="C204" s="4" t="n"/>
      <c r="D204" s="4" t="n"/>
      <c r="E204" s="4" t="n"/>
      <c r="F204" s="4" t="n"/>
      <c r="G204" s="4" t="n"/>
      <c r="H204" s="4" t="n"/>
      <c r="I204" s="4" t="n"/>
    </row>
    <row r="205" ht="15.75" customHeight="1" s="189">
      <c r="A205" s="4" t="n"/>
      <c r="B205" s="4" t="n"/>
      <c r="C205" s="4" t="n"/>
      <c r="D205" s="4" t="n"/>
      <c r="E205" s="4" t="n"/>
      <c r="F205" s="4" t="n"/>
      <c r="G205" s="4" t="n"/>
      <c r="H205" s="4" t="n"/>
      <c r="I205" s="4" t="n"/>
    </row>
    <row r="206" ht="15.75" customHeight="1" s="189">
      <c r="A206" s="4" t="n"/>
      <c r="B206" s="4" t="n"/>
      <c r="C206" s="4" t="n"/>
      <c r="D206" s="4" t="n"/>
      <c r="E206" s="4" t="n"/>
      <c r="F206" s="4" t="n"/>
      <c r="G206" s="4" t="n"/>
      <c r="H206" s="4" t="n"/>
      <c r="I206" s="4" t="n"/>
    </row>
    <row r="207" ht="15.75" customHeight="1" s="189">
      <c r="A207" s="4" t="n"/>
      <c r="B207" s="4" t="n"/>
      <c r="C207" s="4" t="n"/>
      <c r="D207" s="4" t="n"/>
      <c r="E207" s="4" t="n"/>
      <c r="F207" s="4" t="n"/>
      <c r="G207" s="4" t="n"/>
      <c r="H207" s="4" t="n"/>
      <c r="I207" s="4" t="n"/>
    </row>
    <row r="208" ht="15.75" customHeight="1" s="189">
      <c r="A208" s="4" t="n"/>
      <c r="B208" s="4" t="n"/>
      <c r="C208" s="4" t="n"/>
      <c r="D208" s="4" t="n"/>
      <c r="E208" s="4" t="n"/>
      <c r="F208" s="4" t="n"/>
      <c r="G208" s="4" t="n"/>
      <c r="H208" s="4" t="n"/>
      <c r="I208" s="4" t="n"/>
    </row>
    <row r="209" ht="15.75" customHeight="1" s="189">
      <c r="A209" s="4" t="n"/>
      <c r="B209" s="4" t="n"/>
      <c r="C209" s="4" t="n"/>
      <c r="D209" s="4" t="n"/>
      <c r="E209" s="4" t="n"/>
      <c r="F209" s="4" t="n"/>
      <c r="G209" s="4" t="n"/>
      <c r="H209" s="4" t="n"/>
      <c r="I209" s="4" t="n"/>
    </row>
    <row r="210" ht="15.75" customHeight="1" s="189">
      <c r="A210" s="4" t="n"/>
      <c r="B210" s="4" t="n"/>
      <c r="C210" s="4" t="n"/>
      <c r="D210" s="4" t="n"/>
      <c r="E210" s="4" t="n"/>
      <c r="F210" s="4" t="n"/>
      <c r="G210" s="4" t="n"/>
      <c r="H210" s="4" t="n"/>
      <c r="I210" s="4" t="n"/>
    </row>
    <row r="211" ht="15.75" customHeight="1" s="189">
      <c r="A211" s="4" t="n"/>
      <c r="B211" s="4" t="n"/>
      <c r="C211" s="4" t="n"/>
      <c r="D211" s="4" t="n"/>
      <c r="E211" s="4" t="n"/>
      <c r="F211" s="4" t="n"/>
      <c r="G211" s="4" t="n"/>
      <c r="H211" s="4" t="n"/>
      <c r="I211" s="4" t="n"/>
    </row>
    <row r="212" ht="15.75" customHeight="1" s="189">
      <c r="A212" s="4" t="n"/>
      <c r="B212" s="4" t="n"/>
      <c r="C212" s="4" t="n"/>
      <c r="D212" s="4" t="n"/>
      <c r="E212" s="4" t="n"/>
      <c r="F212" s="4" t="n"/>
      <c r="G212" s="4" t="n"/>
      <c r="H212" s="4" t="n"/>
      <c r="I212" s="4" t="n"/>
    </row>
    <row r="213" ht="15.75" customHeight="1" s="189">
      <c r="A213" s="4" t="n"/>
      <c r="B213" s="4" t="n"/>
      <c r="C213" s="4" t="n"/>
      <c r="D213" s="4" t="n"/>
      <c r="E213" s="4" t="n"/>
      <c r="F213" s="4" t="n"/>
      <c r="G213" s="4" t="n"/>
      <c r="H213" s="4" t="n"/>
      <c r="I213" s="4" t="n"/>
    </row>
    <row r="214" ht="15.75" customHeight="1" s="189">
      <c r="A214" s="4" t="n"/>
      <c r="B214" s="4" t="n"/>
      <c r="C214" s="4" t="n"/>
      <c r="D214" s="4" t="n"/>
      <c r="E214" s="4" t="n"/>
      <c r="F214" s="4" t="n"/>
      <c r="G214" s="4" t="n"/>
      <c r="H214" s="4" t="n"/>
      <c r="I214" s="4" t="n"/>
    </row>
    <row r="215" ht="15.75" customHeight="1" s="189">
      <c r="A215" s="4" t="n"/>
      <c r="B215" s="4" t="n"/>
      <c r="C215" s="4" t="n"/>
      <c r="D215" s="4" t="n"/>
      <c r="E215" s="4" t="n"/>
      <c r="F215" s="4" t="n"/>
      <c r="G215" s="4" t="n"/>
      <c r="H215" s="4" t="n"/>
      <c r="I215" s="4" t="n"/>
    </row>
    <row r="216" ht="15.75" customHeight="1" s="189">
      <c r="A216" s="4" t="n"/>
      <c r="B216" s="4" t="n"/>
      <c r="C216" s="4" t="n"/>
      <c r="D216" s="4" t="n"/>
      <c r="E216" s="4" t="n"/>
      <c r="F216" s="4" t="n"/>
      <c r="G216" s="4" t="n"/>
      <c r="H216" s="4" t="n"/>
      <c r="I216" s="4" t="n"/>
    </row>
    <row r="217" ht="15.75" customHeight="1" s="189">
      <c r="A217" s="4" t="n"/>
      <c r="B217" s="4" t="n"/>
      <c r="C217" s="4" t="n"/>
      <c r="D217" s="4" t="n"/>
      <c r="E217" s="4" t="n"/>
      <c r="F217" s="4" t="n"/>
      <c r="G217" s="4" t="n"/>
      <c r="H217" s="4" t="n"/>
      <c r="I217" s="4" t="n"/>
    </row>
    <row r="218" ht="15.75" customHeight="1" s="189">
      <c r="A218" s="4" t="n"/>
      <c r="B218" s="4" t="n"/>
      <c r="C218" s="4" t="n"/>
      <c r="D218" s="4" t="n"/>
      <c r="E218" s="4" t="n"/>
      <c r="F218" s="4" t="n"/>
      <c r="G218" s="4" t="n"/>
      <c r="H218" s="4" t="n"/>
      <c r="I218" s="4" t="n"/>
    </row>
    <row r="219" ht="15.75" customHeight="1" s="189">
      <c r="A219" s="4" t="n"/>
      <c r="B219" s="4" t="n"/>
      <c r="C219" s="4" t="n"/>
      <c r="D219" s="4" t="n"/>
      <c r="E219" s="4" t="n"/>
      <c r="F219" s="4" t="n"/>
      <c r="G219" s="4" t="n"/>
      <c r="H219" s="4" t="n"/>
      <c r="I219" s="4" t="n"/>
    </row>
    <row r="220" ht="15.75" customHeight="1" s="189">
      <c r="A220" s="4" t="n"/>
      <c r="B220" s="4" t="n"/>
      <c r="C220" s="4" t="n"/>
      <c r="D220" s="4" t="n"/>
      <c r="E220" s="4" t="n"/>
      <c r="F220" s="4" t="n"/>
      <c r="G220" s="4" t="n"/>
      <c r="H220" s="4" t="n"/>
      <c r="I220" s="4" t="n"/>
    </row>
    <row r="221" ht="15.75" customHeight="1" s="189">
      <c r="A221" s="4" t="n"/>
      <c r="B221" s="4" t="n"/>
      <c r="C221" s="4" t="n"/>
      <c r="D221" s="4" t="n"/>
      <c r="E221" s="4" t="n"/>
      <c r="F221" s="4" t="n"/>
      <c r="G221" s="4" t="n"/>
      <c r="H221" s="4" t="n"/>
      <c r="I221" s="4" t="n"/>
    </row>
    <row r="222" ht="15.75" customHeight="1" s="189">
      <c r="A222" s="4" t="n"/>
      <c r="B222" s="4" t="n"/>
      <c r="C222" s="4" t="n"/>
      <c r="D222" s="4" t="n"/>
      <c r="E222" s="4" t="n"/>
      <c r="F222" s="4" t="n"/>
      <c r="G222" s="4" t="n"/>
      <c r="H222" s="4" t="n"/>
      <c r="I222" s="4" t="n"/>
    </row>
    <row r="223" ht="15.75" customHeight="1" s="189">
      <c r="A223" s="4" t="n"/>
      <c r="B223" s="4" t="n"/>
      <c r="C223" s="4" t="n"/>
      <c r="D223" s="4" t="n"/>
      <c r="E223" s="4" t="n"/>
      <c r="F223" s="4" t="n"/>
      <c r="G223" s="4" t="n"/>
      <c r="H223" s="4" t="n"/>
      <c r="I223" s="4" t="n"/>
    </row>
    <row r="224" ht="15.75" customHeight="1" s="189">
      <c r="A224" s="4" t="n"/>
      <c r="B224" s="4" t="n"/>
      <c r="C224" s="4" t="n"/>
      <c r="D224" s="4" t="n"/>
      <c r="E224" s="4" t="n"/>
      <c r="F224" s="4" t="n"/>
      <c r="G224" s="4" t="n"/>
      <c r="H224" s="4" t="n"/>
      <c r="I224" s="4" t="n"/>
    </row>
    <row r="225" ht="15.75" customHeight="1" s="189">
      <c r="A225" s="4" t="n"/>
      <c r="B225" s="4" t="n"/>
      <c r="C225" s="4" t="n"/>
      <c r="D225" s="4" t="n"/>
      <c r="E225" s="4" t="n"/>
      <c r="F225" s="4" t="n"/>
      <c r="G225" s="4" t="n"/>
      <c r="H225" s="4" t="n"/>
      <c r="I225" s="4" t="n"/>
    </row>
    <row r="226" ht="15.75" customHeight="1" s="189">
      <c r="A226" s="4" t="n"/>
      <c r="B226" s="4" t="n"/>
      <c r="C226" s="4" t="n"/>
      <c r="D226" s="4" t="n"/>
      <c r="E226" s="4" t="n"/>
      <c r="F226" s="4" t="n"/>
      <c r="G226" s="4" t="n"/>
      <c r="H226" s="4" t="n"/>
      <c r="I226" s="4" t="n"/>
    </row>
    <row r="227" ht="15.75" customHeight="1" s="189">
      <c r="A227" s="4" t="n"/>
      <c r="B227" s="4" t="n"/>
      <c r="C227" s="4" t="n"/>
      <c r="D227" s="4" t="n"/>
      <c r="E227" s="4" t="n"/>
      <c r="F227" s="4" t="n"/>
      <c r="G227" s="4" t="n"/>
      <c r="H227" s="4" t="n"/>
      <c r="I227" s="4" t="n"/>
    </row>
    <row r="228" ht="15.75" customHeight="1" s="189">
      <c r="A228" s="4" t="n"/>
      <c r="B228" s="4" t="n"/>
      <c r="C228" s="4" t="n"/>
      <c r="D228" s="4" t="n"/>
      <c r="E228" s="4" t="n"/>
      <c r="F228" s="4" t="n"/>
      <c r="G228" s="4" t="n"/>
      <c r="H228" s="4" t="n"/>
      <c r="I228" s="4" t="n"/>
    </row>
    <row r="229" ht="15.75" customHeight="1" s="189">
      <c r="A229" s="4" t="n"/>
      <c r="B229" s="4" t="n"/>
      <c r="C229" s="4" t="n"/>
      <c r="D229" s="4" t="n"/>
      <c r="E229" s="4" t="n"/>
      <c r="F229" s="4" t="n"/>
      <c r="G229" s="4" t="n"/>
      <c r="H229" s="4" t="n"/>
      <c r="I229" s="4" t="n"/>
    </row>
    <row r="230" ht="15.75" customHeight="1" s="189">
      <c r="A230" s="4" t="n"/>
      <c r="B230" s="4" t="n"/>
      <c r="C230" s="4" t="n"/>
      <c r="D230" s="4" t="n"/>
      <c r="E230" s="4" t="n"/>
      <c r="F230" s="4" t="n"/>
      <c r="G230" s="4" t="n"/>
      <c r="H230" s="4" t="n"/>
      <c r="I230" s="4" t="n"/>
    </row>
    <row r="231" ht="15.75" customHeight="1" s="189">
      <c r="A231" s="4" t="n"/>
      <c r="B231" s="4" t="n"/>
      <c r="C231" s="4" t="n"/>
      <c r="D231" s="4" t="n"/>
      <c r="E231" s="4" t="n"/>
      <c r="F231" s="4" t="n"/>
      <c r="G231" s="4" t="n"/>
      <c r="H231" s="4" t="n"/>
      <c r="I231" s="4" t="n"/>
    </row>
    <row r="232" ht="15.75" customHeight="1" s="189">
      <c r="A232" s="4" t="n"/>
      <c r="B232" s="4" t="n"/>
      <c r="C232" s="4" t="n"/>
      <c r="D232" s="4" t="n"/>
      <c r="E232" s="4" t="n"/>
      <c r="F232" s="4" t="n"/>
      <c r="G232" s="4" t="n"/>
      <c r="H232" s="4" t="n"/>
      <c r="I232" s="4" t="n"/>
    </row>
    <row r="233" ht="15.75" customHeight="1" s="189">
      <c r="A233" s="4" t="n"/>
      <c r="B233" s="4" t="n"/>
      <c r="C233" s="4" t="n"/>
      <c r="D233" s="4" t="n"/>
      <c r="E233" s="4" t="n"/>
      <c r="F233" s="4" t="n"/>
      <c r="G233" s="4" t="n"/>
      <c r="H233" s="4" t="n"/>
      <c r="I233" s="4" t="n"/>
    </row>
    <row r="234" ht="15.75" customHeight="1" s="189">
      <c r="A234" s="4" t="n"/>
      <c r="B234" s="4" t="n"/>
      <c r="C234" s="4" t="n"/>
      <c r="D234" s="4" t="n"/>
      <c r="E234" s="4" t="n"/>
      <c r="F234" s="4" t="n"/>
      <c r="G234" s="4" t="n"/>
      <c r="H234" s="4" t="n"/>
      <c r="I234" s="4" t="n"/>
    </row>
    <row r="235" ht="15.75" customHeight="1" s="189">
      <c r="A235" s="4" t="n"/>
      <c r="B235" s="4" t="n"/>
      <c r="C235" s="4" t="n"/>
      <c r="D235" s="4" t="n"/>
      <c r="E235" s="4" t="n"/>
      <c r="F235" s="4" t="n"/>
      <c r="G235" s="4" t="n"/>
      <c r="H235" s="4" t="n"/>
      <c r="I235" s="4" t="n"/>
    </row>
    <row r="236" ht="15.75" customHeight="1" s="189">
      <c r="A236" s="4" t="n"/>
      <c r="B236" s="4" t="n"/>
      <c r="C236" s="4" t="n"/>
      <c r="D236" s="4" t="n"/>
      <c r="E236" s="4" t="n"/>
      <c r="F236" s="4" t="n"/>
      <c r="G236" s="4" t="n"/>
      <c r="H236" s="4" t="n"/>
      <c r="I236" s="4" t="n"/>
    </row>
    <row r="237" ht="15.75" customHeight="1" s="189">
      <c r="A237" s="4" t="n"/>
      <c r="B237" s="4" t="n"/>
      <c r="C237" s="4" t="n"/>
      <c r="D237" s="4" t="n"/>
      <c r="E237" s="4" t="n"/>
      <c r="F237" s="4" t="n"/>
      <c r="G237" s="4" t="n"/>
      <c r="H237" s="4" t="n"/>
      <c r="I237" s="4" t="n"/>
    </row>
    <row r="238" ht="15.75" customHeight="1" s="189">
      <c r="A238" s="4" t="n"/>
      <c r="B238" s="4" t="n"/>
      <c r="C238" s="4" t="n"/>
      <c r="D238" s="4" t="n"/>
      <c r="E238" s="4" t="n"/>
      <c r="F238" s="4" t="n"/>
      <c r="G238" s="4" t="n"/>
      <c r="H238" s="4" t="n"/>
      <c r="I238" s="4" t="n"/>
    </row>
    <row r="239" ht="15.75" customHeight="1" s="189">
      <c r="A239" s="4" t="n"/>
      <c r="B239" s="4" t="n"/>
      <c r="C239" s="4" t="n"/>
      <c r="D239" s="4" t="n"/>
      <c r="E239" s="4" t="n"/>
      <c r="F239" s="4" t="n"/>
      <c r="G239" s="4" t="n"/>
      <c r="H239" s="4" t="n"/>
      <c r="I239" s="4" t="n"/>
    </row>
    <row r="240" ht="15.75" customHeight="1" s="189">
      <c r="A240" s="4" t="n"/>
      <c r="B240" s="4" t="n"/>
      <c r="C240" s="4" t="n"/>
      <c r="D240" s="4" t="n"/>
      <c r="E240" s="4" t="n"/>
      <c r="F240" s="4" t="n"/>
      <c r="G240" s="4" t="n"/>
      <c r="H240" s="4" t="n"/>
      <c r="I240" s="4" t="n"/>
    </row>
    <row r="241" ht="15.75" customHeight="1" s="189">
      <c r="A241" s="4" t="n"/>
      <c r="B241" s="4" t="n"/>
      <c r="C241" s="4" t="n"/>
      <c r="D241" s="4" t="n"/>
      <c r="E241" s="4" t="n"/>
      <c r="F241" s="4" t="n"/>
      <c r="G241" s="4" t="n"/>
      <c r="H241" s="4" t="n"/>
      <c r="I241" s="4" t="n"/>
    </row>
    <row r="242" ht="15.75" customHeight="1" s="189">
      <c r="A242" s="4" t="n"/>
      <c r="B242" s="4" t="n"/>
      <c r="C242" s="4" t="n"/>
      <c r="D242" s="4" t="n"/>
      <c r="E242" s="4" t="n"/>
      <c r="F242" s="4" t="n"/>
      <c r="G242" s="4" t="n"/>
      <c r="H242" s="4" t="n"/>
      <c r="I242" s="4" t="n"/>
    </row>
    <row r="243" ht="15.75" customHeight="1" s="189">
      <c r="A243" s="4" t="n"/>
      <c r="B243" s="4" t="n"/>
      <c r="C243" s="4" t="n"/>
      <c r="D243" s="4" t="n"/>
      <c r="E243" s="4" t="n"/>
      <c r="F243" s="4" t="n"/>
      <c r="G243" s="4" t="n"/>
      <c r="H243" s="4" t="n"/>
      <c r="I243" s="4" t="n"/>
    </row>
    <row r="244" ht="15.75" customHeight="1" s="189">
      <c r="A244" s="4" t="n"/>
      <c r="B244" s="4" t="n"/>
      <c r="C244" s="4" t="n"/>
      <c r="D244" s="4" t="n"/>
      <c r="E244" s="4" t="n"/>
      <c r="F244" s="4" t="n"/>
      <c r="G244" s="4" t="n"/>
      <c r="H244" s="4" t="n"/>
      <c r="I244" s="4" t="n"/>
    </row>
    <row r="245" ht="15.75" customHeight="1" s="189">
      <c r="A245" s="4" t="n"/>
      <c r="B245" s="4" t="n"/>
      <c r="C245" s="4" t="n"/>
      <c r="D245" s="4" t="n"/>
      <c r="E245" s="4" t="n"/>
      <c r="F245" s="4" t="n"/>
      <c r="G245" s="4" t="n"/>
      <c r="H245" s="4" t="n"/>
      <c r="I245" s="4" t="n"/>
    </row>
    <row r="246" ht="15.75" customHeight="1" s="189">
      <c r="A246" s="4" t="n"/>
      <c r="B246" s="4" t="n"/>
      <c r="C246" s="4" t="n"/>
      <c r="D246" s="4" t="n"/>
      <c r="E246" s="4" t="n"/>
      <c r="F246" s="4" t="n"/>
      <c r="G246" s="4" t="n"/>
      <c r="H246" s="4" t="n"/>
      <c r="I246" s="4" t="n"/>
    </row>
    <row r="247" ht="15.75" customHeight="1" s="189">
      <c r="A247" s="4" t="n"/>
      <c r="B247" s="4" t="n"/>
      <c r="C247" s="4" t="n"/>
      <c r="D247" s="4" t="n"/>
      <c r="E247" s="4" t="n"/>
      <c r="F247" s="4" t="n"/>
      <c r="G247" s="4" t="n"/>
      <c r="H247" s="4" t="n"/>
      <c r="I247" s="4" t="n"/>
    </row>
    <row r="248" ht="15.75" customHeight="1" s="189">
      <c r="A248" s="4" t="n"/>
      <c r="B248" s="4" t="n"/>
      <c r="C248" s="4" t="n"/>
      <c r="D248" s="4" t="n"/>
      <c r="E248" s="4" t="n"/>
      <c r="F248" s="4" t="n"/>
      <c r="G248" s="4" t="n"/>
      <c r="H248" s="4" t="n"/>
      <c r="I248" s="4" t="n"/>
    </row>
    <row r="249" ht="15.75" customHeight="1" s="189">
      <c r="A249" s="4" t="n"/>
      <c r="B249" s="4" t="n"/>
      <c r="C249" s="4" t="n"/>
      <c r="D249" s="4" t="n"/>
      <c r="E249" s="4" t="n"/>
      <c r="F249" s="4" t="n"/>
      <c r="G249" s="4" t="n"/>
      <c r="H249" s="4" t="n"/>
      <c r="I249" s="4" t="n"/>
    </row>
    <row r="250" ht="15.75" customHeight="1" s="189">
      <c r="A250" s="4" t="n"/>
      <c r="B250" s="4" t="n"/>
      <c r="C250" s="4" t="n"/>
      <c r="D250" s="4" t="n"/>
      <c r="E250" s="4" t="n"/>
      <c r="F250" s="4" t="n"/>
      <c r="G250" s="4" t="n"/>
      <c r="H250" s="4" t="n"/>
      <c r="I250" s="4" t="n"/>
    </row>
    <row r="251" ht="15.75" customHeight="1" s="189">
      <c r="A251" s="4" t="n"/>
      <c r="B251" s="4" t="n"/>
      <c r="C251" s="4" t="n"/>
      <c r="D251" s="4" t="n"/>
      <c r="E251" s="4" t="n"/>
      <c r="F251" s="4" t="n"/>
      <c r="G251" s="4" t="n"/>
      <c r="H251" s="4" t="n"/>
      <c r="I251" s="4" t="n"/>
    </row>
    <row r="252" ht="15.75" customHeight="1" s="189">
      <c r="A252" s="4" t="n"/>
      <c r="B252" s="4" t="n"/>
      <c r="C252" s="4" t="n"/>
      <c r="D252" s="4" t="n"/>
      <c r="E252" s="4" t="n"/>
      <c r="F252" s="4" t="n"/>
      <c r="G252" s="4" t="n"/>
      <c r="H252" s="4" t="n"/>
      <c r="I252" s="4" t="n"/>
    </row>
    <row r="253" ht="15.75" customHeight="1" s="189">
      <c r="A253" s="4" t="n"/>
      <c r="B253" s="4" t="n"/>
      <c r="C253" s="4" t="n"/>
      <c r="D253" s="4" t="n"/>
      <c r="E253" s="4" t="n"/>
      <c r="F253" s="4" t="n"/>
      <c r="G253" s="4" t="n"/>
      <c r="H253" s="4" t="n"/>
      <c r="I253" s="4" t="n"/>
    </row>
    <row r="254" ht="15.75" customHeight="1" s="189">
      <c r="A254" s="4" t="n"/>
      <c r="B254" s="4" t="n"/>
      <c r="C254" s="4" t="n"/>
      <c r="D254" s="4" t="n"/>
      <c r="E254" s="4" t="n"/>
      <c r="F254" s="4" t="n"/>
      <c r="G254" s="4" t="n"/>
      <c r="H254" s="4" t="n"/>
      <c r="I254" s="4" t="n"/>
    </row>
    <row r="255" ht="15.75" customHeight="1" s="189">
      <c r="A255" s="4" t="n"/>
      <c r="B255" s="4" t="n"/>
      <c r="C255" s="4" t="n"/>
      <c r="D255" s="4" t="n"/>
      <c r="E255" s="4" t="n"/>
      <c r="F255" s="4" t="n"/>
      <c r="G255" s="4" t="n"/>
      <c r="H255" s="4" t="n"/>
      <c r="I255" s="4" t="n"/>
    </row>
    <row r="256" ht="15.75" customHeight="1" s="189">
      <c r="A256" s="4" t="n"/>
      <c r="B256" s="4" t="n"/>
      <c r="C256" s="4" t="n"/>
      <c r="D256" s="4" t="n"/>
      <c r="E256" s="4" t="n"/>
      <c r="F256" s="4" t="n"/>
      <c r="G256" s="4" t="n"/>
      <c r="H256" s="4" t="n"/>
      <c r="I256" s="4" t="n"/>
    </row>
    <row r="257" ht="15.75" customHeight="1" s="189">
      <c r="A257" s="4" t="n"/>
      <c r="B257" s="4" t="n"/>
      <c r="C257" s="4" t="n"/>
      <c r="D257" s="4" t="n"/>
      <c r="E257" s="4" t="n"/>
      <c r="F257" s="4" t="n"/>
      <c r="G257" s="4" t="n"/>
      <c r="H257" s="4" t="n"/>
      <c r="I257" s="4" t="n"/>
    </row>
    <row r="258" ht="15.75" customHeight="1" s="189">
      <c r="A258" s="4" t="n"/>
      <c r="B258" s="4" t="n"/>
      <c r="C258" s="4" t="n"/>
      <c r="D258" s="4" t="n"/>
      <c r="E258" s="4" t="n"/>
      <c r="F258" s="4" t="n"/>
      <c r="G258" s="4" t="n"/>
      <c r="H258" s="4" t="n"/>
      <c r="I258" s="4" t="n"/>
    </row>
    <row r="259" ht="15.75" customHeight="1" s="189">
      <c r="A259" s="4" t="n"/>
      <c r="B259" s="4" t="n"/>
      <c r="C259" s="4" t="n"/>
      <c r="D259" s="4" t="n"/>
      <c r="E259" s="4" t="n"/>
      <c r="F259" s="4" t="n"/>
      <c r="G259" s="4" t="n"/>
      <c r="H259" s="4" t="n"/>
      <c r="I259" s="4" t="n"/>
    </row>
    <row r="260" ht="15.75" customHeight="1" s="189">
      <c r="A260" s="4" t="n"/>
      <c r="B260" s="4" t="n"/>
      <c r="C260" s="4" t="n"/>
      <c r="D260" s="4" t="n"/>
      <c r="E260" s="4" t="n"/>
      <c r="F260" s="4" t="n"/>
      <c r="G260" s="4" t="n"/>
      <c r="H260" s="4" t="n"/>
      <c r="I260" s="4" t="n"/>
    </row>
    <row r="261" ht="15.75" customHeight="1" s="189">
      <c r="A261" s="4" t="n"/>
      <c r="B261" s="4" t="n"/>
      <c r="C261" s="4" t="n"/>
      <c r="D261" s="4" t="n"/>
      <c r="E261" s="4" t="n"/>
      <c r="F261" s="4" t="n"/>
      <c r="G261" s="4" t="n"/>
      <c r="H261" s="4" t="n"/>
      <c r="I261" s="4" t="n"/>
    </row>
    <row r="262" ht="15.75" customHeight="1" s="189">
      <c r="A262" s="4" t="n"/>
      <c r="B262" s="4" t="n"/>
      <c r="C262" s="4" t="n"/>
      <c r="D262" s="4" t="n"/>
      <c r="E262" s="4" t="n"/>
      <c r="F262" s="4" t="n"/>
      <c r="G262" s="4" t="n"/>
      <c r="H262" s="4" t="n"/>
      <c r="I262" s="4" t="n"/>
    </row>
    <row r="263" ht="15.75" customHeight="1" s="189">
      <c r="A263" s="4" t="n"/>
      <c r="B263" s="4" t="n"/>
      <c r="C263" s="4" t="n"/>
      <c r="D263" s="4" t="n"/>
      <c r="E263" s="4" t="n"/>
      <c r="F263" s="4" t="n"/>
      <c r="G263" s="4" t="n"/>
      <c r="H263" s="4" t="n"/>
      <c r="I263" s="4" t="n"/>
    </row>
    <row r="264" ht="15.75" customHeight="1" s="189">
      <c r="A264" s="4" t="n"/>
      <c r="B264" s="4" t="n"/>
      <c r="C264" s="4" t="n"/>
      <c r="D264" s="4" t="n"/>
      <c r="E264" s="4" t="n"/>
      <c r="F264" s="4" t="n"/>
      <c r="G264" s="4" t="n"/>
      <c r="H264" s="4" t="n"/>
      <c r="I264" s="4" t="n"/>
    </row>
    <row r="265" ht="15.75" customHeight="1" s="189">
      <c r="A265" s="4" t="n"/>
      <c r="B265" s="4" t="n"/>
      <c r="C265" s="4" t="n"/>
      <c r="D265" s="4" t="n"/>
      <c r="E265" s="4" t="n"/>
      <c r="F265" s="4" t="n"/>
      <c r="G265" s="4" t="n"/>
      <c r="H265" s="4" t="n"/>
      <c r="I265" s="4" t="n"/>
    </row>
    <row r="266" ht="15.75" customHeight="1" s="189">
      <c r="A266" s="4" t="n"/>
      <c r="B266" s="4" t="n"/>
      <c r="C266" s="4" t="n"/>
      <c r="D266" s="4" t="n"/>
      <c r="E266" s="4" t="n"/>
      <c r="F266" s="4" t="n"/>
      <c r="G266" s="4" t="n"/>
      <c r="H266" s="4" t="n"/>
      <c r="I266" s="4" t="n"/>
    </row>
    <row r="267" ht="15.75" customHeight="1" s="189">
      <c r="A267" s="4" t="n"/>
      <c r="B267" s="4" t="n"/>
      <c r="C267" s="4" t="n"/>
      <c r="D267" s="4" t="n"/>
      <c r="E267" s="4" t="n"/>
      <c r="F267" s="4" t="n"/>
      <c r="G267" s="4" t="n"/>
      <c r="H267" s="4" t="n"/>
      <c r="I267" s="4" t="n"/>
    </row>
    <row r="268" ht="15.75" customHeight="1" s="189">
      <c r="A268" s="4" t="n"/>
      <c r="B268" s="4" t="n"/>
      <c r="C268" s="4" t="n"/>
      <c r="D268" s="4" t="n"/>
      <c r="E268" s="4" t="n"/>
      <c r="F268" s="4" t="n"/>
      <c r="G268" s="4" t="n"/>
      <c r="H268" s="4" t="n"/>
      <c r="I268" s="4" t="n"/>
    </row>
    <row r="269" ht="15.75" customHeight="1" s="189">
      <c r="A269" s="4" t="n"/>
      <c r="B269" s="4" t="n"/>
      <c r="C269" s="4" t="n"/>
      <c r="D269" s="4" t="n"/>
      <c r="E269" s="4" t="n"/>
      <c r="F269" s="4" t="n"/>
      <c r="G269" s="4" t="n"/>
      <c r="H269" s="4" t="n"/>
      <c r="I269" s="4" t="n"/>
    </row>
    <row r="270" ht="15.75" customHeight="1" s="189">
      <c r="A270" s="4" t="n"/>
      <c r="B270" s="4" t="n"/>
      <c r="C270" s="4" t="n"/>
      <c r="D270" s="4" t="n"/>
      <c r="E270" s="4" t="n"/>
      <c r="F270" s="4" t="n"/>
      <c r="G270" s="4" t="n"/>
      <c r="H270" s="4" t="n"/>
      <c r="I270" s="4" t="n"/>
    </row>
    <row r="271" ht="15.75" customHeight="1" s="189">
      <c r="A271" s="4" t="n"/>
      <c r="B271" s="4" t="n"/>
      <c r="C271" s="4" t="n"/>
      <c r="D271" s="4" t="n"/>
      <c r="E271" s="4" t="n"/>
      <c r="F271" s="4" t="n"/>
      <c r="G271" s="4" t="n"/>
      <c r="H271" s="4" t="n"/>
      <c r="I271" s="4" t="n"/>
    </row>
    <row r="272" ht="15.75" customHeight="1" s="189">
      <c r="A272" s="4" t="n"/>
      <c r="B272" s="4" t="n"/>
      <c r="C272" s="4" t="n"/>
      <c r="D272" s="4" t="n"/>
      <c r="E272" s="4" t="n"/>
      <c r="F272" s="4" t="n"/>
      <c r="G272" s="4" t="n"/>
      <c r="H272" s="4" t="n"/>
      <c r="I272" s="4" t="n"/>
    </row>
    <row r="273" ht="15.75" customHeight="1" s="189">
      <c r="A273" s="4" t="n"/>
      <c r="B273" s="4" t="n"/>
      <c r="C273" s="4" t="n"/>
      <c r="D273" s="4" t="n"/>
      <c r="E273" s="4" t="n"/>
      <c r="F273" s="4" t="n"/>
      <c r="G273" s="4" t="n"/>
      <c r="H273" s="4" t="n"/>
      <c r="I273" s="4" t="n"/>
    </row>
    <row r="274" ht="15.75" customHeight="1" s="189">
      <c r="A274" s="4" t="n"/>
      <c r="B274" s="4" t="n"/>
      <c r="C274" s="4" t="n"/>
      <c r="D274" s="4" t="n"/>
      <c r="E274" s="4" t="n"/>
      <c r="F274" s="4" t="n"/>
      <c r="G274" s="4" t="n"/>
      <c r="H274" s="4" t="n"/>
      <c r="I274" s="4" t="n"/>
    </row>
    <row r="275" ht="15.75" customHeight="1" s="189">
      <c r="A275" s="4" t="n"/>
      <c r="B275" s="4" t="n"/>
      <c r="C275" s="4" t="n"/>
      <c r="D275" s="4" t="n"/>
      <c r="E275" s="4" t="n"/>
      <c r="F275" s="4" t="n"/>
      <c r="G275" s="4" t="n"/>
      <c r="H275" s="4" t="n"/>
      <c r="I275" s="4" t="n"/>
    </row>
    <row r="276" ht="15.75" customHeight="1" s="189">
      <c r="A276" s="4" t="n"/>
      <c r="B276" s="4" t="n"/>
      <c r="C276" s="4" t="n"/>
      <c r="D276" s="4" t="n"/>
      <c r="E276" s="4" t="n"/>
      <c r="F276" s="4" t="n"/>
      <c r="G276" s="4" t="n"/>
      <c r="H276" s="4" t="n"/>
      <c r="I276" s="4" t="n"/>
    </row>
    <row r="277" ht="15.75" customHeight="1" s="189">
      <c r="A277" s="4" t="n"/>
      <c r="B277" s="4" t="n"/>
      <c r="C277" s="4" t="n"/>
      <c r="D277" s="4" t="n"/>
      <c r="E277" s="4" t="n"/>
      <c r="F277" s="4" t="n"/>
      <c r="G277" s="4" t="n"/>
      <c r="H277" s="4" t="n"/>
      <c r="I277" s="4" t="n"/>
    </row>
    <row r="278" ht="15.75" customHeight="1" s="189">
      <c r="A278" s="4" t="n"/>
      <c r="B278" s="4" t="n"/>
      <c r="C278" s="4" t="n"/>
      <c r="D278" s="4" t="n"/>
      <c r="E278" s="4" t="n"/>
      <c r="F278" s="4" t="n"/>
      <c r="G278" s="4" t="n"/>
      <c r="H278" s="4" t="n"/>
      <c r="I278" s="4" t="n"/>
    </row>
    <row r="279" ht="15.75" customHeight="1" s="189">
      <c r="A279" s="4" t="n"/>
      <c r="B279" s="4" t="n"/>
      <c r="C279" s="4" t="n"/>
      <c r="D279" s="4" t="n"/>
      <c r="E279" s="4" t="n"/>
      <c r="F279" s="4" t="n"/>
      <c r="G279" s="4" t="n"/>
      <c r="H279" s="4" t="n"/>
      <c r="I279" s="4" t="n"/>
    </row>
    <row r="280" ht="15.75" customHeight="1" s="189">
      <c r="A280" s="4" t="n"/>
      <c r="B280" s="4" t="n"/>
      <c r="C280" s="4" t="n"/>
      <c r="D280" s="4" t="n"/>
      <c r="E280" s="4" t="n"/>
      <c r="F280" s="4" t="n"/>
      <c r="G280" s="4" t="n"/>
      <c r="H280" s="4" t="n"/>
      <c r="I280" s="4" t="n"/>
    </row>
    <row r="281" ht="15.75" customHeight="1" s="189">
      <c r="A281" s="4" t="n"/>
      <c r="B281" s="4" t="n"/>
      <c r="C281" s="4" t="n"/>
      <c r="D281" s="4" t="n"/>
      <c r="E281" s="4" t="n"/>
      <c r="F281" s="4" t="n"/>
      <c r="G281" s="4" t="n"/>
      <c r="H281" s="4" t="n"/>
      <c r="I281" s="4" t="n"/>
    </row>
    <row r="282" ht="15.75" customHeight="1" s="189">
      <c r="A282" s="4" t="n"/>
      <c r="B282" s="4" t="n"/>
      <c r="C282" s="4" t="n"/>
      <c r="D282" s="4" t="n"/>
      <c r="E282" s="4" t="n"/>
      <c r="F282" s="4" t="n"/>
      <c r="G282" s="4" t="n"/>
      <c r="H282" s="4" t="n"/>
      <c r="I282" s="4" t="n"/>
    </row>
    <row r="283" ht="15.75" customHeight="1" s="189">
      <c r="A283" s="4" t="n"/>
      <c r="B283" s="4" t="n"/>
      <c r="C283" s="4" t="n"/>
      <c r="D283" s="4" t="n"/>
      <c r="E283" s="4" t="n"/>
      <c r="F283" s="4" t="n"/>
      <c r="G283" s="4" t="n"/>
      <c r="H283" s="4" t="n"/>
      <c r="I283" s="4" t="n"/>
    </row>
    <row r="284" ht="15.75" customHeight="1" s="189">
      <c r="A284" s="4" t="n"/>
      <c r="B284" s="4" t="n"/>
      <c r="C284" s="4" t="n"/>
      <c r="D284" s="4" t="n"/>
      <c r="E284" s="4" t="n"/>
      <c r="F284" s="4" t="n"/>
      <c r="G284" s="4" t="n"/>
      <c r="H284" s="4" t="n"/>
      <c r="I284" s="4" t="n"/>
    </row>
    <row r="285" ht="15.75" customHeight="1" s="189">
      <c r="A285" s="4" t="n"/>
      <c r="B285" s="4" t="n"/>
      <c r="C285" s="4" t="n"/>
      <c r="D285" s="4" t="n"/>
      <c r="E285" s="4" t="n"/>
      <c r="F285" s="4" t="n"/>
      <c r="G285" s="4" t="n"/>
      <c r="H285" s="4" t="n"/>
      <c r="I285" s="4" t="n"/>
    </row>
    <row r="286" ht="15.75" customHeight="1" s="189">
      <c r="A286" s="4" t="n"/>
      <c r="B286" s="4" t="n"/>
      <c r="C286" s="4" t="n"/>
      <c r="D286" s="4" t="n"/>
      <c r="E286" s="4" t="n"/>
      <c r="F286" s="4" t="n"/>
      <c r="G286" s="4" t="n"/>
      <c r="H286" s="4" t="n"/>
      <c r="I286" s="4" t="n"/>
    </row>
    <row r="287" ht="15.75" customHeight="1" s="189">
      <c r="A287" s="4" t="n"/>
      <c r="B287" s="4" t="n"/>
      <c r="C287" s="4" t="n"/>
      <c r="D287" s="4" t="n"/>
      <c r="E287" s="4" t="n"/>
      <c r="F287" s="4" t="n"/>
      <c r="G287" s="4" t="n"/>
      <c r="H287" s="4" t="n"/>
      <c r="I287" s="4" t="n"/>
    </row>
    <row r="288" ht="15.75" customHeight="1" s="189">
      <c r="A288" s="4" t="n"/>
      <c r="B288" s="4" t="n"/>
      <c r="C288" s="4" t="n"/>
      <c r="D288" s="4" t="n"/>
      <c r="E288" s="4" t="n"/>
      <c r="F288" s="4" t="n"/>
      <c r="G288" s="4" t="n"/>
      <c r="H288" s="4" t="n"/>
      <c r="I288" s="4" t="n"/>
    </row>
    <row r="289" ht="15.75" customHeight="1" s="189">
      <c r="A289" s="4" t="n"/>
      <c r="B289" s="4" t="n"/>
      <c r="C289" s="4" t="n"/>
      <c r="D289" s="4" t="n"/>
      <c r="E289" s="4" t="n"/>
      <c r="F289" s="4" t="n"/>
      <c r="G289" s="4" t="n"/>
      <c r="H289" s="4" t="n"/>
      <c r="I289" s="4" t="n"/>
    </row>
    <row r="290" ht="15.75" customHeight="1" s="189">
      <c r="A290" s="4" t="n"/>
      <c r="B290" s="4" t="n"/>
      <c r="C290" s="4" t="n"/>
      <c r="D290" s="4" t="n"/>
      <c r="E290" s="4" t="n"/>
      <c r="F290" s="4" t="n"/>
      <c r="G290" s="4" t="n"/>
      <c r="H290" s="4" t="n"/>
      <c r="I290" s="4" t="n"/>
    </row>
    <row r="291" ht="15.75" customHeight="1" s="189">
      <c r="A291" s="4" t="n"/>
      <c r="B291" s="4" t="n"/>
      <c r="C291" s="4" t="n"/>
      <c r="D291" s="4" t="n"/>
      <c r="E291" s="4" t="n"/>
      <c r="F291" s="4" t="n"/>
      <c r="G291" s="4" t="n"/>
      <c r="H291" s="4" t="n"/>
      <c r="I291" s="4" t="n"/>
    </row>
    <row r="292" ht="15.75" customHeight="1" s="189">
      <c r="A292" s="4" t="n"/>
      <c r="B292" s="4" t="n"/>
      <c r="C292" s="4" t="n"/>
      <c r="D292" s="4" t="n"/>
      <c r="E292" s="4" t="n"/>
      <c r="F292" s="4" t="n"/>
      <c r="G292" s="4" t="n"/>
      <c r="H292" s="4" t="n"/>
      <c r="I292" s="4" t="n"/>
    </row>
    <row r="293" ht="15.75" customHeight="1" s="189">
      <c r="A293" s="4" t="n"/>
      <c r="B293" s="4" t="n"/>
      <c r="C293" s="4" t="n"/>
      <c r="D293" s="4" t="n"/>
      <c r="E293" s="4" t="n"/>
      <c r="F293" s="4" t="n"/>
      <c r="G293" s="4" t="n"/>
      <c r="H293" s="4" t="n"/>
      <c r="I293" s="4" t="n"/>
    </row>
    <row r="294" ht="15.75" customHeight="1" s="189">
      <c r="A294" s="4" t="n"/>
      <c r="B294" s="4" t="n"/>
      <c r="C294" s="4" t="n"/>
      <c r="D294" s="4" t="n"/>
      <c r="E294" s="4" t="n"/>
      <c r="F294" s="4" t="n"/>
      <c r="G294" s="4" t="n"/>
      <c r="H294" s="4" t="n"/>
      <c r="I294" s="4" t="n"/>
    </row>
    <row r="295" ht="15.75" customHeight="1" s="189">
      <c r="A295" s="4" t="n"/>
      <c r="B295" s="4" t="n"/>
      <c r="C295" s="4" t="n"/>
      <c r="D295" s="4" t="n"/>
      <c r="E295" s="4" t="n"/>
      <c r="F295" s="4" t="n"/>
      <c r="G295" s="4" t="n"/>
      <c r="H295" s="4" t="n"/>
      <c r="I295" s="4" t="n"/>
    </row>
    <row r="296" ht="15.75" customHeight="1" s="189">
      <c r="A296" s="4" t="n"/>
      <c r="B296" s="4" t="n"/>
      <c r="C296" s="4" t="n"/>
      <c r="D296" s="4" t="n"/>
      <c r="E296" s="4" t="n"/>
      <c r="F296" s="4" t="n"/>
      <c r="G296" s="4" t="n"/>
      <c r="H296" s="4" t="n"/>
      <c r="I296" s="4" t="n"/>
    </row>
    <row r="297" ht="15.75" customHeight="1" s="189">
      <c r="A297" s="4" t="n"/>
      <c r="B297" s="4" t="n"/>
      <c r="C297" s="4" t="n"/>
      <c r="D297" s="4" t="n"/>
      <c r="E297" s="4" t="n"/>
      <c r="F297" s="4" t="n"/>
      <c r="G297" s="4" t="n"/>
      <c r="H297" s="4" t="n"/>
      <c r="I297" s="4" t="n"/>
    </row>
    <row r="298" ht="15.75" customHeight="1" s="189">
      <c r="A298" s="4" t="n"/>
      <c r="B298" s="4" t="n"/>
      <c r="C298" s="4" t="n"/>
      <c r="D298" s="4" t="n"/>
      <c r="E298" s="4" t="n"/>
      <c r="F298" s="4" t="n"/>
      <c r="G298" s="4" t="n"/>
      <c r="H298" s="4" t="n"/>
      <c r="I298" s="4" t="n"/>
    </row>
    <row r="299" ht="15.75" customHeight="1" s="189">
      <c r="A299" s="4" t="n"/>
      <c r="B299" s="4" t="n"/>
      <c r="C299" s="4" t="n"/>
      <c r="D299" s="4" t="n"/>
      <c r="E299" s="4" t="n"/>
      <c r="F299" s="4" t="n"/>
      <c r="G299" s="4" t="n"/>
      <c r="H299" s="4" t="n"/>
      <c r="I299" s="4" t="n"/>
    </row>
    <row r="300" ht="15.75" customHeight="1" s="189">
      <c r="A300" s="4" t="n"/>
      <c r="B300" s="4" t="n"/>
      <c r="C300" s="4" t="n"/>
      <c r="D300" s="4" t="n"/>
      <c r="E300" s="4" t="n"/>
      <c r="F300" s="4" t="n"/>
      <c r="G300" s="4" t="n"/>
      <c r="H300" s="4" t="n"/>
      <c r="I300" s="4" t="n"/>
    </row>
    <row r="301" ht="15.75" customHeight="1" s="189">
      <c r="A301" s="4" t="n"/>
      <c r="B301" s="4" t="n"/>
      <c r="C301" s="4" t="n"/>
      <c r="D301" s="4" t="n"/>
      <c r="E301" s="4" t="n"/>
      <c r="F301" s="4" t="n"/>
      <c r="G301" s="4" t="n"/>
      <c r="H301" s="4" t="n"/>
      <c r="I301" s="4" t="n"/>
    </row>
    <row r="302" ht="15.75" customHeight="1" s="189">
      <c r="A302" s="4" t="n"/>
      <c r="B302" s="4" t="n"/>
      <c r="C302" s="4" t="n"/>
      <c r="D302" s="4" t="n"/>
      <c r="E302" s="4" t="n"/>
      <c r="F302" s="4" t="n"/>
      <c r="G302" s="4" t="n"/>
      <c r="H302" s="4" t="n"/>
      <c r="I302" s="4" t="n"/>
    </row>
    <row r="303" ht="15.75" customHeight="1" s="189">
      <c r="A303" s="4" t="n"/>
      <c r="B303" s="4" t="n"/>
      <c r="C303" s="4" t="n"/>
      <c r="D303" s="4" t="n"/>
      <c r="E303" s="4" t="n"/>
      <c r="F303" s="4" t="n"/>
      <c r="G303" s="4" t="n"/>
      <c r="H303" s="4" t="n"/>
      <c r="I303" s="4" t="n"/>
    </row>
    <row r="304" ht="15.75" customHeight="1" s="189">
      <c r="A304" s="4" t="n"/>
      <c r="B304" s="4" t="n"/>
      <c r="C304" s="4" t="n"/>
      <c r="D304" s="4" t="n"/>
      <c r="E304" s="4" t="n"/>
      <c r="F304" s="4" t="n"/>
      <c r="G304" s="4" t="n"/>
      <c r="H304" s="4" t="n"/>
      <c r="I304" s="4" t="n"/>
    </row>
    <row r="305" ht="15.75" customHeight="1" s="189">
      <c r="A305" s="4" t="n"/>
      <c r="B305" s="4" t="n"/>
      <c r="C305" s="4" t="n"/>
      <c r="D305" s="4" t="n"/>
      <c r="E305" s="4" t="n"/>
      <c r="F305" s="4" t="n"/>
      <c r="G305" s="4" t="n"/>
      <c r="H305" s="4" t="n"/>
      <c r="I305" s="4" t="n"/>
    </row>
    <row r="306" ht="15.75" customHeight="1" s="189">
      <c r="A306" s="4" t="n"/>
      <c r="B306" s="4" t="n"/>
      <c r="C306" s="4" t="n"/>
      <c r="D306" s="4" t="n"/>
      <c r="E306" s="4" t="n"/>
      <c r="F306" s="4" t="n"/>
      <c r="G306" s="4" t="n"/>
      <c r="H306" s="4" t="n"/>
      <c r="I306" s="4" t="n"/>
    </row>
    <row r="307" ht="15.75" customHeight="1" s="189">
      <c r="A307" s="4" t="n"/>
      <c r="B307" s="4" t="n"/>
      <c r="C307" s="4" t="n"/>
      <c r="D307" s="4" t="n"/>
      <c r="E307" s="4" t="n"/>
      <c r="F307" s="4" t="n"/>
      <c r="G307" s="4" t="n"/>
      <c r="H307" s="4" t="n"/>
      <c r="I307" s="4" t="n"/>
    </row>
    <row r="308" ht="15.75" customHeight="1" s="189">
      <c r="A308" s="4" t="n"/>
      <c r="B308" s="4" t="n"/>
      <c r="C308" s="4" t="n"/>
      <c r="D308" s="4" t="n"/>
      <c r="E308" s="4" t="n"/>
      <c r="F308" s="4" t="n"/>
      <c r="G308" s="4" t="n"/>
      <c r="H308" s="4" t="n"/>
      <c r="I308" s="4" t="n"/>
    </row>
    <row r="309" ht="15.75" customHeight="1" s="189">
      <c r="A309" s="4" t="n"/>
      <c r="B309" s="4" t="n"/>
      <c r="C309" s="4" t="n"/>
      <c r="D309" s="4" t="n"/>
      <c r="E309" s="4" t="n"/>
      <c r="F309" s="4" t="n"/>
      <c r="G309" s="4" t="n"/>
      <c r="H309" s="4" t="n"/>
      <c r="I309" s="4" t="n"/>
    </row>
    <row r="310" ht="15.75" customHeight="1" s="189">
      <c r="A310" s="4" t="n"/>
      <c r="B310" s="4" t="n"/>
      <c r="C310" s="4" t="n"/>
      <c r="D310" s="4" t="n"/>
      <c r="E310" s="4" t="n"/>
      <c r="F310" s="4" t="n"/>
      <c r="G310" s="4" t="n"/>
      <c r="H310" s="4" t="n"/>
      <c r="I310" s="4" t="n"/>
    </row>
    <row r="311" ht="15.75" customHeight="1" s="189">
      <c r="A311" s="4" t="n"/>
      <c r="B311" s="4" t="n"/>
      <c r="C311" s="4" t="n"/>
      <c r="D311" s="4" t="n"/>
      <c r="E311" s="4" t="n"/>
      <c r="F311" s="4" t="n"/>
      <c r="G311" s="4" t="n"/>
      <c r="H311" s="4" t="n"/>
      <c r="I311" s="4" t="n"/>
    </row>
    <row r="312" ht="15.75" customHeight="1" s="189">
      <c r="A312" s="4" t="n"/>
      <c r="B312" s="4" t="n"/>
      <c r="C312" s="4" t="n"/>
      <c r="D312" s="4" t="n"/>
      <c r="E312" s="4" t="n"/>
      <c r="F312" s="4" t="n"/>
      <c r="G312" s="4" t="n"/>
      <c r="H312" s="4" t="n"/>
      <c r="I312" s="4" t="n"/>
    </row>
    <row r="313" ht="15.75" customHeight="1" s="189">
      <c r="A313" s="4" t="n"/>
      <c r="B313" s="4" t="n"/>
      <c r="C313" s="4" t="n"/>
      <c r="D313" s="4" t="n"/>
      <c r="E313" s="4" t="n"/>
      <c r="F313" s="4" t="n"/>
      <c r="G313" s="4" t="n"/>
      <c r="H313" s="4" t="n"/>
      <c r="I313" s="4" t="n"/>
    </row>
    <row r="314" ht="15.75" customHeight="1" s="189">
      <c r="A314" s="4" t="n"/>
      <c r="B314" s="4" t="n"/>
      <c r="C314" s="4" t="n"/>
      <c r="D314" s="4" t="n"/>
      <c r="E314" s="4" t="n"/>
      <c r="F314" s="4" t="n"/>
      <c r="G314" s="4" t="n"/>
      <c r="H314" s="4" t="n"/>
      <c r="I314" s="4" t="n"/>
    </row>
    <row r="315" ht="15.75" customHeight="1" s="189">
      <c r="A315" s="4" t="n"/>
      <c r="B315" s="4" t="n"/>
      <c r="C315" s="4" t="n"/>
      <c r="D315" s="4" t="n"/>
      <c r="E315" s="4" t="n"/>
      <c r="F315" s="4" t="n"/>
      <c r="G315" s="4" t="n"/>
      <c r="H315" s="4" t="n"/>
      <c r="I315" s="4" t="n"/>
    </row>
    <row r="316" ht="15.75" customHeight="1" s="189">
      <c r="A316" s="4" t="n"/>
      <c r="B316" s="4" t="n"/>
      <c r="C316" s="4" t="n"/>
      <c r="D316" s="4" t="n"/>
      <c r="E316" s="4" t="n"/>
      <c r="F316" s="4" t="n"/>
      <c r="G316" s="4" t="n"/>
      <c r="H316" s="4" t="n"/>
      <c r="I316" s="4" t="n"/>
    </row>
    <row r="317" ht="15.75" customHeight="1" s="189">
      <c r="A317" s="4" t="n"/>
      <c r="B317" s="4" t="n"/>
      <c r="C317" s="4" t="n"/>
      <c r="D317" s="4" t="n"/>
      <c r="E317" s="4" t="n"/>
      <c r="F317" s="4" t="n"/>
      <c r="G317" s="4" t="n"/>
      <c r="H317" s="4" t="n"/>
      <c r="I317" s="4" t="n"/>
    </row>
    <row r="318" ht="15.75" customHeight="1" s="189">
      <c r="A318" s="4" t="n"/>
      <c r="B318" s="4" t="n"/>
      <c r="C318" s="4" t="n"/>
      <c r="D318" s="4" t="n"/>
      <c r="E318" s="4" t="n"/>
      <c r="F318" s="4" t="n"/>
      <c r="G318" s="4" t="n"/>
      <c r="H318" s="4" t="n"/>
      <c r="I318" s="4" t="n"/>
    </row>
    <row r="319" ht="15.75" customHeight="1" s="189">
      <c r="A319" s="4" t="n"/>
      <c r="B319" s="4" t="n"/>
      <c r="C319" s="4" t="n"/>
      <c r="D319" s="4" t="n"/>
      <c r="E319" s="4" t="n"/>
      <c r="F319" s="4" t="n"/>
      <c r="G319" s="4" t="n"/>
      <c r="H319" s="4" t="n"/>
      <c r="I319" s="4" t="n"/>
    </row>
    <row r="320" ht="15.75" customHeight="1" s="189">
      <c r="A320" s="4" t="n"/>
      <c r="B320" s="4" t="n"/>
      <c r="C320" s="4" t="n"/>
      <c r="D320" s="4" t="n"/>
      <c r="E320" s="4" t="n"/>
      <c r="F320" s="4" t="n"/>
      <c r="G320" s="4" t="n"/>
      <c r="H320" s="4" t="n"/>
      <c r="I320" s="4" t="n"/>
    </row>
    <row r="321" ht="15.75" customHeight="1" s="189">
      <c r="A321" s="4" t="n"/>
      <c r="B321" s="4" t="n"/>
      <c r="C321" s="4" t="n"/>
      <c r="D321" s="4" t="n"/>
      <c r="E321" s="4" t="n"/>
      <c r="F321" s="4" t="n"/>
      <c r="G321" s="4" t="n"/>
      <c r="H321" s="4" t="n"/>
      <c r="I321" s="4" t="n"/>
    </row>
    <row r="322" ht="15.75" customHeight="1" s="189">
      <c r="A322" s="4" t="n"/>
      <c r="B322" s="4" t="n"/>
      <c r="C322" s="4" t="n"/>
      <c r="D322" s="4" t="n"/>
      <c r="E322" s="4" t="n"/>
      <c r="F322" s="4" t="n"/>
      <c r="G322" s="4" t="n"/>
      <c r="H322" s="4" t="n"/>
      <c r="I322" s="4" t="n"/>
    </row>
    <row r="323" ht="15.75" customHeight="1" s="189">
      <c r="A323" s="4" t="n"/>
      <c r="B323" s="4" t="n"/>
      <c r="C323" s="4" t="n"/>
      <c r="D323" s="4" t="n"/>
      <c r="E323" s="4" t="n"/>
      <c r="F323" s="4" t="n"/>
      <c r="G323" s="4" t="n"/>
      <c r="H323" s="4" t="n"/>
      <c r="I323" s="4" t="n"/>
    </row>
    <row r="324" ht="15.75" customHeight="1" s="189">
      <c r="A324" s="4" t="n"/>
      <c r="B324" s="4" t="n"/>
      <c r="C324" s="4" t="n"/>
      <c r="D324" s="4" t="n"/>
      <c r="E324" s="4" t="n"/>
      <c r="F324" s="4" t="n"/>
      <c r="G324" s="4" t="n"/>
      <c r="H324" s="4" t="n"/>
      <c r="I324" s="4" t="n"/>
    </row>
    <row r="325" ht="15.75" customHeight="1" s="189">
      <c r="A325" s="4" t="n"/>
      <c r="B325" s="4" t="n"/>
      <c r="C325" s="4" t="n"/>
      <c r="D325" s="4" t="n"/>
      <c r="E325" s="4" t="n"/>
      <c r="F325" s="4" t="n"/>
      <c r="G325" s="4" t="n"/>
      <c r="H325" s="4" t="n"/>
      <c r="I325" s="4" t="n"/>
    </row>
    <row r="326" ht="15.75" customHeight="1" s="189">
      <c r="A326" s="4" t="n"/>
      <c r="B326" s="4" t="n"/>
      <c r="C326" s="4" t="n"/>
      <c r="D326" s="4" t="n"/>
      <c r="E326" s="4" t="n"/>
      <c r="F326" s="4" t="n"/>
      <c r="G326" s="4" t="n"/>
      <c r="H326" s="4" t="n"/>
      <c r="I326" s="4" t="n"/>
    </row>
    <row r="327" ht="15.75" customHeight="1" s="189">
      <c r="A327" s="4" t="n"/>
      <c r="B327" s="4" t="n"/>
      <c r="C327" s="4" t="n"/>
      <c r="D327" s="4" t="n"/>
      <c r="E327" s="4" t="n"/>
      <c r="F327" s="4" t="n"/>
      <c r="G327" s="4" t="n"/>
      <c r="H327" s="4" t="n"/>
      <c r="I327" s="4" t="n"/>
    </row>
    <row r="328" ht="15.75" customHeight="1" s="189">
      <c r="A328" s="4" t="n"/>
      <c r="B328" s="4" t="n"/>
      <c r="C328" s="4" t="n"/>
      <c r="D328" s="4" t="n"/>
      <c r="E328" s="4" t="n"/>
      <c r="F328" s="4" t="n"/>
      <c r="G328" s="4" t="n"/>
      <c r="H328" s="4" t="n"/>
      <c r="I328" s="4" t="n"/>
    </row>
    <row r="329" ht="15.75" customHeight="1" s="189">
      <c r="A329" s="4" t="n"/>
      <c r="B329" s="4" t="n"/>
      <c r="C329" s="4" t="n"/>
      <c r="D329" s="4" t="n"/>
      <c r="E329" s="4" t="n"/>
      <c r="F329" s="4" t="n"/>
      <c r="G329" s="4" t="n"/>
      <c r="H329" s="4" t="n"/>
      <c r="I329" s="4" t="n"/>
    </row>
    <row r="330" ht="15.75" customHeight="1" s="189">
      <c r="A330" s="4" t="n"/>
      <c r="B330" s="4" t="n"/>
      <c r="C330" s="4" t="n"/>
      <c r="D330" s="4" t="n"/>
      <c r="E330" s="4" t="n"/>
      <c r="F330" s="4" t="n"/>
      <c r="G330" s="4" t="n"/>
      <c r="H330" s="4" t="n"/>
      <c r="I330" s="4" t="n"/>
    </row>
    <row r="331" ht="15.75" customHeight="1" s="189">
      <c r="A331" s="4" t="n"/>
      <c r="B331" s="4" t="n"/>
      <c r="C331" s="4" t="n"/>
      <c r="D331" s="4" t="n"/>
      <c r="E331" s="4" t="n"/>
      <c r="F331" s="4" t="n"/>
      <c r="G331" s="4" t="n"/>
      <c r="H331" s="4" t="n"/>
      <c r="I331" s="4" t="n"/>
    </row>
    <row r="332" ht="15.75" customHeight="1" s="189">
      <c r="A332" s="4" t="n"/>
      <c r="B332" s="4" t="n"/>
      <c r="C332" s="4" t="n"/>
      <c r="D332" s="4" t="n"/>
      <c r="E332" s="4" t="n"/>
      <c r="F332" s="4" t="n"/>
      <c r="G332" s="4" t="n"/>
      <c r="H332" s="4" t="n"/>
      <c r="I332" s="4" t="n"/>
    </row>
    <row r="333" ht="15.75" customHeight="1" s="189">
      <c r="A333" s="4" t="n"/>
      <c r="B333" s="4" t="n"/>
      <c r="C333" s="4" t="n"/>
      <c r="D333" s="4" t="n"/>
      <c r="E333" s="4" t="n"/>
      <c r="F333" s="4" t="n"/>
      <c r="G333" s="4" t="n"/>
      <c r="H333" s="4" t="n"/>
      <c r="I333" s="4" t="n"/>
    </row>
    <row r="334" ht="15.75" customHeight="1" s="189">
      <c r="A334" s="4" t="n"/>
      <c r="B334" s="4" t="n"/>
      <c r="C334" s="4" t="n"/>
      <c r="D334" s="4" t="n"/>
      <c r="E334" s="4" t="n"/>
      <c r="F334" s="4" t="n"/>
      <c r="G334" s="4" t="n"/>
      <c r="H334" s="4" t="n"/>
      <c r="I334" s="4" t="n"/>
    </row>
    <row r="335" ht="15.75" customHeight="1" s="189">
      <c r="A335" s="4" t="n"/>
      <c r="B335" s="4" t="n"/>
      <c r="C335" s="4" t="n"/>
      <c r="D335" s="4" t="n"/>
      <c r="E335" s="4" t="n"/>
      <c r="F335" s="4" t="n"/>
      <c r="G335" s="4" t="n"/>
      <c r="H335" s="4" t="n"/>
      <c r="I335" s="4" t="n"/>
    </row>
    <row r="336" ht="15.75" customHeight="1" s="189">
      <c r="A336" s="4" t="n"/>
      <c r="B336" s="4" t="n"/>
      <c r="C336" s="4" t="n"/>
      <c r="D336" s="4" t="n"/>
      <c r="E336" s="4" t="n"/>
      <c r="F336" s="4" t="n"/>
      <c r="G336" s="4" t="n"/>
      <c r="H336" s="4" t="n"/>
      <c r="I336" s="4" t="n"/>
    </row>
    <row r="337" ht="15.75" customHeight="1" s="189">
      <c r="A337" s="4" t="n"/>
      <c r="B337" s="4" t="n"/>
      <c r="C337" s="4" t="n"/>
      <c r="D337" s="4" t="n"/>
      <c r="E337" s="4" t="n"/>
      <c r="F337" s="4" t="n"/>
      <c r="G337" s="4" t="n"/>
      <c r="H337" s="4" t="n"/>
      <c r="I337" s="4" t="n"/>
    </row>
    <row r="338" ht="15.75" customHeight="1" s="189">
      <c r="A338" s="4" t="n"/>
      <c r="B338" s="4" t="n"/>
      <c r="C338" s="4" t="n"/>
      <c r="D338" s="4" t="n"/>
      <c r="E338" s="4" t="n"/>
      <c r="F338" s="4" t="n"/>
      <c r="G338" s="4" t="n"/>
      <c r="H338" s="4" t="n"/>
      <c r="I338" s="4" t="n"/>
    </row>
    <row r="339" ht="15.75" customHeight="1" s="189">
      <c r="A339" s="4" t="n"/>
      <c r="B339" s="4" t="n"/>
      <c r="C339" s="4" t="n"/>
      <c r="D339" s="4" t="n"/>
      <c r="E339" s="4" t="n"/>
      <c r="F339" s="4" t="n"/>
      <c r="G339" s="4" t="n"/>
      <c r="H339" s="4" t="n"/>
      <c r="I339" s="4" t="n"/>
    </row>
    <row r="340" ht="15.75" customHeight="1" s="189">
      <c r="A340" s="4" t="n"/>
      <c r="B340" s="4" t="n"/>
      <c r="C340" s="4" t="n"/>
      <c r="D340" s="4" t="n"/>
      <c r="E340" s="4" t="n"/>
      <c r="F340" s="4" t="n"/>
      <c r="G340" s="4" t="n"/>
      <c r="H340" s="4" t="n"/>
      <c r="I340" s="4" t="n"/>
    </row>
    <row r="341" ht="15.75" customHeight="1" s="189">
      <c r="A341" s="4" t="n"/>
      <c r="B341" s="4" t="n"/>
      <c r="C341" s="4" t="n"/>
      <c r="D341" s="4" t="n"/>
      <c r="E341" s="4" t="n"/>
      <c r="F341" s="4" t="n"/>
      <c r="G341" s="4" t="n"/>
      <c r="H341" s="4" t="n"/>
      <c r="I341" s="4" t="n"/>
    </row>
    <row r="342" ht="15.75" customHeight="1" s="189">
      <c r="A342" s="4" t="n"/>
      <c r="B342" s="4" t="n"/>
      <c r="C342" s="4" t="n"/>
      <c r="D342" s="4" t="n"/>
      <c r="E342" s="4" t="n"/>
      <c r="F342" s="4" t="n"/>
      <c r="G342" s="4" t="n"/>
      <c r="H342" s="4" t="n"/>
      <c r="I342" s="4" t="n"/>
    </row>
    <row r="343" ht="15.75" customHeight="1" s="189">
      <c r="A343" s="4" t="n"/>
      <c r="B343" s="4" t="n"/>
      <c r="C343" s="4" t="n"/>
      <c r="D343" s="4" t="n"/>
      <c r="E343" s="4" t="n"/>
      <c r="F343" s="4" t="n"/>
      <c r="G343" s="4" t="n"/>
      <c r="H343" s="4" t="n"/>
      <c r="I343" s="4" t="n"/>
    </row>
    <row r="344" ht="15.75" customHeight="1" s="189">
      <c r="A344" s="4" t="n"/>
      <c r="B344" s="4" t="n"/>
      <c r="C344" s="4" t="n"/>
      <c r="D344" s="4" t="n"/>
      <c r="E344" s="4" t="n"/>
      <c r="F344" s="4" t="n"/>
      <c r="G344" s="4" t="n"/>
      <c r="H344" s="4" t="n"/>
      <c r="I344" s="4" t="n"/>
    </row>
    <row r="345" ht="15.75" customHeight="1" s="189">
      <c r="A345" s="4" t="n"/>
      <c r="B345" s="4" t="n"/>
      <c r="C345" s="4" t="n"/>
      <c r="D345" s="4" t="n"/>
      <c r="E345" s="4" t="n"/>
      <c r="F345" s="4" t="n"/>
      <c r="G345" s="4" t="n"/>
      <c r="H345" s="4" t="n"/>
      <c r="I345" s="4" t="n"/>
    </row>
    <row r="346" ht="15.75" customHeight="1" s="189">
      <c r="A346" s="4" t="n"/>
      <c r="B346" s="4" t="n"/>
      <c r="C346" s="4" t="n"/>
      <c r="D346" s="4" t="n"/>
      <c r="E346" s="4" t="n"/>
      <c r="F346" s="4" t="n"/>
      <c r="G346" s="4" t="n"/>
      <c r="H346" s="4" t="n"/>
      <c r="I346" s="4" t="n"/>
    </row>
    <row r="347" ht="15.75" customHeight="1" s="189">
      <c r="A347" s="4" t="n"/>
      <c r="B347" s="4" t="n"/>
      <c r="C347" s="4" t="n"/>
      <c r="D347" s="4" t="n"/>
      <c r="E347" s="4" t="n"/>
      <c r="F347" s="4" t="n"/>
      <c r="G347" s="4" t="n"/>
      <c r="H347" s="4" t="n"/>
      <c r="I347" s="4" t="n"/>
    </row>
    <row r="348" ht="15.75" customHeight="1" s="189">
      <c r="A348" s="4" t="n"/>
      <c r="B348" s="4" t="n"/>
      <c r="C348" s="4" t="n"/>
      <c r="D348" s="4" t="n"/>
      <c r="E348" s="4" t="n"/>
      <c r="F348" s="4" t="n"/>
      <c r="G348" s="4" t="n"/>
      <c r="H348" s="4" t="n"/>
      <c r="I348" s="4" t="n"/>
    </row>
    <row r="349" ht="15.75" customHeight="1" s="189">
      <c r="A349" s="4" t="n"/>
      <c r="B349" s="4" t="n"/>
      <c r="C349" s="4" t="n"/>
      <c r="D349" s="4" t="n"/>
      <c r="E349" s="4" t="n"/>
      <c r="F349" s="4" t="n"/>
      <c r="G349" s="4" t="n"/>
      <c r="H349" s="4" t="n"/>
      <c r="I349" s="4" t="n"/>
    </row>
    <row r="350" ht="15.75" customHeight="1" s="189">
      <c r="A350" s="4" t="n"/>
      <c r="B350" s="4" t="n"/>
      <c r="C350" s="4" t="n"/>
      <c r="D350" s="4" t="n"/>
      <c r="E350" s="4" t="n"/>
      <c r="F350" s="4" t="n"/>
      <c r="G350" s="4" t="n"/>
      <c r="H350" s="4" t="n"/>
      <c r="I350" s="4" t="n"/>
    </row>
    <row r="351" ht="15.75" customHeight="1" s="189">
      <c r="A351" s="4" t="n"/>
      <c r="B351" s="4" t="n"/>
      <c r="C351" s="4" t="n"/>
      <c r="D351" s="4" t="n"/>
      <c r="E351" s="4" t="n"/>
      <c r="F351" s="4" t="n"/>
      <c r="G351" s="4" t="n"/>
      <c r="H351" s="4" t="n"/>
      <c r="I351" s="4" t="n"/>
    </row>
    <row r="352" ht="15.75" customHeight="1" s="189">
      <c r="A352" s="4" t="n"/>
      <c r="B352" s="4" t="n"/>
      <c r="C352" s="4" t="n"/>
      <c r="D352" s="4" t="n"/>
      <c r="E352" s="4" t="n"/>
      <c r="F352" s="4" t="n"/>
      <c r="G352" s="4" t="n"/>
      <c r="H352" s="4" t="n"/>
      <c r="I352" s="4" t="n"/>
    </row>
    <row r="353" ht="15.75" customHeight="1" s="189">
      <c r="A353" s="4" t="n"/>
      <c r="B353" s="4" t="n"/>
      <c r="C353" s="4" t="n"/>
      <c r="D353" s="4" t="n"/>
      <c r="E353" s="4" t="n"/>
      <c r="F353" s="4" t="n"/>
      <c r="G353" s="4" t="n"/>
      <c r="H353" s="4" t="n"/>
      <c r="I353" s="4" t="n"/>
    </row>
    <row r="354" ht="15.75" customHeight="1" s="189">
      <c r="A354" s="4" t="n"/>
      <c r="B354" s="4" t="n"/>
      <c r="C354" s="4" t="n"/>
      <c r="D354" s="4" t="n"/>
      <c r="E354" s="4" t="n"/>
      <c r="F354" s="4" t="n"/>
      <c r="G354" s="4" t="n"/>
      <c r="H354" s="4" t="n"/>
      <c r="I354" s="4" t="n"/>
    </row>
    <row r="355" ht="15.75" customHeight="1" s="189">
      <c r="A355" s="4" t="n"/>
      <c r="B355" s="4" t="n"/>
      <c r="C355" s="4" t="n"/>
      <c r="D355" s="4" t="n"/>
      <c r="E355" s="4" t="n"/>
      <c r="F355" s="4" t="n"/>
      <c r="G355" s="4" t="n"/>
      <c r="H355" s="4" t="n"/>
      <c r="I355" s="4" t="n"/>
    </row>
    <row r="356" ht="15.75" customHeight="1" s="189">
      <c r="A356" s="4" t="n"/>
      <c r="B356" s="4" t="n"/>
      <c r="C356" s="4" t="n"/>
      <c r="D356" s="4" t="n"/>
      <c r="E356" s="4" t="n"/>
      <c r="F356" s="4" t="n"/>
      <c r="G356" s="4" t="n"/>
      <c r="H356" s="4" t="n"/>
      <c r="I356" s="4" t="n"/>
    </row>
    <row r="357" ht="15.75" customHeight="1" s="189">
      <c r="A357" s="4" t="n"/>
      <c r="B357" s="4" t="n"/>
      <c r="C357" s="4" t="n"/>
      <c r="D357" s="4" t="n"/>
      <c r="E357" s="4" t="n"/>
      <c r="F357" s="4" t="n"/>
      <c r="G357" s="4" t="n"/>
      <c r="H357" s="4" t="n"/>
      <c r="I357" s="4" t="n"/>
    </row>
    <row r="358" ht="15.75" customHeight="1" s="189">
      <c r="A358" s="4" t="n"/>
      <c r="B358" s="4" t="n"/>
      <c r="C358" s="4" t="n"/>
      <c r="D358" s="4" t="n"/>
      <c r="E358" s="4" t="n"/>
      <c r="F358" s="4" t="n"/>
      <c r="G358" s="4" t="n"/>
      <c r="H358" s="4" t="n"/>
      <c r="I358" s="4" t="n"/>
    </row>
    <row r="359" ht="15.75" customHeight="1" s="189">
      <c r="A359" s="4" t="n"/>
      <c r="B359" s="4" t="n"/>
      <c r="C359" s="4" t="n"/>
      <c r="D359" s="4" t="n"/>
      <c r="E359" s="4" t="n"/>
      <c r="F359" s="4" t="n"/>
      <c r="G359" s="4" t="n"/>
      <c r="H359" s="4" t="n"/>
      <c r="I359" s="4" t="n"/>
    </row>
    <row r="360" ht="15.75" customHeight="1" s="189">
      <c r="A360" s="4" t="n"/>
      <c r="B360" s="4" t="n"/>
      <c r="C360" s="4" t="n"/>
      <c r="D360" s="4" t="n"/>
      <c r="E360" s="4" t="n"/>
      <c r="F360" s="4" t="n"/>
      <c r="G360" s="4" t="n"/>
      <c r="H360" s="4" t="n"/>
      <c r="I360" s="4" t="n"/>
    </row>
    <row r="361" ht="15.75" customHeight="1" s="189">
      <c r="A361" s="4" t="n"/>
      <c r="B361" s="4" t="n"/>
      <c r="C361" s="4" t="n"/>
      <c r="D361" s="4" t="n"/>
      <c r="E361" s="4" t="n"/>
      <c r="F361" s="4" t="n"/>
      <c r="G361" s="4" t="n"/>
      <c r="H361" s="4" t="n"/>
      <c r="I361" s="4" t="n"/>
    </row>
    <row r="362" ht="15.75" customHeight="1" s="189">
      <c r="A362" s="4" t="n"/>
      <c r="B362" s="4" t="n"/>
      <c r="C362" s="4" t="n"/>
      <c r="D362" s="4" t="n"/>
      <c r="E362" s="4" t="n"/>
      <c r="F362" s="4" t="n"/>
      <c r="G362" s="4" t="n"/>
      <c r="H362" s="4" t="n"/>
      <c r="I362" s="4" t="n"/>
    </row>
    <row r="363" ht="15.75" customHeight="1" s="189">
      <c r="A363" s="4" t="n"/>
      <c r="B363" s="4" t="n"/>
      <c r="C363" s="4" t="n"/>
      <c r="D363" s="4" t="n"/>
      <c r="E363" s="4" t="n"/>
      <c r="F363" s="4" t="n"/>
      <c r="G363" s="4" t="n"/>
      <c r="H363" s="4" t="n"/>
      <c r="I363" s="4" t="n"/>
    </row>
    <row r="364" ht="15.75" customHeight="1" s="189">
      <c r="A364" s="4" t="n"/>
      <c r="B364" s="4" t="n"/>
      <c r="C364" s="4" t="n"/>
      <c r="D364" s="4" t="n"/>
      <c r="E364" s="4" t="n"/>
      <c r="F364" s="4" t="n"/>
      <c r="G364" s="4" t="n"/>
      <c r="H364" s="4" t="n"/>
      <c r="I364" s="4" t="n"/>
    </row>
    <row r="365" ht="15.75" customHeight="1" s="189">
      <c r="A365" s="4" t="n"/>
      <c r="B365" s="4" t="n"/>
      <c r="C365" s="4" t="n"/>
      <c r="D365" s="4" t="n"/>
      <c r="E365" s="4" t="n"/>
      <c r="F365" s="4" t="n"/>
      <c r="G365" s="4" t="n"/>
      <c r="H365" s="4" t="n"/>
      <c r="I365" s="4" t="n"/>
    </row>
    <row r="366" ht="15.75" customHeight="1" s="189">
      <c r="A366" s="4" t="n"/>
      <c r="B366" s="4" t="n"/>
      <c r="C366" s="4" t="n"/>
      <c r="D366" s="4" t="n"/>
      <c r="E366" s="4" t="n"/>
      <c r="F366" s="4" t="n"/>
      <c r="G366" s="4" t="n"/>
      <c r="H366" s="4" t="n"/>
      <c r="I366" s="4" t="n"/>
    </row>
    <row r="367" ht="15.75" customHeight="1" s="189">
      <c r="A367" s="4" t="n"/>
      <c r="B367" s="4" t="n"/>
      <c r="C367" s="4" t="n"/>
      <c r="D367" s="4" t="n"/>
      <c r="E367" s="4" t="n"/>
      <c r="F367" s="4" t="n"/>
      <c r="G367" s="4" t="n"/>
      <c r="H367" s="4" t="n"/>
      <c r="I367" s="4" t="n"/>
    </row>
    <row r="368" ht="15.75" customHeight="1" s="189">
      <c r="A368" s="4" t="n"/>
      <c r="B368" s="4" t="n"/>
      <c r="C368" s="4" t="n"/>
      <c r="D368" s="4" t="n"/>
      <c r="E368" s="4" t="n"/>
      <c r="F368" s="4" t="n"/>
      <c r="G368" s="4" t="n"/>
      <c r="H368" s="4" t="n"/>
      <c r="I368" s="4" t="n"/>
    </row>
    <row r="369" ht="15.75" customHeight="1" s="189">
      <c r="A369" s="4" t="n"/>
      <c r="B369" s="4" t="n"/>
      <c r="C369" s="4" t="n"/>
      <c r="D369" s="4" t="n"/>
      <c r="E369" s="4" t="n"/>
      <c r="F369" s="4" t="n"/>
      <c r="G369" s="4" t="n"/>
      <c r="H369" s="4" t="n"/>
      <c r="I369" s="4" t="n"/>
    </row>
    <row r="370" ht="15.75" customHeight="1" s="189">
      <c r="A370" s="4" t="n"/>
      <c r="B370" s="4" t="n"/>
      <c r="C370" s="4" t="n"/>
      <c r="D370" s="4" t="n"/>
      <c r="E370" s="4" t="n"/>
      <c r="F370" s="4" t="n"/>
      <c r="G370" s="4" t="n"/>
      <c r="H370" s="4" t="n"/>
      <c r="I370" s="4" t="n"/>
    </row>
    <row r="371" ht="15.75" customHeight="1" s="189">
      <c r="A371" s="4" t="n"/>
      <c r="B371" s="4" t="n"/>
      <c r="C371" s="4" t="n"/>
      <c r="D371" s="4" t="n"/>
      <c r="E371" s="4" t="n"/>
      <c r="F371" s="4" t="n"/>
      <c r="G371" s="4" t="n"/>
      <c r="H371" s="4" t="n"/>
      <c r="I371" s="4" t="n"/>
    </row>
    <row r="372" ht="15.75" customHeight="1" s="189">
      <c r="A372" s="4" t="n"/>
      <c r="B372" s="4" t="n"/>
      <c r="C372" s="4" t="n"/>
      <c r="D372" s="4" t="n"/>
      <c r="E372" s="4" t="n"/>
      <c r="F372" s="4" t="n"/>
      <c r="G372" s="4" t="n"/>
      <c r="H372" s="4" t="n"/>
      <c r="I372" s="4" t="n"/>
    </row>
    <row r="373" ht="15.75" customHeight="1" s="189">
      <c r="A373" s="4" t="n"/>
      <c r="B373" s="4" t="n"/>
      <c r="C373" s="4" t="n"/>
      <c r="D373" s="4" t="n"/>
      <c r="E373" s="4" t="n"/>
      <c r="F373" s="4" t="n"/>
      <c r="G373" s="4" t="n"/>
      <c r="H373" s="4" t="n"/>
      <c r="I373" s="4" t="n"/>
    </row>
    <row r="374" ht="15.75" customHeight="1" s="189">
      <c r="A374" s="4" t="n"/>
      <c r="B374" s="4" t="n"/>
      <c r="C374" s="4" t="n"/>
      <c r="D374" s="4" t="n"/>
      <c r="E374" s="4" t="n"/>
      <c r="F374" s="4" t="n"/>
      <c r="G374" s="4" t="n"/>
      <c r="H374" s="4" t="n"/>
      <c r="I374" s="4" t="n"/>
    </row>
    <row r="375" ht="15.75" customHeight="1" s="189">
      <c r="A375" s="4" t="n"/>
      <c r="B375" s="4" t="n"/>
      <c r="C375" s="4" t="n"/>
      <c r="D375" s="4" t="n"/>
      <c r="E375" s="4" t="n"/>
      <c r="F375" s="4" t="n"/>
      <c r="G375" s="4" t="n"/>
      <c r="H375" s="4" t="n"/>
      <c r="I375" s="4" t="n"/>
    </row>
    <row r="376" ht="15.75" customHeight="1" s="189">
      <c r="A376" s="4" t="n"/>
      <c r="B376" s="4" t="n"/>
      <c r="C376" s="4" t="n"/>
      <c r="D376" s="4" t="n"/>
      <c r="E376" s="4" t="n"/>
      <c r="F376" s="4" t="n"/>
      <c r="G376" s="4" t="n"/>
      <c r="H376" s="4" t="n"/>
      <c r="I376" s="4" t="n"/>
    </row>
    <row r="377" ht="15.75" customHeight="1" s="189">
      <c r="A377" s="4" t="n"/>
      <c r="B377" s="4" t="n"/>
      <c r="C377" s="4" t="n"/>
      <c r="D377" s="4" t="n"/>
      <c r="E377" s="4" t="n"/>
      <c r="F377" s="4" t="n"/>
      <c r="G377" s="4" t="n"/>
      <c r="H377" s="4" t="n"/>
      <c r="I377" s="4" t="n"/>
    </row>
    <row r="378" ht="15.75" customHeight="1" s="189">
      <c r="A378" s="4" t="n"/>
      <c r="B378" s="4" t="n"/>
      <c r="C378" s="4" t="n"/>
      <c r="D378" s="4" t="n"/>
      <c r="E378" s="4" t="n"/>
      <c r="F378" s="4" t="n"/>
      <c r="G378" s="4" t="n"/>
      <c r="H378" s="4" t="n"/>
      <c r="I378" s="4" t="n"/>
    </row>
    <row r="379" ht="15.75" customHeight="1" s="189">
      <c r="A379" s="4" t="n"/>
      <c r="B379" s="4" t="n"/>
      <c r="C379" s="4" t="n"/>
      <c r="D379" s="4" t="n"/>
      <c r="E379" s="4" t="n"/>
      <c r="F379" s="4" t="n"/>
      <c r="G379" s="4" t="n"/>
      <c r="H379" s="4" t="n"/>
      <c r="I379" s="4" t="n"/>
    </row>
    <row r="380" ht="15.75" customHeight="1" s="189">
      <c r="A380" s="4" t="n"/>
      <c r="B380" s="4" t="n"/>
      <c r="C380" s="4" t="n"/>
      <c r="D380" s="4" t="n"/>
      <c r="E380" s="4" t="n"/>
      <c r="F380" s="4" t="n"/>
      <c r="G380" s="4" t="n"/>
      <c r="H380" s="4" t="n"/>
      <c r="I380" s="4" t="n"/>
    </row>
    <row r="381" ht="15.75" customHeight="1" s="189">
      <c r="A381" s="4" t="n"/>
      <c r="B381" s="4" t="n"/>
      <c r="C381" s="4" t="n"/>
      <c r="D381" s="4" t="n"/>
      <c r="E381" s="4" t="n"/>
      <c r="F381" s="4" t="n"/>
      <c r="G381" s="4" t="n"/>
      <c r="H381" s="4" t="n"/>
      <c r="I381" s="4" t="n"/>
    </row>
    <row r="382" ht="15.75" customHeight="1" s="189">
      <c r="A382" s="4" t="n"/>
      <c r="B382" s="4" t="n"/>
      <c r="C382" s="4" t="n"/>
      <c r="D382" s="4" t="n"/>
      <c r="E382" s="4" t="n"/>
      <c r="F382" s="4" t="n"/>
      <c r="G382" s="4" t="n"/>
      <c r="H382" s="4" t="n"/>
      <c r="I382" s="4" t="n"/>
    </row>
    <row r="383" ht="15.75" customHeight="1" s="189">
      <c r="A383" s="4" t="n"/>
      <c r="B383" s="4" t="n"/>
      <c r="C383" s="4" t="n"/>
      <c r="D383" s="4" t="n"/>
      <c r="E383" s="4" t="n"/>
      <c r="F383" s="4" t="n"/>
      <c r="G383" s="4" t="n"/>
      <c r="H383" s="4" t="n"/>
      <c r="I383" s="4" t="n"/>
    </row>
    <row r="384" ht="15.75" customHeight="1" s="189">
      <c r="A384" s="4" t="n"/>
      <c r="B384" s="4" t="n"/>
      <c r="C384" s="4" t="n"/>
      <c r="D384" s="4" t="n"/>
      <c r="E384" s="4" t="n"/>
      <c r="F384" s="4" t="n"/>
      <c r="G384" s="4" t="n"/>
      <c r="H384" s="4" t="n"/>
      <c r="I384" s="4" t="n"/>
    </row>
    <row r="385" ht="15.75" customHeight="1" s="189">
      <c r="A385" s="4" t="n"/>
      <c r="B385" s="4" t="n"/>
      <c r="C385" s="4" t="n"/>
      <c r="D385" s="4" t="n"/>
      <c r="E385" s="4" t="n"/>
      <c r="F385" s="4" t="n"/>
      <c r="G385" s="4" t="n"/>
      <c r="H385" s="4" t="n"/>
      <c r="I385" s="4" t="n"/>
    </row>
    <row r="386" ht="15.75" customHeight="1" s="189">
      <c r="A386" s="4" t="n"/>
      <c r="B386" s="4" t="n"/>
      <c r="C386" s="4" t="n"/>
      <c r="D386" s="4" t="n"/>
      <c r="E386" s="4" t="n"/>
      <c r="F386" s="4" t="n"/>
      <c r="G386" s="4" t="n"/>
      <c r="H386" s="4" t="n"/>
      <c r="I386" s="4" t="n"/>
    </row>
    <row r="387" ht="15.75" customHeight="1" s="189">
      <c r="A387" s="4" t="n"/>
      <c r="B387" s="4" t="n"/>
      <c r="C387" s="4" t="n"/>
      <c r="D387" s="4" t="n"/>
      <c r="E387" s="4" t="n"/>
      <c r="F387" s="4" t="n"/>
      <c r="G387" s="4" t="n"/>
      <c r="H387" s="4" t="n"/>
      <c r="I387" s="4" t="n"/>
    </row>
    <row r="388" ht="15.75" customHeight="1" s="189">
      <c r="A388" s="4" t="n"/>
      <c r="B388" s="4" t="n"/>
      <c r="C388" s="4" t="n"/>
      <c r="D388" s="4" t="n"/>
      <c r="E388" s="4" t="n"/>
      <c r="F388" s="4" t="n"/>
      <c r="G388" s="4" t="n"/>
      <c r="H388" s="4" t="n"/>
      <c r="I388" s="4" t="n"/>
    </row>
    <row r="389" ht="15.75" customHeight="1" s="189">
      <c r="A389" s="4" t="n"/>
      <c r="B389" s="4" t="n"/>
      <c r="C389" s="4" t="n"/>
      <c r="D389" s="4" t="n"/>
      <c r="E389" s="4" t="n"/>
      <c r="F389" s="4" t="n"/>
      <c r="G389" s="4" t="n"/>
      <c r="H389" s="4" t="n"/>
      <c r="I389" s="4" t="n"/>
    </row>
    <row r="390" ht="15.75" customHeight="1" s="189">
      <c r="A390" s="4" t="n"/>
      <c r="B390" s="4" t="n"/>
      <c r="C390" s="4" t="n"/>
      <c r="D390" s="4" t="n"/>
      <c r="E390" s="4" t="n"/>
      <c r="F390" s="4" t="n"/>
      <c r="G390" s="4" t="n"/>
      <c r="H390" s="4" t="n"/>
      <c r="I390" s="4" t="n"/>
    </row>
    <row r="391" ht="15.75" customHeight="1" s="189">
      <c r="A391" s="4" t="n"/>
      <c r="B391" s="4" t="n"/>
      <c r="C391" s="4" t="n"/>
      <c r="D391" s="4" t="n"/>
      <c r="E391" s="4" t="n"/>
      <c r="F391" s="4" t="n"/>
      <c r="G391" s="4" t="n"/>
      <c r="H391" s="4" t="n"/>
      <c r="I391" s="4" t="n"/>
    </row>
    <row r="392" ht="15.75" customHeight="1" s="189">
      <c r="A392" s="4" t="n"/>
      <c r="B392" s="4" t="n"/>
      <c r="C392" s="4" t="n"/>
      <c r="D392" s="4" t="n"/>
      <c r="E392" s="4" t="n"/>
      <c r="F392" s="4" t="n"/>
      <c r="G392" s="4" t="n"/>
      <c r="H392" s="4" t="n"/>
      <c r="I392" s="4" t="n"/>
    </row>
    <row r="393" ht="15.75" customHeight="1" s="189">
      <c r="A393" s="4" t="n"/>
      <c r="B393" s="4" t="n"/>
      <c r="C393" s="4" t="n"/>
      <c r="D393" s="4" t="n"/>
      <c r="E393" s="4" t="n"/>
      <c r="F393" s="4" t="n"/>
      <c r="G393" s="4" t="n"/>
      <c r="H393" s="4" t="n"/>
      <c r="I393" s="4" t="n"/>
    </row>
    <row r="394" ht="15.75" customHeight="1" s="189">
      <c r="A394" s="4" t="n"/>
      <c r="B394" s="4" t="n"/>
      <c r="C394" s="4" t="n"/>
      <c r="D394" s="4" t="n"/>
      <c r="E394" s="4" t="n"/>
      <c r="F394" s="4" t="n"/>
      <c r="G394" s="4" t="n"/>
      <c r="H394" s="4" t="n"/>
      <c r="I394" s="4" t="n"/>
    </row>
    <row r="395" ht="15.75" customHeight="1" s="189">
      <c r="A395" s="4" t="n"/>
      <c r="B395" s="4" t="n"/>
      <c r="C395" s="4" t="n"/>
      <c r="D395" s="4" t="n"/>
      <c r="E395" s="4" t="n"/>
      <c r="F395" s="4" t="n"/>
      <c r="G395" s="4" t="n"/>
      <c r="H395" s="4" t="n"/>
      <c r="I395" s="4" t="n"/>
    </row>
    <row r="396" ht="15.75" customHeight="1" s="189">
      <c r="A396" s="4" t="n"/>
      <c r="B396" s="4" t="n"/>
      <c r="C396" s="4" t="n"/>
      <c r="D396" s="4" t="n"/>
      <c r="E396" s="4" t="n"/>
      <c r="F396" s="4" t="n"/>
      <c r="G396" s="4" t="n"/>
      <c r="H396" s="4" t="n"/>
      <c r="I396" s="4" t="n"/>
    </row>
    <row r="397" ht="15.75" customHeight="1" s="189">
      <c r="A397" s="4" t="n"/>
      <c r="B397" s="4" t="n"/>
      <c r="C397" s="4" t="n"/>
      <c r="D397" s="4" t="n"/>
      <c r="E397" s="4" t="n"/>
      <c r="F397" s="4" t="n"/>
      <c r="G397" s="4" t="n"/>
      <c r="H397" s="4" t="n"/>
      <c r="I397" s="4" t="n"/>
    </row>
    <row r="398" ht="15.75" customHeight="1" s="189">
      <c r="A398" s="4" t="n"/>
      <c r="B398" s="4" t="n"/>
      <c r="C398" s="4" t="n"/>
      <c r="D398" s="4" t="n"/>
      <c r="E398" s="4" t="n"/>
      <c r="F398" s="4" t="n"/>
      <c r="G398" s="4" t="n"/>
      <c r="H398" s="4" t="n"/>
      <c r="I398" s="4" t="n"/>
    </row>
    <row r="399" ht="15.75" customHeight="1" s="189">
      <c r="A399" s="4" t="n"/>
      <c r="B399" s="4" t="n"/>
      <c r="C399" s="4" t="n"/>
      <c r="D399" s="4" t="n"/>
      <c r="E399" s="4" t="n"/>
      <c r="F399" s="4" t="n"/>
      <c r="G399" s="4" t="n"/>
      <c r="H399" s="4" t="n"/>
      <c r="I399" s="4" t="n"/>
    </row>
    <row r="400" ht="15.75" customHeight="1" s="189">
      <c r="A400" s="4" t="n"/>
      <c r="B400" s="4" t="n"/>
      <c r="C400" s="4" t="n"/>
      <c r="D400" s="4" t="n"/>
      <c r="E400" s="4" t="n"/>
      <c r="F400" s="4" t="n"/>
      <c r="G400" s="4" t="n"/>
      <c r="H400" s="4" t="n"/>
      <c r="I400" s="4" t="n"/>
    </row>
    <row r="401" ht="15.75" customHeight="1" s="189">
      <c r="A401" s="4" t="n"/>
      <c r="B401" s="4" t="n"/>
      <c r="C401" s="4" t="n"/>
      <c r="D401" s="4" t="n"/>
      <c r="E401" s="4" t="n"/>
      <c r="F401" s="4" t="n"/>
      <c r="G401" s="4" t="n"/>
      <c r="H401" s="4" t="n"/>
      <c r="I401" s="4" t="n"/>
    </row>
    <row r="402" ht="15.75" customHeight="1" s="189">
      <c r="A402" s="4" t="n"/>
      <c r="B402" s="4" t="n"/>
      <c r="C402" s="4" t="n"/>
      <c r="D402" s="4" t="n"/>
      <c r="E402" s="4" t="n"/>
      <c r="F402" s="4" t="n"/>
      <c r="G402" s="4" t="n"/>
      <c r="H402" s="4" t="n"/>
      <c r="I402" s="4" t="n"/>
    </row>
    <row r="403" ht="15.75" customHeight="1" s="189">
      <c r="A403" s="4" t="n"/>
      <c r="B403" s="4" t="n"/>
      <c r="C403" s="4" t="n"/>
      <c r="D403" s="4" t="n"/>
      <c r="E403" s="4" t="n"/>
      <c r="F403" s="4" t="n"/>
      <c r="G403" s="4" t="n"/>
      <c r="H403" s="4" t="n"/>
      <c r="I403" s="4" t="n"/>
    </row>
    <row r="404" ht="15.75" customHeight="1" s="189">
      <c r="A404" s="4" t="n"/>
      <c r="B404" s="4" t="n"/>
      <c r="C404" s="4" t="n"/>
      <c r="D404" s="4" t="n"/>
      <c r="E404" s="4" t="n"/>
      <c r="F404" s="4" t="n"/>
      <c r="G404" s="4" t="n"/>
      <c r="H404" s="4" t="n"/>
      <c r="I404" s="4" t="n"/>
    </row>
    <row r="405" ht="15.75" customHeight="1" s="189">
      <c r="A405" s="4" t="n"/>
      <c r="B405" s="4" t="n"/>
      <c r="C405" s="4" t="n"/>
      <c r="D405" s="4" t="n"/>
      <c r="E405" s="4" t="n"/>
      <c r="F405" s="4" t="n"/>
      <c r="G405" s="4" t="n"/>
      <c r="H405" s="4" t="n"/>
      <c r="I405" s="4" t="n"/>
    </row>
    <row r="406" ht="15.75" customHeight="1" s="189">
      <c r="A406" s="4" t="n"/>
      <c r="B406" s="4" t="n"/>
      <c r="C406" s="4" t="n"/>
      <c r="D406" s="4" t="n"/>
      <c r="E406" s="4" t="n"/>
      <c r="F406" s="4" t="n"/>
      <c r="G406" s="4" t="n"/>
      <c r="H406" s="4" t="n"/>
      <c r="I406" s="4" t="n"/>
    </row>
    <row r="407" ht="15.75" customHeight="1" s="189">
      <c r="A407" s="4" t="n"/>
      <c r="B407" s="4" t="n"/>
      <c r="C407" s="4" t="n"/>
      <c r="D407" s="4" t="n"/>
      <c r="E407" s="4" t="n"/>
      <c r="F407" s="4" t="n"/>
      <c r="G407" s="4" t="n"/>
      <c r="H407" s="4" t="n"/>
      <c r="I407" s="4" t="n"/>
    </row>
    <row r="408" ht="15.75" customHeight="1" s="189">
      <c r="A408" s="4" t="n"/>
      <c r="B408" s="4" t="n"/>
      <c r="C408" s="4" t="n"/>
      <c r="D408" s="4" t="n"/>
      <c r="E408" s="4" t="n"/>
      <c r="F408" s="4" t="n"/>
      <c r="G408" s="4" t="n"/>
      <c r="H408" s="4" t="n"/>
      <c r="I408" s="4" t="n"/>
    </row>
    <row r="409" ht="15.75" customHeight="1" s="189">
      <c r="A409" s="4" t="n"/>
      <c r="B409" s="4" t="n"/>
      <c r="C409" s="4" t="n"/>
      <c r="D409" s="4" t="n"/>
      <c r="E409" s="4" t="n"/>
      <c r="F409" s="4" t="n"/>
      <c r="G409" s="4" t="n"/>
      <c r="H409" s="4" t="n"/>
      <c r="I409" s="4" t="n"/>
    </row>
    <row r="410" ht="15.75" customHeight="1" s="189">
      <c r="A410" s="4" t="n"/>
      <c r="B410" s="4" t="n"/>
      <c r="C410" s="4" t="n"/>
      <c r="D410" s="4" t="n"/>
      <c r="E410" s="4" t="n"/>
      <c r="F410" s="4" t="n"/>
      <c r="G410" s="4" t="n"/>
      <c r="H410" s="4" t="n"/>
      <c r="I410" s="4" t="n"/>
    </row>
    <row r="411" ht="15.75" customHeight="1" s="189">
      <c r="A411" s="4" t="n"/>
      <c r="B411" s="4" t="n"/>
      <c r="C411" s="4" t="n"/>
      <c r="D411" s="4" t="n"/>
      <c r="E411" s="4" t="n"/>
      <c r="F411" s="4" t="n"/>
      <c r="G411" s="4" t="n"/>
      <c r="H411" s="4" t="n"/>
      <c r="I411" s="4" t="n"/>
    </row>
    <row r="412" ht="15.75" customHeight="1" s="189">
      <c r="A412" s="4" t="n"/>
      <c r="B412" s="4" t="n"/>
      <c r="C412" s="4" t="n"/>
      <c r="D412" s="4" t="n"/>
      <c r="E412" s="4" t="n"/>
      <c r="F412" s="4" t="n"/>
      <c r="G412" s="4" t="n"/>
      <c r="H412" s="4" t="n"/>
      <c r="I412" s="4" t="n"/>
    </row>
    <row r="413" ht="15.75" customHeight="1" s="189">
      <c r="A413" s="4" t="n"/>
      <c r="B413" s="4" t="n"/>
      <c r="C413" s="4" t="n"/>
      <c r="D413" s="4" t="n"/>
      <c r="E413" s="4" t="n"/>
      <c r="F413" s="4" t="n"/>
      <c r="G413" s="4" t="n"/>
      <c r="H413" s="4" t="n"/>
      <c r="I413" s="4" t="n"/>
    </row>
    <row r="414" ht="15.75" customHeight="1" s="189">
      <c r="A414" s="4" t="n"/>
      <c r="B414" s="4" t="n"/>
      <c r="C414" s="4" t="n"/>
      <c r="D414" s="4" t="n"/>
      <c r="E414" s="4" t="n"/>
      <c r="F414" s="4" t="n"/>
      <c r="G414" s="4" t="n"/>
      <c r="H414" s="4" t="n"/>
      <c r="I414" s="4" t="n"/>
    </row>
    <row r="415" ht="15.75" customHeight="1" s="189">
      <c r="A415" s="4" t="n"/>
      <c r="B415" s="4" t="n"/>
      <c r="C415" s="4" t="n"/>
      <c r="D415" s="4" t="n"/>
      <c r="E415" s="4" t="n"/>
      <c r="F415" s="4" t="n"/>
      <c r="G415" s="4" t="n"/>
      <c r="H415" s="4" t="n"/>
      <c r="I415" s="4" t="n"/>
    </row>
    <row r="416" ht="15.75" customHeight="1" s="189">
      <c r="A416" s="4" t="n"/>
      <c r="B416" s="4" t="n"/>
      <c r="C416" s="4" t="n"/>
      <c r="D416" s="4" t="n"/>
      <c r="E416" s="4" t="n"/>
      <c r="F416" s="4" t="n"/>
      <c r="G416" s="4" t="n"/>
      <c r="H416" s="4" t="n"/>
      <c r="I416" s="4" t="n"/>
    </row>
    <row r="417" ht="15.75" customHeight="1" s="189">
      <c r="A417" s="4" t="n"/>
      <c r="B417" s="4" t="n"/>
      <c r="C417" s="4" t="n"/>
      <c r="D417" s="4" t="n"/>
      <c r="E417" s="4" t="n"/>
      <c r="F417" s="4" t="n"/>
      <c r="G417" s="4" t="n"/>
      <c r="H417" s="4" t="n"/>
      <c r="I417" s="4" t="n"/>
    </row>
    <row r="418" ht="15.75" customHeight="1" s="189">
      <c r="A418" s="4" t="n"/>
      <c r="B418" s="4" t="n"/>
      <c r="C418" s="4" t="n"/>
      <c r="D418" s="4" t="n"/>
      <c r="E418" s="4" t="n"/>
      <c r="F418" s="4" t="n"/>
      <c r="G418" s="4" t="n"/>
      <c r="H418" s="4" t="n"/>
      <c r="I418" s="4" t="n"/>
    </row>
    <row r="419" ht="15.75" customHeight="1" s="189">
      <c r="A419" s="4" t="n"/>
      <c r="B419" s="4" t="n"/>
      <c r="C419" s="4" t="n"/>
      <c r="D419" s="4" t="n"/>
      <c r="E419" s="4" t="n"/>
      <c r="F419" s="4" t="n"/>
      <c r="G419" s="4" t="n"/>
      <c r="H419" s="4" t="n"/>
      <c r="I419" s="4" t="n"/>
    </row>
    <row r="420" ht="15.75" customHeight="1" s="189">
      <c r="A420" s="4" t="n"/>
      <c r="B420" s="4" t="n"/>
      <c r="C420" s="4" t="n"/>
      <c r="D420" s="4" t="n"/>
      <c r="E420" s="4" t="n"/>
      <c r="F420" s="4" t="n"/>
      <c r="G420" s="4" t="n"/>
      <c r="H420" s="4" t="n"/>
      <c r="I420" s="4" t="n"/>
    </row>
    <row r="421" ht="15.75" customHeight="1" s="189">
      <c r="A421" s="4" t="n"/>
      <c r="B421" s="4" t="n"/>
      <c r="C421" s="4" t="n"/>
      <c r="D421" s="4" t="n"/>
      <c r="E421" s="4" t="n"/>
      <c r="F421" s="4" t="n"/>
      <c r="G421" s="4" t="n"/>
      <c r="H421" s="4" t="n"/>
      <c r="I421" s="4" t="n"/>
    </row>
    <row r="422" ht="15.75" customHeight="1" s="189">
      <c r="A422" s="4" t="n"/>
      <c r="B422" s="4" t="n"/>
      <c r="C422" s="4" t="n"/>
      <c r="D422" s="4" t="n"/>
      <c r="E422" s="4" t="n"/>
      <c r="F422" s="4" t="n"/>
      <c r="G422" s="4" t="n"/>
      <c r="H422" s="4" t="n"/>
      <c r="I422" s="4" t="n"/>
    </row>
    <row r="423" ht="15.75" customHeight="1" s="189">
      <c r="A423" s="4" t="n"/>
      <c r="B423" s="4" t="n"/>
      <c r="C423" s="4" t="n"/>
      <c r="D423" s="4" t="n"/>
      <c r="E423" s="4" t="n"/>
      <c r="F423" s="4" t="n"/>
      <c r="G423" s="4" t="n"/>
      <c r="H423" s="4" t="n"/>
      <c r="I423" s="4" t="n"/>
    </row>
    <row r="424" ht="15.75" customHeight="1" s="189">
      <c r="A424" s="4" t="n"/>
      <c r="B424" s="4" t="n"/>
      <c r="C424" s="4" t="n"/>
      <c r="D424" s="4" t="n"/>
      <c r="E424" s="4" t="n"/>
      <c r="F424" s="4" t="n"/>
      <c r="G424" s="4" t="n"/>
      <c r="H424" s="4" t="n"/>
      <c r="I424" s="4" t="n"/>
    </row>
    <row r="425" ht="15.75" customHeight="1" s="189">
      <c r="A425" s="4" t="n"/>
      <c r="B425" s="4" t="n"/>
      <c r="C425" s="4" t="n"/>
      <c r="D425" s="4" t="n"/>
      <c r="E425" s="4" t="n"/>
      <c r="F425" s="4" t="n"/>
      <c r="G425" s="4" t="n"/>
      <c r="H425" s="4" t="n"/>
      <c r="I425" s="4" t="n"/>
    </row>
    <row r="426" ht="15.75" customHeight="1" s="189">
      <c r="A426" s="4" t="n"/>
      <c r="B426" s="4" t="n"/>
      <c r="C426" s="4" t="n"/>
      <c r="D426" s="4" t="n"/>
      <c r="E426" s="4" t="n"/>
      <c r="F426" s="4" t="n"/>
      <c r="G426" s="4" t="n"/>
      <c r="H426" s="4" t="n"/>
      <c r="I426" s="4" t="n"/>
    </row>
    <row r="427" ht="15.75" customHeight="1" s="189">
      <c r="A427" s="4" t="n"/>
      <c r="B427" s="4" t="n"/>
      <c r="C427" s="4" t="n"/>
      <c r="D427" s="4" t="n"/>
      <c r="E427" s="4" t="n"/>
      <c r="F427" s="4" t="n"/>
      <c r="G427" s="4" t="n"/>
      <c r="H427" s="4" t="n"/>
      <c r="I427" s="4" t="n"/>
    </row>
    <row r="428" ht="15.75" customHeight="1" s="189">
      <c r="A428" s="4" t="n"/>
      <c r="B428" s="4" t="n"/>
      <c r="C428" s="4" t="n"/>
      <c r="D428" s="4" t="n"/>
      <c r="E428" s="4" t="n"/>
      <c r="F428" s="4" t="n"/>
      <c r="G428" s="4" t="n"/>
      <c r="H428" s="4" t="n"/>
      <c r="I428" s="4" t="n"/>
    </row>
    <row r="429" ht="15.75" customHeight="1" s="189">
      <c r="A429" s="4" t="n"/>
      <c r="B429" s="4" t="n"/>
      <c r="C429" s="4" t="n"/>
      <c r="D429" s="4" t="n"/>
      <c r="E429" s="4" t="n"/>
      <c r="F429" s="4" t="n"/>
      <c r="G429" s="4" t="n"/>
      <c r="H429" s="4" t="n"/>
      <c r="I429" s="4" t="n"/>
    </row>
    <row r="430" ht="15.75" customHeight="1" s="189">
      <c r="A430" s="4" t="n"/>
      <c r="B430" s="4" t="n"/>
      <c r="C430" s="4" t="n"/>
      <c r="D430" s="4" t="n"/>
      <c r="E430" s="4" t="n"/>
      <c r="F430" s="4" t="n"/>
      <c r="G430" s="4" t="n"/>
      <c r="H430" s="4" t="n"/>
      <c r="I430" s="4" t="n"/>
    </row>
    <row r="431" ht="15.75" customHeight="1" s="189">
      <c r="A431" s="4" t="n"/>
      <c r="B431" s="4" t="n"/>
      <c r="C431" s="4" t="n"/>
      <c r="D431" s="4" t="n"/>
      <c r="E431" s="4" t="n"/>
      <c r="F431" s="4" t="n"/>
      <c r="G431" s="4" t="n"/>
      <c r="H431" s="4" t="n"/>
      <c r="I431" s="4" t="n"/>
    </row>
    <row r="432" ht="15.75" customHeight="1" s="189">
      <c r="A432" s="4" t="n"/>
      <c r="B432" s="4" t="n"/>
      <c r="C432" s="4" t="n"/>
      <c r="D432" s="4" t="n"/>
      <c r="E432" s="4" t="n"/>
      <c r="F432" s="4" t="n"/>
      <c r="G432" s="4" t="n"/>
      <c r="H432" s="4" t="n"/>
      <c r="I432" s="4" t="n"/>
    </row>
    <row r="433" ht="15.75" customHeight="1" s="189">
      <c r="A433" s="4" t="n"/>
      <c r="B433" s="4" t="n"/>
      <c r="C433" s="4" t="n"/>
      <c r="D433" s="4" t="n"/>
      <c r="E433" s="4" t="n"/>
      <c r="F433" s="4" t="n"/>
      <c r="G433" s="4" t="n"/>
      <c r="H433" s="4" t="n"/>
      <c r="I433" s="4" t="n"/>
    </row>
    <row r="434" ht="15.75" customHeight="1" s="189">
      <c r="A434" s="4" t="n"/>
      <c r="B434" s="4" t="n"/>
      <c r="C434" s="4" t="n"/>
      <c r="D434" s="4" t="n"/>
      <c r="E434" s="4" t="n"/>
      <c r="F434" s="4" t="n"/>
      <c r="G434" s="4" t="n"/>
      <c r="H434" s="4" t="n"/>
      <c r="I434" s="4" t="n"/>
    </row>
    <row r="435" ht="15.75" customHeight="1" s="189">
      <c r="A435" s="4" t="n"/>
      <c r="B435" s="4" t="n"/>
      <c r="C435" s="4" t="n"/>
      <c r="D435" s="4" t="n"/>
      <c r="E435" s="4" t="n"/>
      <c r="F435" s="4" t="n"/>
      <c r="G435" s="4" t="n"/>
      <c r="H435" s="4" t="n"/>
      <c r="I435" s="4" t="n"/>
    </row>
    <row r="436" ht="15.75" customHeight="1" s="189">
      <c r="A436" s="4" t="n"/>
      <c r="B436" s="4" t="n"/>
      <c r="C436" s="4" t="n"/>
      <c r="D436" s="4" t="n"/>
      <c r="E436" s="4" t="n"/>
      <c r="F436" s="4" t="n"/>
      <c r="G436" s="4" t="n"/>
      <c r="H436" s="4" t="n"/>
      <c r="I436" s="4" t="n"/>
    </row>
    <row r="437" ht="15.75" customHeight="1" s="189">
      <c r="A437" s="4" t="n"/>
      <c r="B437" s="4" t="n"/>
      <c r="C437" s="4" t="n"/>
      <c r="D437" s="4" t="n"/>
      <c r="E437" s="4" t="n"/>
      <c r="F437" s="4" t="n"/>
      <c r="G437" s="4" t="n"/>
      <c r="H437" s="4" t="n"/>
      <c r="I437" s="4" t="n"/>
    </row>
    <row r="438" ht="15.75" customHeight="1" s="189">
      <c r="A438" s="4" t="n"/>
      <c r="B438" s="4" t="n"/>
      <c r="C438" s="4" t="n"/>
      <c r="D438" s="4" t="n"/>
      <c r="E438" s="4" t="n"/>
      <c r="F438" s="4" t="n"/>
      <c r="G438" s="4" t="n"/>
      <c r="H438" s="4" t="n"/>
      <c r="I438" s="4" t="n"/>
    </row>
    <row r="439" ht="15.75" customHeight="1" s="189">
      <c r="A439" s="4" t="n"/>
      <c r="B439" s="4" t="n"/>
      <c r="C439" s="4" t="n"/>
      <c r="D439" s="4" t="n"/>
      <c r="E439" s="4" t="n"/>
      <c r="F439" s="4" t="n"/>
      <c r="G439" s="4" t="n"/>
      <c r="H439" s="4" t="n"/>
      <c r="I439" s="4" t="n"/>
    </row>
    <row r="440" ht="15.75" customHeight="1" s="189">
      <c r="A440" s="4" t="n"/>
      <c r="B440" s="4" t="n"/>
      <c r="C440" s="4" t="n"/>
      <c r="D440" s="4" t="n"/>
      <c r="E440" s="4" t="n"/>
      <c r="F440" s="4" t="n"/>
      <c r="G440" s="4" t="n"/>
      <c r="H440" s="4" t="n"/>
      <c r="I440" s="4" t="n"/>
    </row>
    <row r="441" ht="15.75" customHeight="1" s="189">
      <c r="A441" s="4" t="n"/>
      <c r="B441" s="4" t="n"/>
      <c r="C441" s="4" t="n"/>
      <c r="D441" s="4" t="n"/>
      <c r="E441" s="4" t="n"/>
      <c r="F441" s="4" t="n"/>
      <c r="G441" s="4" t="n"/>
      <c r="H441" s="4" t="n"/>
      <c r="I441" s="4" t="n"/>
    </row>
    <row r="442" ht="15.75" customHeight="1" s="189">
      <c r="A442" s="4" t="n"/>
      <c r="B442" s="4" t="n"/>
      <c r="C442" s="4" t="n"/>
      <c r="D442" s="4" t="n"/>
      <c r="E442" s="4" t="n"/>
      <c r="F442" s="4" t="n"/>
      <c r="G442" s="4" t="n"/>
      <c r="H442" s="4" t="n"/>
      <c r="I442" s="4" t="n"/>
    </row>
    <row r="443" ht="15.75" customHeight="1" s="189">
      <c r="A443" s="4" t="n"/>
      <c r="B443" s="4" t="n"/>
      <c r="C443" s="4" t="n"/>
      <c r="D443" s="4" t="n"/>
      <c r="E443" s="4" t="n"/>
      <c r="F443" s="4" t="n"/>
      <c r="G443" s="4" t="n"/>
      <c r="H443" s="4" t="n"/>
      <c r="I443" s="4" t="n"/>
    </row>
    <row r="444" ht="15.75" customHeight="1" s="189">
      <c r="A444" s="4" t="n"/>
      <c r="B444" s="4" t="n"/>
      <c r="C444" s="4" t="n"/>
      <c r="D444" s="4" t="n"/>
      <c r="E444" s="4" t="n"/>
      <c r="F444" s="4" t="n"/>
      <c r="G444" s="4" t="n"/>
      <c r="H444" s="4" t="n"/>
      <c r="I444" s="4" t="n"/>
    </row>
    <row r="445" ht="15.75" customHeight="1" s="189">
      <c r="A445" s="4" t="n"/>
      <c r="B445" s="4" t="n"/>
      <c r="C445" s="4" t="n"/>
      <c r="D445" s="4" t="n"/>
      <c r="E445" s="4" t="n"/>
      <c r="F445" s="4" t="n"/>
      <c r="G445" s="4" t="n"/>
      <c r="H445" s="4" t="n"/>
      <c r="I445" s="4" t="n"/>
    </row>
    <row r="446" ht="15.75" customHeight="1" s="189">
      <c r="A446" s="4" t="n"/>
      <c r="B446" s="4" t="n"/>
      <c r="C446" s="4" t="n"/>
      <c r="D446" s="4" t="n"/>
      <c r="E446" s="4" t="n"/>
      <c r="F446" s="4" t="n"/>
      <c r="G446" s="4" t="n"/>
      <c r="H446" s="4" t="n"/>
      <c r="I446" s="4" t="n"/>
    </row>
    <row r="447" ht="15.75" customHeight="1" s="189">
      <c r="A447" s="4" t="n"/>
      <c r="B447" s="4" t="n"/>
      <c r="C447" s="4" t="n"/>
      <c r="D447" s="4" t="n"/>
      <c r="E447" s="4" t="n"/>
      <c r="F447" s="4" t="n"/>
      <c r="G447" s="4" t="n"/>
      <c r="H447" s="4" t="n"/>
      <c r="I447" s="4" t="n"/>
    </row>
    <row r="448" ht="15.75" customHeight="1" s="189">
      <c r="A448" s="4" t="n"/>
      <c r="B448" s="4" t="n"/>
      <c r="C448" s="4" t="n"/>
      <c r="D448" s="4" t="n"/>
      <c r="E448" s="4" t="n"/>
      <c r="F448" s="4" t="n"/>
      <c r="G448" s="4" t="n"/>
      <c r="H448" s="4" t="n"/>
      <c r="I448" s="4" t="n"/>
    </row>
    <row r="449" ht="15.75" customHeight="1" s="189">
      <c r="A449" s="4" t="n"/>
      <c r="B449" s="4" t="n"/>
      <c r="C449" s="4" t="n"/>
      <c r="D449" s="4" t="n"/>
      <c r="E449" s="4" t="n"/>
      <c r="F449" s="4" t="n"/>
      <c r="G449" s="4" t="n"/>
      <c r="H449" s="4" t="n"/>
      <c r="I449" s="4" t="n"/>
    </row>
    <row r="450" ht="15.75" customHeight="1" s="189">
      <c r="A450" s="4" t="n"/>
      <c r="B450" s="4" t="n"/>
      <c r="C450" s="4" t="n"/>
      <c r="D450" s="4" t="n"/>
      <c r="E450" s="4" t="n"/>
      <c r="F450" s="4" t="n"/>
      <c r="G450" s="4" t="n"/>
      <c r="H450" s="4" t="n"/>
      <c r="I450" s="4" t="n"/>
    </row>
    <row r="451" ht="15.75" customHeight="1" s="189">
      <c r="A451" s="4" t="n"/>
      <c r="B451" s="4" t="n"/>
      <c r="C451" s="4" t="n"/>
      <c r="D451" s="4" t="n"/>
      <c r="E451" s="4" t="n"/>
      <c r="F451" s="4" t="n"/>
      <c r="G451" s="4" t="n"/>
      <c r="H451" s="4" t="n"/>
      <c r="I451" s="4" t="n"/>
    </row>
    <row r="452" ht="15.75" customHeight="1" s="189">
      <c r="A452" s="4" t="n"/>
      <c r="B452" s="4" t="n"/>
      <c r="C452" s="4" t="n"/>
      <c r="D452" s="4" t="n"/>
      <c r="E452" s="4" t="n"/>
      <c r="F452" s="4" t="n"/>
      <c r="G452" s="4" t="n"/>
      <c r="H452" s="4" t="n"/>
      <c r="I452" s="4" t="n"/>
    </row>
    <row r="453" ht="15.75" customHeight="1" s="189">
      <c r="A453" s="4" t="n"/>
      <c r="B453" s="4" t="n"/>
      <c r="C453" s="4" t="n"/>
      <c r="D453" s="4" t="n"/>
      <c r="E453" s="4" t="n"/>
      <c r="F453" s="4" t="n"/>
      <c r="G453" s="4" t="n"/>
      <c r="H453" s="4" t="n"/>
      <c r="I453" s="4" t="n"/>
    </row>
    <row r="454" ht="15.75" customHeight="1" s="189">
      <c r="A454" s="4" t="n"/>
      <c r="B454" s="4" t="n"/>
      <c r="C454" s="4" t="n"/>
      <c r="D454" s="4" t="n"/>
      <c r="E454" s="4" t="n"/>
      <c r="F454" s="4" t="n"/>
      <c r="G454" s="4" t="n"/>
      <c r="H454" s="4" t="n"/>
      <c r="I454" s="4" t="n"/>
    </row>
    <row r="455" ht="15.75" customHeight="1" s="189">
      <c r="A455" s="4" t="n"/>
      <c r="B455" s="4" t="n"/>
      <c r="C455" s="4" t="n"/>
      <c r="D455" s="4" t="n"/>
      <c r="E455" s="4" t="n"/>
      <c r="F455" s="4" t="n"/>
      <c r="G455" s="4" t="n"/>
      <c r="H455" s="4" t="n"/>
      <c r="I455" s="4" t="n"/>
    </row>
    <row r="456" ht="15.75" customHeight="1" s="189">
      <c r="A456" s="4" t="n"/>
      <c r="B456" s="4" t="n"/>
      <c r="C456" s="4" t="n"/>
      <c r="D456" s="4" t="n"/>
      <c r="E456" s="4" t="n"/>
      <c r="F456" s="4" t="n"/>
      <c r="G456" s="4" t="n"/>
      <c r="H456" s="4" t="n"/>
      <c r="I456" s="4" t="n"/>
    </row>
    <row r="457" ht="15.75" customHeight="1" s="189">
      <c r="A457" s="4" t="n"/>
      <c r="B457" s="4" t="n"/>
      <c r="C457" s="4" t="n"/>
      <c r="D457" s="4" t="n"/>
      <c r="E457" s="4" t="n"/>
      <c r="F457" s="4" t="n"/>
      <c r="G457" s="4" t="n"/>
      <c r="H457" s="4" t="n"/>
      <c r="I457" s="4" t="n"/>
    </row>
    <row r="458" ht="15.75" customHeight="1" s="189">
      <c r="A458" s="4" t="n"/>
      <c r="B458" s="4" t="n"/>
      <c r="C458" s="4" t="n"/>
      <c r="D458" s="4" t="n"/>
      <c r="E458" s="4" t="n"/>
      <c r="F458" s="4" t="n"/>
      <c r="G458" s="4" t="n"/>
      <c r="H458" s="4" t="n"/>
      <c r="I458" s="4" t="n"/>
    </row>
    <row r="459" ht="15.75" customHeight="1" s="189">
      <c r="A459" s="4" t="n"/>
      <c r="B459" s="4" t="n"/>
      <c r="C459" s="4" t="n"/>
      <c r="D459" s="4" t="n"/>
      <c r="E459" s="4" t="n"/>
      <c r="F459" s="4" t="n"/>
      <c r="G459" s="4" t="n"/>
      <c r="H459" s="4" t="n"/>
      <c r="I459" s="4" t="n"/>
    </row>
    <row r="460" ht="15.75" customHeight="1" s="189">
      <c r="A460" s="4" t="n"/>
      <c r="B460" s="4" t="n"/>
      <c r="C460" s="4" t="n"/>
      <c r="D460" s="4" t="n"/>
      <c r="E460" s="4" t="n"/>
      <c r="F460" s="4" t="n"/>
      <c r="G460" s="4" t="n"/>
      <c r="H460" s="4" t="n"/>
      <c r="I460" s="4" t="n"/>
    </row>
    <row r="461" ht="15.75" customHeight="1" s="189">
      <c r="A461" s="4" t="n"/>
      <c r="B461" s="4" t="n"/>
      <c r="C461" s="4" t="n"/>
      <c r="D461" s="4" t="n"/>
      <c r="E461" s="4" t="n"/>
      <c r="F461" s="4" t="n"/>
      <c r="G461" s="4" t="n"/>
      <c r="H461" s="4" t="n"/>
      <c r="I461" s="4" t="n"/>
    </row>
    <row r="462" ht="15.75" customHeight="1" s="189">
      <c r="A462" s="4" t="n"/>
      <c r="B462" s="4" t="n"/>
      <c r="C462" s="4" t="n"/>
      <c r="D462" s="4" t="n"/>
      <c r="E462" s="4" t="n"/>
      <c r="F462" s="4" t="n"/>
      <c r="G462" s="4" t="n"/>
      <c r="H462" s="4" t="n"/>
      <c r="I462" s="4" t="n"/>
    </row>
    <row r="463" ht="15.75" customHeight="1" s="189">
      <c r="A463" s="4" t="n"/>
      <c r="B463" s="4" t="n"/>
      <c r="C463" s="4" t="n"/>
      <c r="D463" s="4" t="n"/>
      <c r="E463" s="4" t="n"/>
      <c r="F463" s="4" t="n"/>
      <c r="G463" s="4" t="n"/>
      <c r="H463" s="4" t="n"/>
      <c r="I463" s="4" t="n"/>
    </row>
    <row r="464" ht="15.75" customHeight="1" s="189">
      <c r="A464" s="4" t="n"/>
      <c r="B464" s="4" t="n"/>
      <c r="C464" s="4" t="n"/>
      <c r="D464" s="4" t="n"/>
      <c r="E464" s="4" t="n"/>
      <c r="F464" s="4" t="n"/>
      <c r="G464" s="4" t="n"/>
      <c r="H464" s="4" t="n"/>
      <c r="I464" s="4" t="n"/>
    </row>
    <row r="465" ht="15.75" customHeight="1" s="189">
      <c r="A465" s="4" t="n"/>
      <c r="B465" s="4" t="n"/>
      <c r="C465" s="4" t="n"/>
      <c r="D465" s="4" t="n"/>
      <c r="E465" s="4" t="n"/>
      <c r="F465" s="4" t="n"/>
      <c r="G465" s="4" t="n"/>
      <c r="H465" s="4" t="n"/>
      <c r="I465" s="4" t="n"/>
    </row>
    <row r="466" ht="15.75" customHeight="1" s="189">
      <c r="A466" s="4" t="n"/>
      <c r="B466" s="4" t="n"/>
      <c r="C466" s="4" t="n"/>
      <c r="D466" s="4" t="n"/>
      <c r="E466" s="4" t="n"/>
      <c r="F466" s="4" t="n"/>
      <c r="G466" s="4" t="n"/>
      <c r="H466" s="4" t="n"/>
      <c r="I466" s="4" t="n"/>
    </row>
    <row r="467" ht="15.75" customHeight="1" s="189">
      <c r="A467" s="4" t="n"/>
      <c r="B467" s="4" t="n"/>
      <c r="C467" s="4" t="n"/>
      <c r="D467" s="4" t="n"/>
      <c r="E467" s="4" t="n"/>
      <c r="F467" s="4" t="n"/>
      <c r="G467" s="4" t="n"/>
      <c r="H467" s="4" t="n"/>
      <c r="I467" s="4" t="n"/>
    </row>
    <row r="468" ht="15.75" customHeight="1" s="189">
      <c r="A468" s="4" t="n"/>
      <c r="B468" s="4" t="n"/>
      <c r="C468" s="4" t="n"/>
      <c r="D468" s="4" t="n"/>
      <c r="E468" s="4" t="n"/>
      <c r="F468" s="4" t="n"/>
      <c r="G468" s="4" t="n"/>
      <c r="H468" s="4" t="n"/>
      <c r="I468" s="4" t="n"/>
    </row>
    <row r="469" ht="15.75" customHeight="1" s="189">
      <c r="A469" s="4" t="n"/>
      <c r="B469" s="4" t="n"/>
      <c r="C469" s="4" t="n"/>
      <c r="D469" s="4" t="n"/>
      <c r="E469" s="4" t="n"/>
      <c r="F469" s="4" t="n"/>
      <c r="G469" s="4" t="n"/>
      <c r="H469" s="4" t="n"/>
      <c r="I469" s="4" t="n"/>
    </row>
    <row r="470" ht="15.75" customHeight="1" s="189">
      <c r="A470" s="4" t="n"/>
      <c r="B470" s="4" t="n"/>
      <c r="C470" s="4" t="n"/>
      <c r="D470" s="4" t="n"/>
      <c r="E470" s="4" t="n"/>
      <c r="F470" s="4" t="n"/>
      <c r="G470" s="4" t="n"/>
      <c r="H470" s="4" t="n"/>
      <c r="I470" s="4" t="n"/>
    </row>
    <row r="471" ht="15.75" customHeight="1" s="189">
      <c r="A471" s="4" t="n"/>
      <c r="B471" s="4" t="n"/>
      <c r="C471" s="4" t="n"/>
      <c r="D471" s="4" t="n"/>
      <c r="E471" s="4" t="n"/>
      <c r="F471" s="4" t="n"/>
      <c r="G471" s="4" t="n"/>
      <c r="H471" s="4" t="n"/>
      <c r="I471" s="4" t="n"/>
    </row>
    <row r="472" ht="15.75" customHeight="1" s="189">
      <c r="A472" s="4" t="n"/>
      <c r="B472" s="4" t="n"/>
      <c r="C472" s="4" t="n"/>
      <c r="D472" s="4" t="n"/>
      <c r="E472" s="4" t="n"/>
      <c r="F472" s="4" t="n"/>
      <c r="G472" s="4" t="n"/>
      <c r="H472" s="4" t="n"/>
      <c r="I472" s="4" t="n"/>
    </row>
    <row r="473" ht="15.75" customHeight="1" s="189">
      <c r="A473" s="4" t="n"/>
      <c r="B473" s="4" t="n"/>
      <c r="C473" s="4" t="n"/>
      <c r="D473" s="4" t="n"/>
      <c r="E473" s="4" t="n"/>
      <c r="F473" s="4" t="n"/>
      <c r="G473" s="4" t="n"/>
      <c r="H473" s="4" t="n"/>
      <c r="I473" s="4" t="n"/>
    </row>
    <row r="474" ht="15.75" customHeight="1" s="189">
      <c r="A474" s="4" t="n"/>
      <c r="B474" s="4" t="n"/>
      <c r="C474" s="4" t="n"/>
      <c r="D474" s="4" t="n"/>
      <c r="E474" s="4" t="n"/>
      <c r="F474" s="4" t="n"/>
      <c r="G474" s="4" t="n"/>
      <c r="H474" s="4" t="n"/>
      <c r="I474" s="4" t="n"/>
    </row>
    <row r="475" ht="15.75" customHeight="1" s="189">
      <c r="A475" s="4" t="n"/>
      <c r="B475" s="4" t="n"/>
      <c r="C475" s="4" t="n"/>
      <c r="D475" s="4" t="n"/>
      <c r="E475" s="4" t="n"/>
      <c r="F475" s="4" t="n"/>
      <c r="G475" s="4" t="n"/>
      <c r="H475" s="4" t="n"/>
      <c r="I475" s="4" t="n"/>
    </row>
    <row r="476" ht="15.75" customHeight="1" s="189">
      <c r="A476" s="4" t="n"/>
      <c r="B476" s="4" t="n"/>
      <c r="C476" s="4" t="n"/>
      <c r="D476" s="4" t="n"/>
      <c r="E476" s="4" t="n"/>
      <c r="F476" s="4" t="n"/>
      <c r="G476" s="4" t="n"/>
      <c r="H476" s="4" t="n"/>
      <c r="I476" s="4" t="n"/>
    </row>
    <row r="477" ht="15.75" customHeight="1" s="189">
      <c r="A477" s="4" t="n"/>
      <c r="B477" s="4" t="n"/>
      <c r="C477" s="4" t="n"/>
      <c r="D477" s="4" t="n"/>
      <c r="E477" s="4" t="n"/>
      <c r="F477" s="4" t="n"/>
      <c r="G477" s="4" t="n"/>
      <c r="H477" s="4" t="n"/>
      <c r="I477" s="4" t="n"/>
    </row>
    <row r="478" ht="15.75" customHeight="1" s="189">
      <c r="A478" s="4" t="n"/>
      <c r="B478" s="4" t="n"/>
      <c r="C478" s="4" t="n"/>
      <c r="D478" s="4" t="n"/>
      <c r="E478" s="4" t="n"/>
      <c r="F478" s="4" t="n"/>
      <c r="G478" s="4" t="n"/>
      <c r="H478" s="4" t="n"/>
      <c r="I478" s="4" t="n"/>
    </row>
    <row r="479" ht="15.75" customHeight="1" s="189">
      <c r="A479" s="4" t="n"/>
      <c r="B479" s="4" t="n"/>
      <c r="C479" s="4" t="n"/>
      <c r="D479" s="4" t="n"/>
      <c r="E479" s="4" t="n"/>
      <c r="F479" s="4" t="n"/>
      <c r="G479" s="4" t="n"/>
      <c r="H479" s="4" t="n"/>
      <c r="I479" s="4" t="n"/>
    </row>
    <row r="480" ht="15.75" customHeight="1" s="189">
      <c r="A480" s="4" t="n"/>
      <c r="B480" s="4" t="n"/>
      <c r="C480" s="4" t="n"/>
      <c r="D480" s="4" t="n"/>
      <c r="E480" s="4" t="n"/>
      <c r="F480" s="4" t="n"/>
      <c r="G480" s="4" t="n"/>
      <c r="H480" s="4" t="n"/>
      <c r="I480" s="4" t="n"/>
    </row>
    <row r="481" ht="15.75" customHeight="1" s="189">
      <c r="A481" s="4" t="n"/>
      <c r="B481" s="4" t="n"/>
      <c r="C481" s="4" t="n"/>
      <c r="D481" s="4" t="n"/>
      <c r="E481" s="4" t="n"/>
      <c r="F481" s="4" t="n"/>
      <c r="G481" s="4" t="n"/>
      <c r="H481" s="4" t="n"/>
      <c r="I481" s="4" t="n"/>
    </row>
    <row r="482" ht="15.75" customHeight="1" s="189">
      <c r="A482" s="4" t="n"/>
      <c r="B482" s="4" t="n"/>
      <c r="C482" s="4" t="n"/>
      <c r="D482" s="4" t="n"/>
      <c r="E482" s="4" t="n"/>
      <c r="F482" s="4" t="n"/>
      <c r="G482" s="4" t="n"/>
      <c r="H482" s="4" t="n"/>
      <c r="I482" s="4" t="n"/>
    </row>
    <row r="483" ht="15.75" customHeight="1" s="189">
      <c r="A483" s="4" t="n"/>
      <c r="B483" s="4" t="n"/>
      <c r="C483" s="4" t="n"/>
      <c r="D483" s="4" t="n"/>
      <c r="E483" s="4" t="n"/>
      <c r="F483" s="4" t="n"/>
      <c r="G483" s="4" t="n"/>
      <c r="H483" s="4" t="n"/>
      <c r="I483" s="4" t="n"/>
    </row>
    <row r="484" ht="15.75" customHeight="1" s="189">
      <c r="A484" s="4" t="n"/>
      <c r="B484" s="4" t="n"/>
      <c r="C484" s="4" t="n"/>
      <c r="D484" s="4" t="n"/>
      <c r="E484" s="4" t="n"/>
      <c r="F484" s="4" t="n"/>
      <c r="G484" s="4" t="n"/>
      <c r="H484" s="4" t="n"/>
      <c r="I484" s="4" t="n"/>
    </row>
    <row r="485" ht="15.75" customHeight="1" s="189">
      <c r="A485" s="4" t="n"/>
      <c r="B485" s="4" t="n"/>
      <c r="C485" s="4" t="n"/>
      <c r="D485" s="4" t="n"/>
      <c r="E485" s="4" t="n"/>
      <c r="F485" s="4" t="n"/>
      <c r="G485" s="4" t="n"/>
      <c r="H485" s="4" t="n"/>
      <c r="I485" s="4" t="n"/>
    </row>
    <row r="486" ht="15.75" customHeight="1" s="189">
      <c r="A486" s="4" t="n"/>
      <c r="B486" s="4" t="n"/>
      <c r="C486" s="4" t="n"/>
      <c r="D486" s="4" t="n"/>
      <c r="E486" s="4" t="n"/>
      <c r="F486" s="4" t="n"/>
      <c r="G486" s="4" t="n"/>
      <c r="H486" s="4" t="n"/>
      <c r="I486" s="4" t="n"/>
    </row>
    <row r="487" ht="15.75" customHeight="1" s="189">
      <c r="A487" s="4" t="n"/>
      <c r="B487" s="4" t="n"/>
      <c r="C487" s="4" t="n"/>
      <c r="D487" s="4" t="n"/>
      <c r="E487" s="4" t="n"/>
      <c r="F487" s="4" t="n"/>
      <c r="G487" s="4" t="n"/>
      <c r="H487" s="4" t="n"/>
      <c r="I487" s="4" t="n"/>
    </row>
    <row r="488" ht="15.75" customHeight="1" s="189">
      <c r="A488" s="4" t="n"/>
      <c r="B488" s="4" t="n"/>
      <c r="C488" s="4" t="n"/>
      <c r="D488" s="4" t="n"/>
      <c r="E488" s="4" t="n"/>
      <c r="F488" s="4" t="n"/>
      <c r="G488" s="4" t="n"/>
      <c r="H488" s="4" t="n"/>
      <c r="I488" s="4" t="n"/>
    </row>
    <row r="489" ht="15.75" customHeight="1" s="189">
      <c r="A489" s="4" t="n"/>
      <c r="B489" s="4" t="n"/>
      <c r="C489" s="4" t="n"/>
      <c r="D489" s="4" t="n"/>
      <c r="E489" s="4" t="n"/>
      <c r="F489" s="4" t="n"/>
      <c r="G489" s="4" t="n"/>
      <c r="H489" s="4" t="n"/>
      <c r="I489" s="4" t="n"/>
    </row>
    <row r="490" ht="15.75" customHeight="1" s="189">
      <c r="A490" s="4" t="n"/>
      <c r="B490" s="4" t="n"/>
      <c r="C490" s="4" t="n"/>
      <c r="D490" s="4" t="n"/>
      <c r="E490" s="4" t="n"/>
      <c r="F490" s="4" t="n"/>
      <c r="G490" s="4" t="n"/>
      <c r="H490" s="4" t="n"/>
      <c r="I490" s="4" t="n"/>
    </row>
    <row r="491" ht="15.75" customHeight="1" s="189">
      <c r="A491" s="4" t="n"/>
      <c r="B491" s="4" t="n"/>
      <c r="C491" s="4" t="n"/>
      <c r="D491" s="4" t="n"/>
      <c r="E491" s="4" t="n"/>
      <c r="F491" s="4" t="n"/>
      <c r="G491" s="4" t="n"/>
      <c r="H491" s="4" t="n"/>
      <c r="I491" s="4" t="n"/>
    </row>
    <row r="492" ht="15.75" customHeight="1" s="189">
      <c r="A492" s="4" t="n"/>
      <c r="B492" s="4" t="n"/>
      <c r="C492" s="4" t="n"/>
      <c r="D492" s="4" t="n"/>
      <c r="E492" s="4" t="n"/>
      <c r="F492" s="4" t="n"/>
      <c r="G492" s="4" t="n"/>
      <c r="H492" s="4" t="n"/>
      <c r="I492" s="4" t="n"/>
    </row>
    <row r="493" ht="15.75" customHeight="1" s="189">
      <c r="A493" s="4" t="n"/>
      <c r="B493" s="4" t="n"/>
      <c r="C493" s="4" t="n"/>
      <c r="D493" s="4" t="n"/>
      <c r="E493" s="4" t="n"/>
      <c r="F493" s="4" t="n"/>
      <c r="G493" s="4" t="n"/>
      <c r="H493" s="4" t="n"/>
      <c r="I493" s="4" t="n"/>
    </row>
    <row r="494" ht="15.75" customHeight="1" s="189">
      <c r="A494" s="4" t="n"/>
      <c r="B494" s="4" t="n"/>
      <c r="C494" s="4" t="n"/>
      <c r="D494" s="4" t="n"/>
      <c r="E494" s="4" t="n"/>
      <c r="F494" s="4" t="n"/>
      <c r="G494" s="4" t="n"/>
      <c r="H494" s="4" t="n"/>
      <c r="I494" s="4" t="n"/>
    </row>
    <row r="495" ht="15.75" customHeight="1" s="189">
      <c r="A495" s="4" t="n"/>
      <c r="B495" s="4" t="n"/>
      <c r="C495" s="4" t="n"/>
      <c r="D495" s="4" t="n"/>
      <c r="E495" s="4" t="n"/>
      <c r="F495" s="4" t="n"/>
      <c r="G495" s="4" t="n"/>
      <c r="H495" s="4" t="n"/>
      <c r="I495" s="4" t="n"/>
    </row>
    <row r="496" ht="15.75" customHeight="1" s="189">
      <c r="A496" s="4" t="n"/>
      <c r="B496" s="4" t="n"/>
      <c r="C496" s="4" t="n"/>
      <c r="D496" s="4" t="n"/>
      <c r="E496" s="4" t="n"/>
      <c r="F496" s="4" t="n"/>
      <c r="G496" s="4" t="n"/>
      <c r="H496" s="4" t="n"/>
      <c r="I496" s="4" t="n"/>
    </row>
    <row r="497" ht="15.75" customHeight="1" s="189">
      <c r="A497" s="4" t="n"/>
      <c r="B497" s="4" t="n"/>
      <c r="C497" s="4" t="n"/>
      <c r="D497" s="4" t="n"/>
      <c r="E497" s="4" t="n"/>
      <c r="F497" s="4" t="n"/>
      <c r="G497" s="4" t="n"/>
      <c r="H497" s="4" t="n"/>
      <c r="I497" s="4" t="n"/>
    </row>
    <row r="498" ht="15.75" customHeight="1" s="189">
      <c r="A498" s="4" t="n"/>
      <c r="B498" s="4" t="n"/>
      <c r="C498" s="4" t="n"/>
      <c r="D498" s="4" t="n"/>
      <c r="E498" s="4" t="n"/>
      <c r="F498" s="4" t="n"/>
      <c r="G498" s="4" t="n"/>
      <c r="H498" s="4" t="n"/>
      <c r="I498" s="4" t="n"/>
    </row>
    <row r="499" ht="15.75" customHeight="1" s="189">
      <c r="A499" s="4" t="n"/>
      <c r="B499" s="4" t="n"/>
      <c r="C499" s="4" t="n"/>
      <c r="D499" s="4" t="n"/>
      <c r="E499" s="4" t="n"/>
      <c r="F499" s="4" t="n"/>
      <c r="G499" s="4" t="n"/>
      <c r="H499" s="4" t="n"/>
      <c r="I499" s="4" t="n"/>
    </row>
    <row r="500" ht="15.75" customHeight="1" s="189">
      <c r="A500" s="4" t="n"/>
      <c r="B500" s="4" t="n"/>
      <c r="C500" s="4" t="n"/>
      <c r="D500" s="4" t="n"/>
      <c r="E500" s="4" t="n"/>
      <c r="F500" s="4" t="n"/>
      <c r="G500" s="4" t="n"/>
      <c r="H500" s="4" t="n"/>
      <c r="I500" s="4" t="n"/>
    </row>
    <row r="501" ht="15.75" customHeight="1" s="189">
      <c r="A501" s="4" t="n"/>
      <c r="B501" s="4" t="n"/>
      <c r="C501" s="4" t="n"/>
      <c r="D501" s="4" t="n"/>
      <c r="E501" s="4" t="n"/>
      <c r="F501" s="4" t="n"/>
      <c r="G501" s="4" t="n"/>
      <c r="H501" s="4" t="n"/>
      <c r="I501" s="4" t="n"/>
    </row>
    <row r="502" ht="15.75" customHeight="1" s="189">
      <c r="A502" s="4" t="n"/>
      <c r="B502" s="4" t="n"/>
      <c r="C502" s="4" t="n"/>
      <c r="D502" s="4" t="n"/>
      <c r="E502" s="4" t="n"/>
      <c r="F502" s="4" t="n"/>
      <c r="G502" s="4" t="n"/>
      <c r="H502" s="4" t="n"/>
      <c r="I502" s="4" t="n"/>
    </row>
    <row r="503" ht="15.75" customHeight="1" s="189">
      <c r="A503" s="4" t="n"/>
      <c r="B503" s="4" t="n"/>
      <c r="C503" s="4" t="n"/>
      <c r="D503" s="4" t="n"/>
      <c r="E503" s="4" t="n"/>
      <c r="F503" s="4" t="n"/>
      <c r="G503" s="4" t="n"/>
      <c r="H503" s="4" t="n"/>
      <c r="I503" s="4" t="n"/>
    </row>
    <row r="504" ht="15.75" customHeight="1" s="189">
      <c r="A504" s="4" t="n"/>
      <c r="B504" s="4" t="n"/>
      <c r="C504" s="4" t="n"/>
      <c r="D504" s="4" t="n"/>
      <c r="E504" s="4" t="n"/>
      <c r="F504" s="4" t="n"/>
      <c r="G504" s="4" t="n"/>
      <c r="H504" s="4" t="n"/>
      <c r="I504" s="4" t="n"/>
    </row>
    <row r="505" ht="15.75" customHeight="1" s="189">
      <c r="A505" s="4" t="n"/>
      <c r="B505" s="4" t="n"/>
      <c r="C505" s="4" t="n"/>
      <c r="D505" s="4" t="n"/>
      <c r="E505" s="4" t="n"/>
      <c r="F505" s="4" t="n"/>
      <c r="G505" s="4" t="n"/>
      <c r="H505" s="4" t="n"/>
      <c r="I505" s="4" t="n"/>
    </row>
    <row r="506" ht="15.75" customHeight="1" s="189">
      <c r="A506" s="4" t="n"/>
      <c r="B506" s="4" t="n"/>
      <c r="C506" s="4" t="n"/>
      <c r="D506" s="4" t="n"/>
      <c r="E506" s="4" t="n"/>
      <c r="F506" s="4" t="n"/>
      <c r="G506" s="4" t="n"/>
      <c r="H506" s="4" t="n"/>
      <c r="I506" s="4" t="n"/>
    </row>
    <row r="507" ht="15.75" customHeight="1" s="189">
      <c r="A507" s="4" t="n"/>
      <c r="B507" s="4" t="n"/>
      <c r="C507" s="4" t="n"/>
      <c r="D507" s="4" t="n"/>
      <c r="E507" s="4" t="n"/>
      <c r="F507" s="4" t="n"/>
      <c r="G507" s="4" t="n"/>
      <c r="H507" s="4" t="n"/>
      <c r="I507" s="4" t="n"/>
    </row>
    <row r="508" ht="15.75" customHeight="1" s="189">
      <c r="A508" s="4" t="n"/>
      <c r="B508" s="4" t="n"/>
      <c r="C508" s="4" t="n"/>
      <c r="D508" s="4" t="n"/>
      <c r="E508" s="4" t="n"/>
      <c r="F508" s="4" t="n"/>
      <c r="G508" s="4" t="n"/>
      <c r="H508" s="4" t="n"/>
      <c r="I508" s="4" t="n"/>
    </row>
    <row r="509" ht="15.75" customHeight="1" s="189">
      <c r="A509" s="4" t="n"/>
      <c r="B509" s="4" t="n"/>
      <c r="C509" s="4" t="n"/>
      <c r="D509" s="4" t="n"/>
      <c r="E509" s="4" t="n"/>
      <c r="F509" s="4" t="n"/>
      <c r="G509" s="4" t="n"/>
      <c r="H509" s="4" t="n"/>
      <c r="I509" s="4" t="n"/>
    </row>
    <row r="510" ht="15.75" customHeight="1" s="189">
      <c r="A510" s="4" t="n"/>
      <c r="B510" s="4" t="n"/>
      <c r="C510" s="4" t="n"/>
      <c r="D510" s="4" t="n"/>
      <c r="E510" s="4" t="n"/>
      <c r="F510" s="4" t="n"/>
      <c r="G510" s="4" t="n"/>
      <c r="H510" s="4" t="n"/>
      <c r="I510" s="4" t="n"/>
    </row>
    <row r="511" ht="15.75" customHeight="1" s="189">
      <c r="A511" s="4" t="n"/>
      <c r="B511" s="4" t="n"/>
      <c r="C511" s="4" t="n"/>
      <c r="D511" s="4" t="n"/>
      <c r="E511" s="4" t="n"/>
      <c r="F511" s="4" t="n"/>
      <c r="G511" s="4" t="n"/>
      <c r="H511" s="4" t="n"/>
      <c r="I511" s="4" t="n"/>
    </row>
    <row r="512" ht="15.75" customHeight="1" s="189">
      <c r="A512" s="4" t="n"/>
      <c r="B512" s="4" t="n"/>
      <c r="C512" s="4" t="n"/>
      <c r="D512" s="4" t="n"/>
      <c r="E512" s="4" t="n"/>
      <c r="F512" s="4" t="n"/>
      <c r="G512" s="4" t="n"/>
      <c r="H512" s="4" t="n"/>
      <c r="I512" s="4" t="n"/>
    </row>
    <row r="513" ht="15.75" customHeight="1" s="189">
      <c r="A513" s="4" t="n"/>
      <c r="B513" s="4" t="n"/>
      <c r="C513" s="4" t="n"/>
      <c r="D513" s="4" t="n"/>
      <c r="E513" s="4" t="n"/>
      <c r="F513" s="4" t="n"/>
      <c r="G513" s="4" t="n"/>
      <c r="H513" s="4" t="n"/>
      <c r="I513" s="4" t="n"/>
    </row>
    <row r="514" ht="15.75" customHeight="1" s="189">
      <c r="A514" s="4" t="n"/>
      <c r="B514" s="4" t="n"/>
      <c r="C514" s="4" t="n"/>
      <c r="D514" s="4" t="n"/>
      <c r="E514" s="4" t="n"/>
      <c r="F514" s="4" t="n"/>
      <c r="G514" s="4" t="n"/>
      <c r="H514" s="4" t="n"/>
      <c r="I514" s="4" t="n"/>
    </row>
    <row r="515" ht="15.75" customHeight="1" s="189">
      <c r="A515" s="4" t="n"/>
      <c r="B515" s="4" t="n"/>
      <c r="C515" s="4" t="n"/>
      <c r="D515" s="4" t="n"/>
      <c r="E515" s="4" t="n"/>
      <c r="F515" s="4" t="n"/>
      <c r="G515" s="4" t="n"/>
      <c r="H515" s="4" t="n"/>
      <c r="I515" s="4" t="n"/>
    </row>
    <row r="516" ht="15.75" customHeight="1" s="189">
      <c r="A516" s="4" t="n"/>
      <c r="B516" s="4" t="n"/>
      <c r="C516" s="4" t="n"/>
      <c r="D516" s="4" t="n"/>
      <c r="E516" s="4" t="n"/>
      <c r="F516" s="4" t="n"/>
      <c r="G516" s="4" t="n"/>
      <c r="H516" s="4" t="n"/>
      <c r="I516" s="4" t="n"/>
    </row>
    <row r="517" ht="15.75" customHeight="1" s="189">
      <c r="A517" s="4" t="n"/>
      <c r="B517" s="4" t="n"/>
      <c r="C517" s="4" t="n"/>
      <c r="D517" s="4" t="n"/>
      <c r="E517" s="4" t="n"/>
      <c r="F517" s="4" t="n"/>
      <c r="G517" s="4" t="n"/>
      <c r="H517" s="4" t="n"/>
      <c r="I517" s="4" t="n"/>
    </row>
    <row r="518" ht="15.75" customHeight="1" s="189">
      <c r="A518" s="4" t="n"/>
      <c r="B518" s="4" t="n"/>
      <c r="C518" s="4" t="n"/>
      <c r="D518" s="4" t="n"/>
      <c r="E518" s="4" t="n"/>
      <c r="F518" s="4" t="n"/>
      <c r="G518" s="4" t="n"/>
      <c r="H518" s="4" t="n"/>
      <c r="I518" s="4" t="n"/>
    </row>
    <row r="519" ht="15.75" customHeight="1" s="189">
      <c r="A519" s="4" t="n"/>
      <c r="B519" s="4" t="n"/>
      <c r="C519" s="4" t="n"/>
      <c r="D519" s="4" t="n"/>
      <c r="E519" s="4" t="n"/>
      <c r="F519" s="4" t="n"/>
      <c r="G519" s="4" t="n"/>
      <c r="H519" s="4" t="n"/>
      <c r="I519" s="4" t="n"/>
    </row>
    <row r="520" ht="15.75" customHeight="1" s="189">
      <c r="A520" s="4" t="n"/>
      <c r="B520" s="4" t="n"/>
      <c r="C520" s="4" t="n"/>
      <c r="D520" s="4" t="n"/>
      <c r="E520" s="4" t="n"/>
      <c r="F520" s="4" t="n"/>
      <c r="G520" s="4" t="n"/>
      <c r="H520" s="4" t="n"/>
      <c r="I520" s="4" t="n"/>
    </row>
    <row r="521" ht="15.75" customHeight="1" s="189">
      <c r="A521" s="4" t="n"/>
      <c r="B521" s="4" t="n"/>
      <c r="C521" s="4" t="n"/>
      <c r="D521" s="4" t="n"/>
      <c r="E521" s="4" t="n"/>
      <c r="F521" s="4" t="n"/>
      <c r="G521" s="4" t="n"/>
      <c r="H521" s="4" t="n"/>
      <c r="I521" s="4" t="n"/>
    </row>
    <row r="522" ht="15.75" customHeight="1" s="189">
      <c r="A522" s="4" t="n"/>
      <c r="B522" s="4" t="n"/>
      <c r="C522" s="4" t="n"/>
      <c r="D522" s="4" t="n"/>
      <c r="E522" s="4" t="n"/>
      <c r="F522" s="4" t="n"/>
      <c r="G522" s="4" t="n"/>
      <c r="H522" s="4" t="n"/>
      <c r="I522" s="4" t="n"/>
    </row>
    <row r="523" ht="15.75" customHeight="1" s="189">
      <c r="A523" s="4" t="n"/>
      <c r="B523" s="4" t="n"/>
      <c r="C523" s="4" t="n"/>
      <c r="D523" s="4" t="n"/>
      <c r="E523" s="4" t="n"/>
      <c r="F523" s="4" t="n"/>
      <c r="G523" s="4" t="n"/>
      <c r="H523" s="4" t="n"/>
      <c r="I523" s="4" t="n"/>
    </row>
    <row r="524" ht="15.75" customHeight="1" s="189">
      <c r="A524" s="4" t="n"/>
      <c r="B524" s="4" t="n"/>
      <c r="C524" s="4" t="n"/>
      <c r="D524" s="4" t="n"/>
      <c r="E524" s="4" t="n"/>
      <c r="F524" s="4" t="n"/>
      <c r="G524" s="4" t="n"/>
      <c r="H524" s="4" t="n"/>
      <c r="I524" s="4" t="n"/>
    </row>
    <row r="525" ht="15.75" customHeight="1" s="189">
      <c r="A525" s="4" t="n"/>
      <c r="B525" s="4" t="n"/>
      <c r="C525" s="4" t="n"/>
      <c r="D525" s="4" t="n"/>
      <c r="E525" s="4" t="n"/>
      <c r="F525" s="4" t="n"/>
      <c r="G525" s="4" t="n"/>
      <c r="H525" s="4" t="n"/>
      <c r="I525" s="4" t="n"/>
    </row>
    <row r="526" ht="15.75" customHeight="1" s="189">
      <c r="A526" s="4" t="n"/>
      <c r="B526" s="4" t="n"/>
      <c r="C526" s="4" t="n"/>
      <c r="D526" s="4" t="n"/>
      <c r="E526" s="4" t="n"/>
      <c r="F526" s="4" t="n"/>
      <c r="G526" s="4" t="n"/>
      <c r="H526" s="4" t="n"/>
      <c r="I526" s="4" t="n"/>
    </row>
    <row r="527" ht="15.75" customHeight="1" s="189">
      <c r="A527" s="4" t="n"/>
      <c r="B527" s="4" t="n"/>
      <c r="C527" s="4" t="n"/>
      <c r="D527" s="4" t="n"/>
      <c r="E527" s="4" t="n"/>
      <c r="F527" s="4" t="n"/>
      <c r="G527" s="4" t="n"/>
      <c r="H527" s="4" t="n"/>
      <c r="I527" s="4" t="n"/>
    </row>
    <row r="528" ht="15.75" customHeight="1" s="189">
      <c r="A528" s="4" t="n"/>
      <c r="B528" s="4" t="n"/>
      <c r="C528" s="4" t="n"/>
      <c r="D528" s="4" t="n"/>
      <c r="E528" s="4" t="n"/>
      <c r="F528" s="4" t="n"/>
      <c r="G528" s="4" t="n"/>
      <c r="H528" s="4" t="n"/>
      <c r="I528" s="4" t="n"/>
    </row>
    <row r="529" ht="15.75" customHeight="1" s="189">
      <c r="A529" s="4" t="n"/>
      <c r="B529" s="4" t="n"/>
      <c r="C529" s="4" t="n"/>
      <c r="D529" s="4" t="n"/>
      <c r="E529" s="4" t="n"/>
      <c r="F529" s="4" t="n"/>
      <c r="G529" s="4" t="n"/>
      <c r="H529" s="4" t="n"/>
      <c r="I529" s="4" t="n"/>
    </row>
    <row r="530" ht="15.75" customHeight="1" s="189">
      <c r="A530" s="4" t="n"/>
      <c r="B530" s="4" t="n"/>
      <c r="C530" s="4" t="n"/>
      <c r="D530" s="4" t="n"/>
      <c r="E530" s="4" t="n"/>
      <c r="F530" s="4" t="n"/>
      <c r="G530" s="4" t="n"/>
      <c r="H530" s="4" t="n"/>
      <c r="I530" s="4" t="n"/>
    </row>
    <row r="531" ht="15.75" customHeight="1" s="189">
      <c r="A531" s="4" t="n"/>
      <c r="B531" s="4" t="n"/>
      <c r="C531" s="4" t="n"/>
      <c r="D531" s="4" t="n"/>
      <c r="E531" s="4" t="n"/>
      <c r="F531" s="4" t="n"/>
      <c r="G531" s="4" t="n"/>
      <c r="H531" s="4" t="n"/>
      <c r="I531" s="4" t="n"/>
    </row>
    <row r="532" ht="15.75" customHeight="1" s="189">
      <c r="A532" s="4" t="n"/>
      <c r="B532" s="4" t="n"/>
      <c r="C532" s="4" t="n"/>
      <c r="D532" s="4" t="n"/>
      <c r="E532" s="4" t="n"/>
      <c r="F532" s="4" t="n"/>
      <c r="G532" s="4" t="n"/>
      <c r="H532" s="4" t="n"/>
      <c r="I532" s="4" t="n"/>
    </row>
    <row r="533" ht="15.75" customHeight="1" s="189">
      <c r="A533" s="4" t="n"/>
      <c r="B533" s="4" t="n"/>
      <c r="C533" s="4" t="n"/>
      <c r="D533" s="4" t="n"/>
      <c r="E533" s="4" t="n"/>
      <c r="F533" s="4" t="n"/>
      <c r="G533" s="4" t="n"/>
      <c r="H533" s="4" t="n"/>
      <c r="I533" s="4" t="n"/>
    </row>
    <row r="534" ht="15.75" customHeight="1" s="189">
      <c r="A534" s="4" t="n"/>
      <c r="B534" s="4" t="n"/>
      <c r="C534" s="4" t="n"/>
      <c r="D534" s="4" t="n"/>
      <c r="E534" s="4" t="n"/>
      <c r="F534" s="4" t="n"/>
      <c r="G534" s="4" t="n"/>
      <c r="H534" s="4" t="n"/>
      <c r="I534" s="4" t="n"/>
    </row>
    <row r="535" ht="15.75" customHeight="1" s="189">
      <c r="A535" s="4" t="n"/>
      <c r="B535" s="4" t="n"/>
      <c r="C535" s="4" t="n"/>
      <c r="D535" s="4" t="n"/>
      <c r="E535" s="4" t="n"/>
      <c r="F535" s="4" t="n"/>
      <c r="G535" s="4" t="n"/>
      <c r="H535" s="4" t="n"/>
      <c r="I535" s="4" t="n"/>
    </row>
    <row r="536" ht="15.75" customHeight="1" s="189">
      <c r="A536" s="4" t="n"/>
      <c r="B536" s="4" t="n"/>
      <c r="C536" s="4" t="n"/>
      <c r="D536" s="4" t="n"/>
      <c r="E536" s="4" t="n"/>
      <c r="F536" s="4" t="n"/>
      <c r="G536" s="4" t="n"/>
      <c r="H536" s="4" t="n"/>
      <c r="I536" s="4" t="n"/>
    </row>
    <row r="537" ht="15.75" customHeight="1" s="189">
      <c r="A537" s="4" t="n"/>
      <c r="B537" s="4" t="n"/>
      <c r="C537" s="4" t="n"/>
      <c r="D537" s="4" t="n"/>
      <c r="E537" s="4" t="n"/>
      <c r="F537" s="4" t="n"/>
      <c r="G537" s="4" t="n"/>
      <c r="H537" s="4" t="n"/>
      <c r="I537" s="4" t="n"/>
    </row>
    <row r="538" ht="15.75" customHeight="1" s="189">
      <c r="A538" s="4" t="n"/>
      <c r="B538" s="4" t="n"/>
      <c r="C538" s="4" t="n"/>
      <c r="D538" s="4" t="n"/>
      <c r="E538" s="4" t="n"/>
      <c r="F538" s="4" t="n"/>
      <c r="G538" s="4" t="n"/>
      <c r="H538" s="4" t="n"/>
      <c r="I538" s="4" t="n"/>
    </row>
    <row r="539" ht="15.75" customHeight="1" s="189">
      <c r="A539" s="4" t="n"/>
      <c r="B539" s="4" t="n"/>
      <c r="C539" s="4" t="n"/>
      <c r="D539" s="4" t="n"/>
      <c r="E539" s="4" t="n"/>
      <c r="F539" s="4" t="n"/>
      <c r="G539" s="4" t="n"/>
      <c r="H539" s="4" t="n"/>
      <c r="I539" s="4" t="n"/>
    </row>
    <row r="540" ht="15.75" customHeight="1" s="189">
      <c r="A540" s="4" t="n"/>
      <c r="B540" s="4" t="n"/>
      <c r="C540" s="4" t="n"/>
      <c r="D540" s="4" t="n"/>
      <c r="E540" s="4" t="n"/>
      <c r="F540" s="4" t="n"/>
      <c r="G540" s="4" t="n"/>
      <c r="H540" s="4" t="n"/>
      <c r="I540" s="4" t="n"/>
    </row>
    <row r="541" ht="15.75" customHeight="1" s="189">
      <c r="A541" s="4" t="n"/>
      <c r="B541" s="4" t="n"/>
      <c r="C541" s="4" t="n"/>
      <c r="D541" s="4" t="n"/>
      <c r="E541" s="4" t="n"/>
      <c r="F541" s="4" t="n"/>
      <c r="G541" s="4" t="n"/>
      <c r="H541" s="4" t="n"/>
      <c r="I541" s="4" t="n"/>
    </row>
    <row r="542" ht="15.75" customHeight="1" s="189">
      <c r="A542" s="4" t="n"/>
      <c r="B542" s="4" t="n"/>
      <c r="C542" s="4" t="n"/>
      <c r="D542" s="4" t="n"/>
      <c r="E542" s="4" t="n"/>
      <c r="F542" s="4" t="n"/>
      <c r="G542" s="4" t="n"/>
      <c r="H542" s="4" t="n"/>
      <c r="I542" s="4" t="n"/>
    </row>
    <row r="543" ht="15.75" customHeight="1" s="189">
      <c r="A543" s="4" t="n"/>
      <c r="B543" s="4" t="n"/>
      <c r="C543" s="4" t="n"/>
      <c r="D543" s="4" t="n"/>
      <c r="E543" s="4" t="n"/>
      <c r="F543" s="4" t="n"/>
      <c r="G543" s="4" t="n"/>
      <c r="H543" s="4" t="n"/>
      <c r="I543" s="4" t="n"/>
    </row>
    <row r="544" ht="15.75" customHeight="1" s="189">
      <c r="A544" s="4" t="n"/>
      <c r="B544" s="4" t="n"/>
      <c r="C544" s="4" t="n"/>
      <c r="D544" s="4" t="n"/>
      <c r="E544" s="4" t="n"/>
      <c r="F544" s="4" t="n"/>
      <c r="G544" s="4" t="n"/>
      <c r="H544" s="4" t="n"/>
      <c r="I544" s="4" t="n"/>
    </row>
    <row r="545" ht="15.75" customHeight="1" s="189">
      <c r="A545" s="4" t="n"/>
      <c r="B545" s="4" t="n"/>
      <c r="C545" s="4" t="n"/>
      <c r="D545" s="4" t="n"/>
      <c r="E545" s="4" t="n"/>
      <c r="F545" s="4" t="n"/>
      <c r="G545" s="4" t="n"/>
      <c r="H545" s="4" t="n"/>
      <c r="I545" s="4" t="n"/>
    </row>
    <row r="546" ht="15.75" customHeight="1" s="189">
      <c r="A546" s="4" t="n"/>
      <c r="B546" s="4" t="n"/>
      <c r="C546" s="4" t="n"/>
      <c r="D546" s="4" t="n"/>
      <c r="E546" s="4" t="n"/>
      <c r="F546" s="4" t="n"/>
      <c r="G546" s="4" t="n"/>
      <c r="H546" s="4" t="n"/>
      <c r="I546" s="4" t="n"/>
    </row>
    <row r="547" ht="15.75" customHeight="1" s="189">
      <c r="A547" s="4" t="n"/>
      <c r="B547" s="4" t="n"/>
      <c r="C547" s="4" t="n"/>
      <c r="D547" s="4" t="n"/>
      <c r="E547" s="4" t="n"/>
      <c r="F547" s="4" t="n"/>
      <c r="G547" s="4" t="n"/>
      <c r="H547" s="4" t="n"/>
      <c r="I547" s="4" t="n"/>
    </row>
    <row r="548" ht="15.75" customHeight="1" s="189">
      <c r="A548" s="4" t="n"/>
      <c r="B548" s="4" t="n"/>
      <c r="C548" s="4" t="n"/>
      <c r="D548" s="4" t="n"/>
      <c r="E548" s="4" t="n"/>
      <c r="F548" s="4" t="n"/>
      <c r="G548" s="4" t="n"/>
      <c r="H548" s="4" t="n"/>
      <c r="I548" s="4" t="n"/>
    </row>
    <row r="549" ht="15.75" customHeight="1" s="189">
      <c r="A549" s="4" t="n"/>
      <c r="B549" s="4" t="n"/>
      <c r="C549" s="4" t="n"/>
      <c r="D549" s="4" t="n"/>
      <c r="E549" s="4" t="n"/>
      <c r="F549" s="4" t="n"/>
      <c r="G549" s="4" t="n"/>
      <c r="H549" s="4" t="n"/>
      <c r="I549" s="4" t="n"/>
    </row>
    <row r="550" ht="15.75" customHeight="1" s="189">
      <c r="A550" s="4" t="n"/>
      <c r="B550" s="4" t="n"/>
      <c r="C550" s="4" t="n"/>
      <c r="D550" s="4" t="n"/>
      <c r="E550" s="4" t="n"/>
      <c r="F550" s="4" t="n"/>
      <c r="G550" s="4" t="n"/>
      <c r="H550" s="4" t="n"/>
      <c r="I550" s="4" t="n"/>
    </row>
    <row r="551" ht="15.75" customHeight="1" s="189">
      <c r="A551" s="4" t="n"/>
      <c r="B551" s="4" t="n"/>
      <c r="C551" s="4" t="n"/>
      <c r="D551" s="4" t="n"/>
      <c r="E551" s="4" t="n"/>
      <c r="F551" s="4" t="n"/>
      <c r="G551" s="4" t="n"/>
      <c r="H551" s="4" t="n"/>
      <c r="I551" s="4" t="n"/>
    </row>
    <row r="552" ht="15.75" customHeight="1" s="189">
      <c r="A552" s="4" t="n"/>
      <c r="B552" s="4" t="n"/>
      <c r="C552" s="4" t="n"/>
      <c r="D552" s="4" t="n"/>
      <c r="E552" s="4" t="n"/>
      <c r="F552" s="4" t="n"/>
      <c r="G552" s="4" t="n"/>
      <c r="H552" s="4" t="n"/>
      <c r="I552" s="4" t="n"/>
    </row>
    <row r="553" ht="15.75" customHeight="1" s="189">
      <c r="A553" s="4" t="n"/>
      <c r="B553" s="4" t="n"/>
      <c r="C553" s="4" t="n"/>
      <c r="D553" s="4" t="n"/>
      <c r="E553" s="4" t="n"/>
      <c r="F553" s="4" t="n"/>
      <c r="G553" s="4" t="n"/>
      <c r="H553" s="4" t="n"/>
      <c r="I553" s="4" t="n"/>
    </row>
    <row r="554" ht="15.75" customHeight="1" s="189">
      <c r="A554" s="4" t="n"/>
      <c r="B554" s="4" t="n"/>
      <c r="C554" s="4" t="n"/>
      <c r="D554" s="4" t="n"/>
      <c r="E554" s="4" t="n"/>
      <c r="F554" s="4" t="n"/>
      <c r="G554" s="4" t="n"/>
      <c r="H554" s="4" t="n"/>
      <c r="I554" s="4" t="n"/>
    </row>
    <row r="555" ht="15.75" customHeight="1" s="189">
      <c r="A555" s="4" t="n"/>
      <c r="B555" s="4" t="n"/>
      <c r="C555" s="4" t="n"/>
      <c r="D555" s="4" t="n"/>
      <c r="E555" s="4" t="n"/>
      <c r="F555" s="4" t="n"/>
      <c r="G555" s="4" t="n"/>
      <c r="H555" s="4" t="n"/>
      <c r="I555" s="4" t="n"/>
    </row>
    <row r="556" ht="15.75" customHeight="1" s="189">
      <c r="A556" s="4" t="n"/>
      <c r="B556" s="4" t="n"/>
      <c r="C556" s="4" t="n"/>
      <c r="D556" s="4" t="n"/>
      <c r="E556" s="4" t="n"/>
      <c r="F556" s="4" t="n"/>
      <c r="G556" s="4" t="n"/>
      <c r="H556" s="4" t="n"/>
      <c r="I556" s="4" t="n"/>
    </row>
    <row r="557" ht="15.75" customHeight="1" s="189">
      <c r="A557" s="4" t="n"/>
      <c r="B557" s="4" t="n"/>
      <c r="C557" s="4" t="n"/>
      <c r="D557" s="4" t="n"/>
      <c r="E557" s="4" t="n"/>
      <c r="F557" s="4" t="n"/>
      <c r="G557" s="4" t="n"/>
      <c r="H557" s="4" t="n"/>
      <c r="I557" s="4" t="n"/>
    </row>
    <row r="558" ht="15.75" customHeight="1" s="189">
      <c r="A558" s="4" t="n"/>
      <c r="B558" s="4" t="n"/>
      <c r="C558" s="4" t="n"/>
      <c r="D558" s="4" t="n"/>
      <c r="E558" s="4" t="n"/>
      <c r="F558" s="4" t="n"/>
      <c r="G558" s="4" t="n"/>
      <c r="H558" s="4" t="n"/>
      <c r="I558" s="4" t="n"/>
    </row>
    <row r="559" ht="15.75" customHeight="1" s="189">
      <c r="A559" s="4" t="n"/>
      <c r="B559" s="4" t="n"/>
      <c r="C559" s="4" t="n"/>
      <c r="D559" s="4" t="n"/>
      <c r="E559" s="4" t="n"/>
      <c r="F559" s="4" t="n"/>
      <c r="G559" s="4" t="n"/>
      <c r="H559" s="4" t="n"/>
      <c r="I559" s="4" t="n"/>
    </row>
    <row r="560" ht="15.75" customHeight="1" s="189">
      <c r="A560" s="4" t="n"/>
      <c r="B560" s="4" t="n"/>
      <c r="C560" s="4" t="n"/>
      <c r="D560" s="4" t="n"/>
      <c r="E560" s="4" t="n"/>
      <c r="F560" s="4" t="n"/>
      <c r="G560" s="4" t="n"/>
      <c r="H560" s="4" t="n"/>
      <c r="I560" s="4" t="n"/>
    </row>
    <row r="561" ht="15.75" customHeight="1" s="189">
      <c r="A561" s="4" t="n"/>
      <c r="B561" s="4" t="n"/>
      <c r="C561" s="4" t="n"/>
      <c r="D561" s="4" t="n"/>
      <c r="E561" s="4" t="n"/>
      <c r="F561" s="4" t="n"/>
      <c r="G561" s="4" t="n"/>
      <c r="H561" s="4" t="n"/>
      <c r="I561" s="4" t="n"/>
    </row>
    <row r="562" ht="15.75" customHeight="1" s="189">
      <c r="A562" s="4" t="n"/>
      <c r="B562" s="4" t="n"/>
      <c r="C562" s="4" t="n"/>
      <c r="D562" s="4" t="n"/>
      <c r="E562" s="4" t="n"/>
      <c r="F562" s="4" t="n"/>
      <c r="G562" s="4" t="n"/>
      <c r="H562" s="4" t="n"/>
      <c r="I562" s="4" t="n"/>
    </row>
    <row r="563" ht="15.75" customHeight="1" s="189">
      <c r="A563" s="4" t="n"/>
      <c r="B563" s="4" t="n"/>
      <c r="C563" s="4" t="n"/>
      <c r="D563" s="4" t="n"/>
      <c r="E563" s="4" t="n"/>
      <c r="F563" s="4" t="n"/>
      <c r="G563" s="4" t="n"/>
      <c r="H563" s="4" t="n"/>
      <c r="I563" s="4" t="n"/>
    </row>
    <row r="564" ht="15.75" customHeight="1" s="189">
      <c r="A564" s="4" t="n"/>
      <c r="B564" s="4" t="n"/>
      <c r="C564" s="4" t="n"/>
      <c r="D564" s="4" t="n"/>
      <c r="E564" s="4" t="n"/>
      <c r="F564" s="4" t="n"/>
      <c r="G564" s="4" t="n"/>
      <c r="H564" s="4" t="n"/>
      <c r="I564" s="4" t="n"/>
    </row>
    <row r="565" ht="15.75" customHeight="1" s="189">
      <c r="A565" s="4" t="n"/>
      <c r="B565" s="4" t="n"/>
      <c r="C565" s="4" t="n"/>
      <c r="D565" s="4" t="n"/>
      <c r="E565" s="4" t="n"/>
      <c r="F565" s="4" t="n"/>
      <c r="G565" s="4" t="n"/>
      <c r="H565" s="4" t="n"/>
      <c r="I565" s="4" t="n"/>
    </row>
    <row r="566" ht="15.75" customHeight="1" s="189">
      <c r="A566" s="4" t="n"/>
      <c r="B566" s="4" t="n"/>
      <c r="C566" s="4" t="n"/>
      <c r="D566" s="4" t="n"/>
      <c r="E566" s="4" t="n"/>
      <c r="F566" s="4" t="n"/>
      <c r="G566" s="4" t="n"/>
      <c r="H566" s="4" t="n"/>
      <c r="I566" s="4" t="n"/>
    </row>
    <row r="567" ht="15.75" customHeight="1" s="189">
      <c r="A567" s="4" t="n"/>
      <c r="B567" s="4" t="n"/>
      <c r="C567" s="4" t="n"/>
      <c r="D567" s="4" t="n"/>
      <c r="E567" s="4" t="n"/>
      <c r="F567" s="4" t="n"/>
      <c r="G567" s="4" t="n"/>
      <c r="H567" s="4" t="n"/>
      <c r="I567" s="4" t="n"/>
    </row>
    <row r="568" ht="15.75" customHeight="1" s="189">
      <c r="A568" s="4" t="n"/>
      <c r="B568" s="4" t="n"/>
      <c r="C568" s="4" t="n"/>
      <c r="D568" s="4" t="n"/>
      <c r="E568" s="4" t="n"/>
      <c r="F568" s="4" t="n"/>
      <c r="G568" s="4" t="n"/>
      <c r="H568" s="4" t="n"/>
      <c r="I568" s="4" t="n"/>
    </row>
    <row r="569" ht="15.75" customHeight="1" s="189">
      <c r="A569" s="4" t="n"/>
      <c r="B569" s="4" t="n"/>
      <c r="C569" s="4" t="n"/>
      <c r="D569" s="4" t="n"/>
      <c r="E569" s="4" t="n"/>
      <c r="F569" s="4" t="n"/>
      <c r="G569" s="4" t="n"/>
      <c r="H569" s="4" t="n"/>
      <c r="I569" s="4" t="n"/>
    </row>
    <row r="570" ht="15.75" customHeight="1" s="189">
      <c r="A570" s="4" t="n"/>
      <c r="B570" s="4" t="n"/>
      <c r="C570" s="4" t="n"/>
      <c r="D570" s="4" t="n"/>
      <c r="E570" s="4" t="n"/>
      <c r="F570" s="4" t="n"/>
      <c r="G570" s="4" t="n"/>
      <c r="H570" s="4" t="n"/>
      <c r="I570" s="4" t="n"/>
    </row>
    <row r="571" ht="15.75" customHeight="1" s="189">
      <c r="A571" s="4" t="n"/>
      <c r="B571" s="4" t="n"/>
      <c r="C571" s="4" t="n"/>
      <c r="D571" s="4" t="n"/>
      <c r="E571" s="4" t="n"/>
      <c r="F571" s="4" t="n"/>
      <c r="G571" s="4" t="n"/>
      <c r="H571" s="4" t="n"/>
      <c r="I571" s="4" t="n"/>
    </row>
    <row r="572" ht="15.75" customHeight="1" s="189">
      <c r="A572" s="4" t="n"/>
      <c r="B572" s="4" t="n"/>
      <c r="C572" s="4" t="n"/>
      <c r="D572" s="4" t="n"/>
      <c r="E572" s="4" t="n"/>
      <c r="F572" s="4" t="n"/>
      <c r="G572" s="4" t="n"/>
      <c r="H572" s="4" t="n"/>
      <c r="I572" s="4" t="n"/>
    </row>
    <row r="573" ht="15.75" customHeight="1" s="189">
      <c r="A573" s="4" t="n"/>
      <c r="B573" s="4" t="n"/>
      <c r="C573" s="4" t="n"/>
      <c r="D573" s="4" t="n"/>
      <c r="E573" s="4" t="n"/>
      <c r="F573" s="4" t="n"/>
      <c r="G573" s="4" t="n"/>
      <c r="H573" s="4" t="n"/>
      <c r="I573" s="4" t="n"/>
    </row>
    <row r="574" ht="15.75" customHeight="1" s="189">
      <c r="A574" s="4" t="n"/>
      <c r="B574" s="4" t="n"/>
      <c r="C574" s="4" t="n"/>
      <c r="D574" s="4" t="n"/>
      <c r="E574" s="4" t="n"/>
      <c r="F574" s="4" t="n"/>
      <c r="G574" s="4" t="n"/>
      <c r="H574" s="4" t="n"/>
      <c r="I574" s="4" t="n"/>
    </row>
    <row r="575" ht="15.75" customHeight="1" s="189">
      <c r="A575" s="4" t="n"/>
      <c r="B575" s="4" t="n"/>
      <c r="C575" s="4" t="n"/>
      <c r="D575" s="4" t="n"/>
      <c r="E575" s="4" t="n"/>
      <c r="F575" s="4" t="n"/>
      <c r="G575" s="4" t="n"/>
      <c r="H575" s="4" t="n"/>
      <c r="I575" s="4" t="n"/>
    </row>
    <row r="576" ht="15.75" customHeight="1" s="189">
      <c r="A576" s="4" t="n"/>
      <c r="B576" s="4" t="n"/>
      <c r="C576" s="4" t="n"/>
      <c r="D576" s="4" t="n"/>
      <c r="E576" s="4" t="n"/>
      <c r="F576" s="4" t="n"/>
      <c r="G576" s="4" t="n"/>
      <c r="H576" s="4" t="n"/>
      <c r="I576" s="4" t="n"/>
    </row>
    <row r="577" ht="15.75" customHeight="1" s="189">
      <c r="A577" s="4" t="n"/>
      <c r="B577" s="4" t="n"/>
      <c r="C577" s="4" t="n"/>
      <c r="D577" s="4" t="n"/>
      <c r="E577" s="4" t="n"/>
      <c r="F577" s="4" t="n"/>
      <c r="G577" s="4" t="n"/>
      <c r="H577" s="4" t="n"/>
      <c r="I577" s="4" t="n"/>
    </row>
    <row r="578" ht="15.75" customHeight="1" s="189">
      <c r="A578" s="4" t="n"/>
      <c r="B578" s="4" t="n"/>
      <c r="C578" s="4" t="n"/>
      <c r="D578" s="4" t="n"/>
      <c r="E578" s="4" t="n"/>
      <c r="F578" s="4" t="n"/>
      <c r="G578" s="4" t="n"/>
      <c r="H578" s="4" t="n"/>
      <c r="I578" s="4" t="n"/>
    </row>
    <row r="579" ht="15.75" customHeight="1" s="189">
      <c r="A579" s="4" t="n"/>
      <c r="B579" s="4" t="n"/>
      <c r="C579" s="4" t="n"/>
      <c r="D579" s="4" t="n"/>
      <c r="E579" s="4" t="n"/>
      <c r="F579" s="4" t="n"/>
      <c r="G579" s="4" t="n"/>
      <c r="H579" s="4" t="n"/>
      <c r="I579" s="4" t="n"/>
    </row>
    <row r="580" ht="15.75" customHeight="1" s="189">
      <c r="A580" s="4" t="n"/>
      <c r="B580" s="4" t="n"/>
      <c r="C580" s="4" t="n"/>
      <c r="D580" s="4" t="n"/>
      <c r="E580" s="4" t="n"/>
      <c r="F580" s="4" t="n"/>
      <c r="G580" s="4" t="n"/>
      <c r="H580" s="4" t="n"/>
      <c r="I580" s="4" t="n"/>
    </row>
    <row r="581" ht="15.75" customHeight="1" s="189">
      <c r="A581" s="4" t="n"/>
      <c r="B581" s="4" t="n"/>
      <c r="C581" s="4" t="n"/>
      <c r="D581" s="4" t="n"/>
      <c r="E581" s="4" t="n"/>
      <c r="F581" s="4" t="n"/>
      <c r="G581" s="4" t="n"/>
      <c r="H581" s="4" t="n"/>
      <c r="I581" s="4" t="n"/>
    </row>
    <row r="582" ht="15.75" customHeight="1" s="189">
      <c r="A582" s="4" t="n"/>
      <c r="B582" s="4" t="n"/>
      <c r="C582" s="4" t="n"/>
      <c r="D582" s="4" t="n"/>
      <c r="E582" s="4" t="n"/>
      <c r="F582" s="4" t="n"/>
      <c r="G582" s="4" t="n"/>
      <c r="H582" s="4" t="n"/>
      <c r="I582" s="4" t="n"/>
    </row>
    <row r="583" ht="15.75" customHeight="1" s="189">
      <c r="A583" s="4" t="n"/>
      <c r="B583" s="4" t="n"/>
      <c r="C583" s="4" t="n"/>
      <c r="D583" s="4" t="n"/>
      <c r="E583" s="4" t="n"/>
      <c r="F583" s="4" t="n"/>
      <c r="G583" s="4" t="n"/>
      <c r="H583" s="4" t="n"/>
      <c r="I583" s="4" t="n"/>
    </row>
    <row r="584" ht="15.75" customHeight="1" s="189">
      <c r="A584" s="4" t="n"/>
      <c r="B584" s="4" t="n"/>
      <c r="C584" s="4" t="n"/>
      <c r="D584" s="4" t="n"/>
      <c r="E584" s="4" t="n"/>
      <c r="F584" s="4" t="n"/>
      <c r="G584" s="4" t="n"/>
      <c r="H584" s="4" t="n"/>
      <c r="I584" s="4" t="n"/>
    </row>
    <row r="585" ht="15.75" customHeight="1" s="189">
      <c r="A585" s="4" t="n"/>
      <c r="B585" s="4" t="n"/>
      <c r="C585" s="4" t="n"/>
      <c r="D585" s="4" t="n"/>
      <c r="E585" s="4" t="n"/>
      <c r="F585" s="4" t="n"/>
      <c r="G585" s="4" t="n"/>
      <c r="H585" s="4" t="n"/>
      <c r="I585" s="4" t="n"/>
    </row>
    <row r="586" ht="15.75" customHeight="1" s="189">
      <c r="A586" s="4" t="n"/>
      <c r="B586" s="4" t="n"/>
      <c r="C586" s="4" t="n"/>
      <c r="D586" s="4" t="n"/>
      <c r="E586" s="4" t="n"/>
      <c r="F586" s="4" t="n"/>
      <c r="G586" s="4" t="n"/>
      <c r="H586" s="4" t="n"/>
      <c r="I586" s="4" t="n"/>
    </row>
    <row r="587" ht="15.75" customHeight="1" s="189">
      <c r="A587" s="4" t="n"/>
      <c r="B587" s="4" t="n"/>
      <c r="C587" s="4" t="n"/>
      <c r="D587" s="4" t="n"/>
      <c r="E587" s="4" t="n"/>
      <c r="F587" s="4" t="n"/>
      <c r="G587" s="4" t="n"/>
      <c r="H587" s="4" t="n"/>
      <c r="I587" s="4" t="n"/>
    </row>
    <row r="588" ht="15.75" customHeight="1" s="189">
      <c r="A588" s="4" t="n"/>
      <c r="B588" s="4" t="n"/>
      <c r="C588" s="4" t="n"/>
      <c r="D588" s="4" t="n"/>
      <c r="E588" s="4" t="n"/>
      <c r="F588" s="4" t="n"/>
      <c r="G588" s="4" t="n"/>
      <c r="H588" s="4" t="n"/>
      <c r="I588" s="4" t="n"/>
    </row>
    <row r="589" ht="15.75" customHeight="1" s="189">
      <c r="A589" s="4" t="n"/>
      <c r="B589" s="4" t="n"/>
      <c r="C589" s="4" t="n"/>
      <c r="D589" s="4" t="n"/>
      <c r="E589" s="4" t="n"/>
      <c r="F589" s="4" t="n"/>
      <c r="G589" s="4" t="n"/>
      <c r="H589" s="4" t="n"/>
      <c r="I589" s="4" t="n"/>
    </row>
    <row r="590" ht="15.75" customHeight="1" s="189">
      <c r="A590" s="4" t="n"/>
      <c r="B590" s="4" t="n"/>
      <c r="C590" s="4" t="n"/>
      <c r="D590" s="4" t="n"/>
      <c r="E590" s="4" t="n"/>
      <c r="F590" s="4" t="n"/>
      <c r="G590" s="4" t="n"/>
      <c r="H590" s="4" t="n"/>
      <c r="I590" s="4" t="n"/>
    </row>
    <row r="591" ht="15.75" customHeight="1" s="189">
      <c r="A591" s="4" t="n"/>
      <c r="B591" s="4" t="n"/>
      <c r="C591" s="4" t="n"/>
      <c r="D591" s="4" t="n"/>
      <c r="E591" s="4" t="n"/>
      <c r="F591" s="4" t="n"/>
      <c r="G591" s="4" t="n"/>
      <c r="H591" s="4" t="n"/>
      <c r="I591" s="4" t="n"/>
    </row>
    <row r="592" ht="15.75" customHeight="1" s="189">
      <c r="A592" s="4" t="n"/>
      <c r="B592" s="4" t="n"/>
      <c r="C592" s="4" t="n"/>
      <c r="D592" s="4" t="n"/>
      <c r="E592" s="4" t="n"/>
      <c r="F592" s="4" t="n"/>
      <c r="G592" s="4" t="n"/>
      <c r="H592" s="4" t="n"/>
      <c r="I592" s="4" t="n"/>
    </row>
    <row r="593" ht="15.75" customHeight="1" s="189">
      <c r="A593" s="4" t="n"/>
      <c r="B593" s="4" t="n"/>
      <c r="C593" s="4" t="n"/>
      <c r="D593" s="4" t="n"/>
      <c r="E593" s="4" t="n"/>
      <c r="F593" s="4" t="n"/>
      <c r="G593" s="4" t="n"/>
      <c r="H593" s="4" t="n"/>
      <c r="I593" s="4" t="n"/>
    </row>
    <row r="594" ht="15.75" customHeight="1" s="189">
      <c r="A594" s="4" t="n"/>
      <c r="B594" s="4" t="n"/>
      <c r="C594" s="4" t="n"/>
      <c r="D594" s="4" t="n"/>
      <c r="E594" s="4" t="n"/>
      <c r="F594" s="4" t="n"/>
      <c r="G594" s="4" t="n"/>
      <c r="H594" s="4" t="n"/>
      <c r="I594" s="4" t="n"/>
    </row>
    <row r="595" ht="15.75" customHeight="1" s="189">
      <c r="A595" s="4" t="n"/>
      <c r="B595" s="4" t="n"/>
      <c r="C595" s="4" t="n"/>
      <c r="D595" s="4" t="n"/>
      <c r="E595" s="4" t="n"/>
      <c r="F595" s="4" t="n"/>
      <c r="G595" s="4" t="n"/>
      <c r="H595" s="4" t="n"/>
      <c r="I595" s="4" t="n"/>
    </row>
    <row r="596" ht="15.75" customHeight="1" s="189">
      <c r="A596" s="4" t="n"/>
      <c r="B596" s="4" t="n"/>
      <c r="C596" s="4" t="n"/>
      <c r="D596" s="4" t="n"/>
      <c r="E596" s="4" t="n"/>
      <c r="F596" s="4" t="n"/>
      <c r="G596" s="4" t="n"/>
      <c r="H596" s="4" t="n"/>
      <c r="I596" s="4" t="n"/>
    </row>
    <row r="597" ht="15.75" customHeight="1" s="189">
      <c r="A597" s="4" t="n"/>
      <c r="B597" s="4" t="n"/>
      <c r="C597" s="4" t="n"/>
      <c r="D597" s="4" t="n"/>
      <c r="E597" s="4" t="n"/>
      <c r="F597" s="4" t="n"/>
      <c r="G597" s="4" t="n"/>
      <c r="H597" s="4" t="n"/>
      <c r="I597" s="4" t="n"/>
    </row>
    <row r="598" ht="15.75" customHeight="1" s="189">
      <c r="A598" s="4" t="n"/>
      <c r="B598" s="4" t="n"/>
      <c r="C598" s="4" t="n"/>
      <c r="D598" s="4" t="n"/>
      <c r="E598" s="4" t="n"/>
      <c r="F598" s="4" t="n"/>
      <c r="G598" s="4" t="n"/>
      <c r="H598" s="4" t="n"/>
      <c r="I598" s="4" t="n"/>
    </row>
    <row r="599" ht="15.75" customHeight="1" s="189">
      <c r="A599" s="4" t="n"/>
      <c r="B599" s="4" t="n"/>
      <c r="C599" s="4" t="n"/>
      <c r="D599" s="4" t="n"/>
      <c r="E599" s="4" t="n"/>
      <c r="F599" s="4" t="n"/>
      <c r="G599" s="4" t="n"/>
      <c r="H599" s="4" t="n"/>
      <c r="I599" s="4" t="n"/>
    </row>
    <row r="600" ht="15.75" customHeight="1" s="189">
      <c r="A600" s="4" t="n"/>
      <c r="B600" s="4" t="n"/>
      <c r="C600" s="4" t="n"/>
      <c r="D600" s="4" t="n"/>
      <c r="E600" s="4" t="n"/>
      <c r="F600" s="4" t="n"/>
      <c r="G600" s="4" t="n"/>
      <c r="H600" s="4" t="n"/>
      <c r="I600" s="4" t="n"/>
    </row>
    <row r="601" ht="15.75" customHeight="1" s="189">
      <c r="A601" s="4" t="n"/>
      <c r="B601" s="4" t="n"/>
      <c r="C601" s="4" t="n"/>
      <c r="D601" s="4" t="n"/>
      <c r="E601" s="4" t="n"/>
      <c r="F601" s="4" t="n"/>
      <c r="G601" s="4" t="n"/>
      <c r="H601" s="4" t="n"/>
      <c r="I601" s="4" t="n"/>
    </row>
    <row r="602" ht="15.75" customHeight="1" s="189">
      <c r="A602" s="4" t="n"/>
      <c r="B602" s="4" t="n"/>
      <c r="C602" s="4" t="n"/>
      <c r="D602" s="4" t="n"/>
      <c r="E602" s="4" t="n"/>
      <c r="F602" s="4" t="n"/>
      <c r="G602" s="4" t="n"/>
      <c r="H602" s="4" t="n"/>
      <c r="I602" s="4" t="n"/>
    </row>
    <row r="603" ht="15.75" customHeight="1" s="189">
      <c r="A603" s="4" t="n"/>
      <c r="B603" s="4" t="n"/>
      <c r="C603" s="4" t="n"/>
      <c r="D603" s="4" t="n"/>
      <c r="E603" s="4" t="n"/>
      <c r="F603" s="4" t="n"/>
      <c r="G603" s="4" t="n"/>
      <c r="H603" s="4" t="n"/>
      <c r="I603" s="4" t="n"/>
    </row>
    <row r="604" ht="15.75" customHeight="1" s="189">
      <c r="A604" s="4" t="n"/>
      <c r="B604" s="4" t="n"/>
      <c r="C604" s="4" t="n"/>
      <c r="D604" s="4" t="n"/>
      <c r="E604" s="4" t="n"/>
      <c r="F604" s="4" t="n"/>
      <c r="G604" s="4" t="n"/>
      <c r="H604" s="4" t="n"/>
      <c r="I604" s="4" t="n"/>
    </row>
    <row r="605" ht="15.75" customHeight="1" s="189">
      <c r="A605" s="4" t="n"/>
      <c r="B605" s="4" t="n"/>
      <c r="C605" s="4" t="n"/>
      <c r="D605" s="4" t="n"/>
      <c r="E605" s="4" t="n"/>
      <c r="F605" s="4" t="n"/>
      <c r="G605" s="4" t="n"/>
      <c r="H605" s="4" t="n"/>
      <c r="I605" s="4" t="n"/>
    </row>
    <row r="606" ht="15.75" customHeight="1" s="189">
      <c r="A606" s="4" t="n"/>
      <c r="B606" s="4" t="n"/>
      <c r="C606" s="4" t="n"/>
      <c r="D606" s="4" t="n"/>
      <c r="E606" s="4" t="n"/>
      <c r="F606" s="4" t="n"/>
      <c r="G606" s="4" t="n"/>
      <c r="H606" s="4" t="n"/>
      <c r="I606" s="4" t="n"/>
    </row>
    <row r="607" ht="15.75" customHeight="1" s="189">
      <c r="A607" s="4" t="n"/>
      <c r="B607" s="4" t="n"/>
      <c r="C607" s="4" t="n"/>
      <c r="D607" s="4" t="n"/>
      <c r="E607" s="4" t="n"/>
      <c r="F607" s="4" t="n"/>
      <c r="G607" s="4" t="n"/>
      <c r="H607" s="4" t="n"/>
      <c r="I607" s="4" t="n"/>
    </row>
    <row r="608" ht="15.75" customHeight="1" s="189">
      <c r="A608" s="4" t="n"/>
      <c r="B608" s="4" t="n"/>
      <c r="C608" s="4" t="n"/>
      <c r="D608" s="4" t="n"/>
      <c r="E608" s="4" t="n"/>
      <c r="F608" s="4" t="n"/>
      <c r="G608" s="4" t="n"/>
      <c r="H608" s="4" t="n"/>
      <c r="I608" s="4" t="n"/>
    </row>
    <row r="609" ht="15.75" customHeight="1" s="189">
      <c r="A609" s="4" t="n"/>
      <c r="B609" s="4" t="n"/>
      <c r="C609" s="4" t="n"/>
      <c r="D609" s="4" t="n"/>
      <c r="E609" s="4" t="n"/>
      <c r="F609" s="4" t="n"/>
      <c r="G609" s="4" t="n"/>
      <c r="H609" s="4" t="n"/>
      <c r="I609" s="4" t="n"/>
    </row>
    <row r="610" ht="15.75" customHeight="1" s="189">
      <c r="A610" s="4" t="n"/>
      <c r="B610" s="4" t="n"/>
      <c r="C610" s="4" t="n"/>
      <c r="D610" s="4" t="n"/>
      <c r="E610" s="4" t="n"/>
      <c r="F610" s="4" t="n"/>
      <c r="G610" s="4" t="n"/>
      <c r="H610" s="4" t="n"/>
      <c r="I610" s="4" t="n"/>
    </row>
    <row r="611" ht="15.75" customHeight="1" s="189">
      <c r="A611" s="4" t="n"/>
      <c r="B611" s="4" t="n"/>
      <c r="C611" s="4" t="n"/>
      <c r="D611" s="4" t="n"/>
      <c r="E611" s="4" t="n"/>
      <c r="F611" s="4" t="n"/>
      <c r="G611" s="4" t="n"/>
      <c r="H611" s="4" t="n"/>
      <c r="I611" s="4" t="n"/>
    </row>
    <row r="612" ht="15.75" customHeight="1" s="189">
      <c r="A612" s="4" t="n"/>
      <c r="B612" s="4" t="n"/>
      <c r="C612" s="4" t="n"/>
      <c r="D612" s="4" t="n"/>
      <c r="E612" s="4" t="n"/>
      <c r="F612" s="4" t="n"/>
      <c r="G612" s="4" t="n"/>
      <c r="H612" s="4" t="n"/>
      <c r="I612" s="4" t="n"/>
    </row>
    <row r="613" ht="15.75" customHeight="1" s="189">
      <c r="A613" s="4" t="n"/>
      <c r="B613" s="4" t="n"/>
      <c r="C613" s="4" t="n"/>
      <c r="D613" s="4" t="n"/>
      <c r="E613" s="4" t="n"/>
      <c r="F613" s="4" t="n"/>
      <c r="G613" s="4" t="n"/>
      <c r="H613" s="4" t="n"/>
      <c r="I613" s="4" t="n"/>
    </row>
    <row r="614" ht="15.75" customHeight="1" s="189">
      <c r="A614" s="4" t="n"/>
      <c r="B614" s="4" t="n"/>
      <c r="C614" s="4" t="n"/>
      <c r="D614" s="4" t="n"/>
      <c r="E614" s="4" t="n"/>
      <c r="F614" s="4" t="n"/>
      <c r="G614" s="4" t="n"/>
      <c r="H614" s="4" t="n"/>
      <c r="I614" s="4" t="n"/>
    </row>
    <row r="615" ht="15.75" customHeight="1" s="189">
      <c r="A615" s="4" t="n"/>
      <c r="B615" s="4" t="n"/>
      <c r="C615" s="4" t="n"/>
      <c r="D615" s="4" t="n"/>
      <c r="E615" s="4" t="n"/>
      <c r="F615" s="4" t="n"/>
      <c r="G615" s="4" t="n"/>
      <c r="H615" s="4" t="n"/>
      <c r="I615" s="4" t="n"/>
    </row>
    <row r="616" ht="15.75" customHeight="1" s="189">
      <c r="A616" s="4" t="n"/>
      <c r="B616" s="4" t="n"/>
      <c r="C616" s="4" t="n"/>
      <c r="D616" s="4" t="n"/>
      <c r="E616" s="4" t="n"/>
      <c r="F616" s="4" t="n"/>
      <c r="G616" s="4" t="n"/>
      <c r="H616" s="4" t="n"/>
      <c r="I616" s="4" t="n"/>
    </row>
    <row r="617" ht="15.75" customHeight="1" s="189">
      <c r="A617" s="4" t="n"/>
      <c r="B617" s="4" t="n"/>
      <c r="C617" s="4" t="n"/>
      <c r="D617" s="4" t="n"/>
      <c r="E617" s="4" t="n"/>
      <c r="F617" s="4" t="n"/>
      <c r="G617" s="4" t="n"/>
      <c r="H617" s="4" t="n"/>
      <c r="I617" s="4" t="n"/>
    </row>
    <row r="618" ht="15.75" customHeight="1" s="189">
      <c r="A618" s="4" t="n"/>
      <c r="B618" s="4" t="n"/>
      <c r="C618" s="4" t="n"/>
      <c r="D618" s="4" t="n"/>
      <c r="E618" s="4" t="n"/>
      <c r="F618" s="4" t="n"/>
      <c r="G618" s="4" t="n"/>
      <c r="H618" s="4" t="n"/>
      <c r="I618" s="4" t="n"/>
    </row>
    <row r="619" ht="15.75" customHeight="1" s="189">
      <c r="A619" s="4" t="n"/>
      <c r="B619" s="4" t="n"/>
      <c r="C619" s="4" t="n"/>
      <c r="D619" s="4" t="n"/>
      <c r="E619" s="4" t="n"/>
      <c r="F619" s="4" t="n"/>
      <c r="G619" s="4" t="n"/>
      <c r="H619" s="4" t="n"/>
      <c r="I619" s="4" t="n"/>
    </row>
    <row r="620" ht="15.75" customHeight="1" s="189">
      <c r="A620" s="4" t="n"/>
      <c r="B620" s="4" t="n"/>
      <c r="C620" s="4" t="n"/>
      <c r="D620" s="4" t="n"/>
      <c r="E620" s="4" t="n"/>
      <c r="F620" s="4" t="n"/>
      <c r="G620" s="4" t="n"/>
      <c r="H620" s="4" t="n"/>
      <c r="I620" s="4" t="n"/>
    </row>
    <row r="621" ht="15.75" customHeight="1" s="189">
      <c r="A621" s="4" t="n"/>
      <c r="B621" s="4" t="n"/>
      <c r="C621" s="4" t="n"/>
      <c r="D621" s="4" t="n"/>
      <c r="E621" s="4" t="n"/>
      <c r="F621" s="4" t="n"/>
      <c r="G621" s="4" t="n"/>
      <c r="H621" s="4" t="n"/>
      <c r="I621" s="4" t="n"/>
    </row>
    <row r="622" ht="15.75" customHeight="1" s="189">
      <c r="A622" s="4" t="n"/>
      <c r="B622" s="4" t="n"/>
      <c r="C622" s="4" t="n"/>
      <c r="D622" s="4" t="n"/>
      <c r="E622" s="4" t="n"/>
      <c r="F622" s="4" t="n"/>
      <c r="G622" s="4" t="n"/>
      <c r="H622" s="4" t="n"/>
      <c r="I622" s="4" t="n"/>
    </row>
    <row r="623" ht="15.75" customHeight="1" s="189">
      <c r="A623" s="4" t="n"/>
      <c r="B623" s="4" t="n"/>
      <c r="C623" s="4" t="n"/>
      <c r="D623" s="4" t="n"/>
      <c r="E623" s="4" t="n"/>
      <c r="F623" s="4" t="n"/>
      <c r="G623" s="4" t="n"/>
      <c r="H623" s="4" t="n"/>
      <c r="I623" s="4" t="n"/>
    </row>
    <row r="624" ht="15.75" customHeight="1" s="189">
      <c r="A624" s="4" t="n"/>
      <c r="B624" s="4" t="n"/>
      <c r="C624" s="4" t="n"/>
      <c r="D624" s="4" t="n"/>
      <c r="E624" s="4" t="n"/>
      <c r="F624" s="4" t="n"/>
      <c r="G624" s="4" t="n"/>
      <c r="H624" s="4" t="n"/>
      <c r="I624" s="4" t="n"/>
    </row>
    <row r="625" ht="15.75" customHeight="1" s="189">
      <c r="A625" s="4" t="n"/>
      <c r="B625" s="4" t="n"/>
      <c r="C625" s="4" t="n"/>
      <c r="D625" s="4" t="n"/>
      <c r="E625" s="4" t="n"/>
      <c r="F625" s="4" t="n"/>
      <c r="G625" s="4" t="n"/>
      <c r="H625" s="4" t="n"/>
      <c r="I625" s="4" t="n"/>
    </row>
    <row r="626" ht="15.75" customHeight="1" s="189">
      <c r="A626" s="4" t="n"/>
      <c r="B626" s="4" t="n"/>
      <c r="C626" s="4" t="n"/>
      <c r="D626" s="4" t="n"/>
      <c r="E626" s="4" t="n"/>
      <c r="F626" s="4" t="n"/>
      <c r="G626" s="4" t="n"/>
      <c r="H626" s="4" t="n"/>
      <c r="I626" s="4" t="n"/>
    </row>
    <row r="627" ht="15.75" customHeight="1" s="189">
      <c r="A627" s="4" t="n"/>
      <c r="B627" s="4" t="n"/>
      <c r="C627" s="4" t="n"/>
      <c r="D627" s="4" t="n"/>
      <c r="E627" s="4" t="n"/>
      <c r="F627" s="4" t="n"/>
      <c r="G627" s="4" t="n"/>
      <c r="H627" s="4" t="n"/>
      <c r="I627" s="4" t="n"/>
    </row>
    <row r="628" ht="15.75" customHeight="1" s="189">
      <c r="A628" s="4" t="n"/>
      <c r="B628" s="4" t="n"/>
      <c r="C628" s="4" t="n"/>
      <c r="D628" s="4" t="n"/>
      <c r="E628" s="4" t="n"/>
      <c r="F628" s="4" t="n"/>
      <c r="G628" s="4" t="n"/>
      <c r="H628" s="4" t="n"/>
      <c r="I628" s="4" t="n"/>
    </row>
    <row r="629" ht="15.75" customHeight="1" s="189">
      <c r="A629" s="4" t="n"/>
      <c r="B629" s="4" t="n"/>
      <c r="C629" s="4" t="n"/>
      <c r="D629" s="4" t="n"/>
      <c r="E629" s="4" t="n"/>
      <c r="F629" s="4" t="n"/>
      <c r="G629" s="4" t="n"/>
      <c r="H629" s="4" t="n"/>
      <c r="I629" s="4" t="n"/>
    </row>
    <row r="630" ht="15.75" customHeight="1" s="189">
      <c r="A630" s="4" t="n"/>
      <c r="B630" s="4" t="n"/>
      <c r="C630" s="4" t="n"/>
      <c r="D630" s="4" t="n"/>
      <c r="E630" s="4" t="n"/>
      <c r="F630" s="4" t="n"/>
      <c r="G630" s="4" t="n"/>
      <c r="H630" s="4" t="n"/>
      <c r="I630" s="4" t="n"/>
    </row>
    <row r="631" ht="15.75" customHeight="1" s="189">
      <c r="A631" s="4" t="n"/>
      <c r="B631" s="4" t="n"/>
      <c r="C631" s="4" t="n"/>
      <c r="D631" s="4" t="n"/>
      <c r="E631" s="4" t="n"/>
      <c r="F631" s="4" t="n"/>
      <c r="G631" s="4" t="n"/>
      <c r="H631" s="4" t="n"/>
      <c r="I631" s="4" t="n"/>
    </row>
    <row r="632" ht="15.75" customHeight="1" s="189">
      <c r="A632" s="4" t="n"/>
      <c r="B632" s="4" t="n"/>
      <c r="C632" s="4" t="n"/>
      <c r="D632" s="4" t="n"/>
      <c r="E632" s="4" t="n"/>
      <c r="F632" s="4" t="n"/>
      <c r="G632" s="4" t="n"/>
      <c r="H632" s="4" t="n"/>
      <c r="I632" s="4" t="n"/>
    </row>
    <row r="633" ht="15.75" customHeight="1" s="189">
      <c r="A633" s="4" t="n"/>
      <c r="B633" s="4" t="n"/>
      <c r="C633" s="4" t="n"/>
      <c r="D633" s="4" t="n"/>
      <c r="E633" s="4" t="n"/>
      <c r="F633" s="4" t="n"/>
      <c r="G633" s="4" t="n"/>
      <c r="H633" s="4" t="n"/>
      <c r="I633" s="4" t="n"/>
    </row>
    <row r="634" ht="15.75" customHeight="1" s="189">
      <c r="A634" s="4" t="n"/>
      <c r="B634" s="4" t="n"/>
      <c r="C634" s="4" t="n"/>
      <c r="D634" s="4" t="n"/>
      <c r="E634" s="4" t="n"/>
      <c r="F634" s="4" t="n"/>
      <c r="G634" s="4" t="n"/>
      <c r="H634" s="4" t="n"/>
      <c r="I634" s="4" t="n"/>
    </row>
    <row r="635" ht="15.75" customHeight="1" s="189">
      <c r="A635" s="4" t="n"/>
      <c r="B635" s="4" t="n"/>
      <c r="C635" s="4" t="n"/>
      <c r="D635" s="4" t="n"/>
      <c r="E635" s="4" t="n"/>
      <c r="F635" s="4" t="n"/>
      <c r="G635" s="4" t="n"/>
      <c r="H635" s="4" t="n"/>
      <c r="I635" s="4" t="n"/>
    </row>
    <row r="636" ht="15.75" customHeight="1" s="189">
      <c r="A636" s="4" t="n"/>
      <c r="B636" s="4" t="n"/>
      <c r="C636" s="4" t="n"/>
      <c r="D636" s="4" t="n"/>
      <c r="E636" s="4" t="n"/>
      <c r="F636" s="4" t="n"/>
      <c r="G636" s="4" t="n"/>
      <c r="H636" s="4" t="n"/>
      <c r="I636" s="4" t="n"/>
    </row>
    <row r="637" ht="15.75" customHeight="1" s="189">
      <c r="A637" s="4" t="n"/>
      <c r="B637" s="4" t="n"/>
      <c r="C637" s="4" t="n"/>
      <c r="D637" s="4" t="n"/>
      <c r="E637" s="4" t="n"/>
      <c r="F637" s="4" t="n"/>
      <c r="G637" s="4" t="n"/>
      <c r="H637" s="4" t="n"/>
      <c r="I637" s="4" t="n"/>
    </row>
    <row r="638" ht="15.75" customHeight="1" s="189">
      <c r="A638" s="4" t="n"/>
      <c r="B638" s="4" t="n"/>
      <c r="C638" s="4" t="n"/>
      <c r="D638" s="4" t="n"/>
      <c r="E638" s="4" t="n"/>
      <c r="F638" s="4" t="n"/>
      <c r="G638" s="4" t="n"/>
      <c r="H638" s="4" t="n"/>
      <c r="I638" s="4" t="n"/>
    </row>
    <row r="639" ht="15.75" customHeight="1" s="189">
      <c r="A639" s="4" t="n"/>
      <c r="B639" s="4" t="n"/>
      <c r="C639" s="4" t="n"/>
      <c r="D639" s="4" t="n"/>
      <c r="E639" s="4" t="n"/>
      <c r="F639" s="4" t="n"/>
      <c r="G639" s="4" t="n"/>
      <c r="H639" s="4" t="n"/>
      <c r="I639" s="4" t="n"/>
    </row>
    <row r="640" ht="15.75" customHeight="1" s="189">
      <c r="A640" s="4" t="n"/>
      <c r="B640" s="4" t="n"/>
      <c r="C640" s="4" t="n"/>
      <c r="D640" s="4" t="n"/>
      <c r="E640" s="4" t="n"/>
      <c r="F640" s="4" t="n"/>
      <c r="G640" s="4" t="n"/>
      <c r="H640" s="4" t="n"/>
      <c r="I640" s="4" t="n"/>
    </row>
    <row r="641" ht="15.75" customHeight="1" s="189">
      <c r="A641" s="4" t="n"/>
      <c r="B641" s="4" t="n"/>
      <c r="C641" s="4" t="n"/>
      <c r="D641" s="4" t="n"/>
      <c r="E641" s="4" t="n"/>
      <c r="F641" s="4" t="n"/>
      <c r="G641" s="4" t="n"/>
      <c r="H641" s="4" t="n"/>
      <c r="I641" s="4" t="n"/>
    </row>
    <row r="642" ht="15.75" customHeight="1" s="189">
      <c r="A642" s="4" t="n"/>
      <c r="B642" s="4" t="n"/>
      <c r="C642" s="4" t="n"/>
      <c r="D642" s="4" t="n"/>
      <c r="E642" s="4" t="n"/>
      <c r="F642" s="4" t="n"/>
      <c r="G642" s="4" t="n"/>
      <c r="H642" s="4" t="n"/>
      <c r="I642" s="4" t="n"/>
    </row>
    <row r="643" ht="15.75" customHeight="1" s="189">
      <c r="A643" s="4" t="n"/>
      <c r="B643" s="4" t="n"/>
      <c r="C643" s="4" t="n"/>
      <c r="D643" s="4" t="n"/>
      <c r="E643" s="4" t="n"/>
      <c r="F643" s="4" t="n"/>
      <c r="G643" s="4" t="n"/>
      <c r="H643" s="4" t="n"/>
      <c r="I643" s="4" t="n"/>
    </row>
    <row r="644" ht="15.75" customHeight="1" s="189">
      <c r="A644" s="4" t="n"/>
      <c r="B644" s="4" t="n"/>
      <c r="C644" s="4" t="n"/>
      <c r="D644" s="4" t="n"/>
      <c r="E644" s="4" t="n"/>
      <c r="F644" s="4" t="n"/>
      <c r="G644" s="4" t="n"/>
      <c r="H644" s="4" t="n"/>
      <c r="I644" s="4" t="n"/>
    </row>
    <row r="645" ht="15.75" customHeight="1" s="189">
      <c r="A645" s="4" t="n"/>
      <c r="B645" s="4" t="n"/>
      <c r="C645" s="4" t="n"/>
      <c r="D645" s="4" t="n"/>
      <c r="E645" s="4" t="n"/>
      <c r="F645" s="4" t="n"/>
      <c r="G645" s="4" t="n"/>
      <c r="H645" s="4" t="n"/>
      <c r="I645" s="4" t="n"/>
    </row>
    <row r="646" ht="15.75" customHeight="1" s="189">
      <c r="A646" s="4" t="n"/>
      <c r="B646" s="4" t="n"/>
      <c r="C646" s="4" t="n"/>
      <c r="D646" s="4" t="n"/>
      <c r="E646" s="4" t="n"/>
      <c r="F646" s="4" t="n"/>
      <c r="G646" s="4" t="n"/>
      <c r="H646" s="4" t="n"/>
      <c r="I646" s="4" t="n"/>
    </row>
    <row r="647" ht="15.75" customHeight="1" s="189">
      <c r="A647" s="4" t="n"/>
      <c r="B647" s="4" t="n"/>
      <c r="C647" s="4" t="n"/>
      <c r="D647" s="4" t="n"/>
      <c r="E647" s="4" t="n"/>
      <c r="F647" s="4" t="n"/>
      <c r="G647" s="4" t="n"/>
      <c r="H647" s="4" t="n"/>
      <c r="I647" s="4" t="n"/>
    </row>
    <row r="648" ht="15.75" customHeight="1" s="189">
      <c r="A648" s="4" t="n"/>
      <c r="B648" s="4" t="n"/>
      <c r="C648" s="4" t="n"/>
      <c r="D648" s="4" t="n"/>
      <c r="E648" s="4" t="n"/>
      <c r="F648" s="4" t="n"/>
      <c r="G648" s="4" t="n"/>
      <c r="H648" s="4" t="n"/>
      <c r="I648" s="4" t="n"/>
    </row>
    <row r="649" ht="15.75" customHeight="1" s="189">
      <c r="A649" s="4" t="n"/>
      <c r="B649" s="4" t="n"/>
      <c r="C649" s="4" t="n"/>
      <c r="D649" s="4" t="n"/>
      <c r="E649" s="4" t="n"/>
      <c r="F649" s="4" t="n"/>
      <c r="G649" s="4" t="n"/>
      <c r="H649" s="4" t="n"/>
      <c r="I649" s="4" t="n"/>
    </row>
    <row r="650" ht="15.75" customHeight="1" s="189">
      <c r="A650" s="4" t="n"/>
      <c r="B650" s="4" t="n"/>
      <c r="C650" s="4" t="n"/>
      <c r="D650" s="4" t="n"/>
      <c r="E650" s="4" t="n"/>
      <c r="F650" s="4" t="n"/>
      <c r="G650" s="4" t="n"/>
      <c r="H650" s="4" t="n"/>
      <c r="I650" s="4" t="n"/>
    </row>
    <row r="651" ht="15.75" customHeight="1" s="189">
      <c r="A651" s="4" t="n"/>
      <c r="B651" s="4" t="n"/>
      <c r="C651" s="4" t="n"/>
      <c r="D651" s="4" t="n"/>
      <c r="E651" s="4" t="n"/>
      <c r="F651" s="4" t="n"/>
      <c r="G651" s="4" t="n"/>
      <c r="H651" s="4" t="n"/>
      <c r="I651" s="4" t="n"/>
    </row>
    <row r="652" ht="15.75" customHeight="1" s="189">
      <c r="A652" s="4" t="n"/>
      <c r="B652" s="4" t="n"/>
      <c r="C652" s="4" t="n"/>
      <c r="D652" s="4" t="n"/>
      <c r="E652" s="4" t="n"/>
      <c r="F652" s="4" t="n"/>
      <c r="G652" s="4" t="n"/>
      <c r="H652" s="4" t="n"/>
      <c r="I652" s="4" t="n"/>
    </row>
    <row r="653" ht="15.75" customHeight="1" s="189">
      <c r="A653" s="4" t="n"/>
      <c r="B653" s="4" t="n"/>
      <c r="C653" s="4" t="n"/>
      <c r="D653" s="4" t="n"/>
      <c r="E653" s="4" t="n"/>
      <c r="F653" s="4" t="n"/>
      <c r="G653" s="4" t="n"/>
      <c r="H653" s="4" t="n"/>
      <c r="I653" s="4" t="n"/>
    </row>
    <row r="654" ht="15.75" customHeight="1" s="189">
      <c r="A654" s="4" t="n"/>
      <c r="B654" s="4" t="n"/>
      <c r="C654" s="4" t="n"/>
      <c r="D654" s="4" t="n"/>
      <c r="E654" s="4" t="n"/>
      <c r="F654" s="4" t="n"/>
      <c r="G654" s="4" t="n"/>
      <c r="H654" s="4" t="n"/>
      <c r="I654" s="4" t="n"/>
    </row>
    <row r="655" ht="15.75" customHeight="1" s="189">
      <c r="A655" s="4" t="n"/>
      <c r="B655" s="4" t="n"/>
      <c r="C655" s="4" t="n"/>
      <c r="D655" s="4" t="n"/>
      <c r="E655" s="4" t="n"/>
      <c r="F655" s="4" t="n"/>
      <c r="G655" s="4" t="n"/>
      <c r="H655" s="4" t="n"/>
      <c r="I655" s="4" t="n"/>
    </row>
    <row r="656" ht="15.75" customHeight="1" s="189">
      <c r="A656" s="4" t="n"/>
      <c r="B656" s="4" t="n"/>
      <c r="C656" s="4" t="n"/>
      <c r="D656" s="4" t="n"/>
      <c r="E656" s="4" t="n"/>
      <c r="F656" s="4" t="n"/>
      <c r="G656" s="4" t="n"/>
      <c r="H656" s="4" t="n"/>
      <c r="I656" s="4" t="n"/>
    </row>
    <row r="657" ht="15.75" customHeight="1" s="189">
      <c r="A657" s="4" t="n"/>
      <c r="B657" s="4" t="n"/>
      <c r="C657" s="4" t="n"/>
      <c r="D657" s="4" t="n"/>
      <c r="E657" s="4" t="n"/>
      <c r="F657" s="4" t="n"/>
      <c r="G657" s="4" t="n"/>
      <c r="H657" s="4" t="n"/>
      <c r="I657" s="4" t="n"/>
    </row>
    <row r="658" ht="15.75" customHeight="1" s="189">
      <c r="A658" s="4" t="n"/>
      <c r="B658" s="4" t="n"/>
      <c r="C658" s="4" t="n"/>
      <c r="D658" s="4" t="n"/>
      <c r="E658" s="4" t="n"/>
      <c r="F658" s="4" t="n"/>
      <c r="G658" s="4" t="n"/>
      <c r="H658" s="4" t="n"/>
      <c r="I658" s="4" t="n"/>
    </row>
    <row r="659" ht="15.75" customHeight="1" s="189">
      <c r="A659" s="4" t="n"/>
      <c r="B659" s="4" t="n"/>
      <c r="C659" s="4" t="n"/>
      <c r="D659" s="4" t="n"/>
      <c r="E659" s="4" t="n"/>
      <c r="F659" s="4" t="n"/>
      <c r="G659" s="4" t="n"/>
      <c r="H659" s="4" t="n"/>
      <c r="I659" s="4" t="n"/>
    </row>
    <row r="660" ht="15.75" customHeight="1" s="189">
      <c r="A660" s="4" t="n"/>
      <c r="B660" s="4" t="n"/>
      <c r="C660" s="4" t="n"/>
      <c r="D660" s="4" t="n"/>
      <c r="E660" s="4" t="n"/>
      <c r="F660" s="4" t="n"/>
      <c r="G660" s="4" t="n"/>
      <c r="H660" s="4" t="n"/>
      <c r="I660" s="4" t="n"/>
    </row>
    <row r="661" ht="15.75" customHeight="1" s="189">
      <c r="A661" s="4" t="n"/>
      <c r="B661" s="4" t="n"/>
      <c r="C661" s="4" t="n"/>
      <c r="D661" s="4" t="n"/>
      <c r="E661" s="4" t="n"/>
      <c r="F661" s="4" t="n"/>
      <c r="G661" s="4" t="n"/>
      <c r="H661" s="4" t="n"/>
      <c r="I661" s="4" t="n"/>
    </row>
    <row r="662" ht="15.75" customHeight="1" s="189">
      <c r="A662" s="4" t="n"/>
      <c r="B662" s="4" t="n"/>
      <c r="C662" s="4" t="n"/>
      <c r="D662" s="4" t="n"/>
      <c r="E662" s="4" t="n"/>
      <c r="F662" s="4" t="n"/>
      <c r="G662" s="4" t="n"/>
      <c r="H662" s="4" t="n"/>
      <c r="I662" s="4" t="n"/>
    </row>
    <row r="663" ht="15.75" customHeight="1" s="189">
      <c r="A663" s="4" t="n"/>
      <c r="B663" s="4" t="n"/>
      <c r="C663" s="4" t="n"/>
      <c r="D663" s="4" t="n"/>
      <c r="E663" s="4" t="n"/>
      <c r="F663" s="4" t="n"/>
      <c r="G663" s="4" t="n"/>
      <c r="H663" s="4" t="n"/>
      <c r="I663" s="4" t="n"/>
    </row>
    <row r="664" ht="15.75" customHeight="1" s="189">
      <c r="A664" s="4" t="n"/>
      <c r="B664" s="4" t="n"/>
      <c r="C664" s="4" t="n"/>
      <c r="D664" s="4" t="n"/>
      <c r="E664" s="4" t="n"/>
      <c r="F664" s="4" t="n"/>
      <c r="G664" s="4" t="n"/>
      <c r="H664" s="4" t="n"/>
      <c r="I664" s="4" t="n"/>
    </row>
    <row r="665" ht="15.75" customHeight="1" s="189">
      <c r="A665" s="4" t="n"/>
      <c r="B665" s="4" t="n"/>
      <c r="C665" s="4" t="n"/>
      <c r="D665" s="4" t="n"/>
      <c r="E665" s="4" t="n"/>
      <c r="F665" s="4" t="n"/>
      <c r="G665" s="4" t="n"/>
      <c r="H665" s="4" t="n"/>
      <c r="I665" s="4" t="n"/>
    </row>
    <row r="666" ht="15.75" customHeight="1" s="189">
      <c r="A666" s="4" t="n"/>
      <c r="B666" s="4" t="n"/>
      <c r="C666" s="4" t="n"/>
      <c r="D666" s="4" t="n"/>
      <c r="E666" s="4" t="n"/>
      <c r="F666" s="4" t="n"/>
      <c r="G666" s="4" t="n"/>
      <c r="H666" s="4" t="n"/>
      <c r="I666" s="4" t="n"/>
    </row>
    <row r="667" ht="15.75" customHeight="1" s="189">
      <c r="A667" s="4" t="n"/>
      <c r="B667" s="4" t="n"/>
      <c r="C667" s="4" t="n"/>
      <c r="D667" s="4" t="n"/>
      <c r="E667" s="4" t="n"/>
      <c r="F667" s="4" t="n"/>
      <c r="G667" s="4" t="n"/>
      <c r="H667" s="4" t="n"/>
      <c r="I667" s="4" t="n"/>
    </row>
    <row r="668" ht="15.75" customHeight="1" s="189">
      <c r="A668" s="4" t="n"/>
      <c r="B668" s="4" t="n"/>
      <c r="C668" s="4" t="n"/>
      <c r="D668" s="4" t="n"/>
      <c r="E668" s="4" t="n"/>
      <c r="F668" s="4" t="n"/>
      <c r="G668" s="4" t="n"/>
      <c r="H668" s="4" t="n"/>
      <c r="I668" s="4" t="n"/>
    </row>
    <row r="669" ht="15.75" customHeight="1" s="189">
      <c r="A669" s="4" t="n"/>
      <c r="B669" s="4" t="n"/>
      <c r="C669" s="4" t="n"/>
      <c r="D669" s="4" t="n"/>
      <c r="E669" s="4" t="n"/>
      <c r="F669" s="4" t="n"/>
      <c r="G669" s="4" t="n"/>
      <c r="H669" s="4" t="n"/>
      <c r="I669" s="4" t="n"/>
    </row>
    <row r="670" ht="15.75" customHeight="1" s="189">
      <c r="A670" s="4" t="n"/>
      <c r="B670" s="4" t="n"/>
      <c r="C670" s="4" t="n"/>
      <c r="D670" s="4" t="n"/>
      <c r="E670" s="4" t="n"/>
      <c r="F670" s="4" t="n"/>
      <c r="G670" s="4" t="n"/>
      <c r="H670" s="4" t="n"/>
      <c r="I670" s="4" t="n"/>
    </row>
    <row r="671" ht="15.75" customHeight="1" s="189">
      <c r="A671" s="4" t="n"/>
      <c r="B671" s="4" t="n"/>
      <c r="C671" s="4" t="n"/>
      <c r="D671" s="4" t="n"/>
      <c r="E671" s="4" t="n"/>
      <c r="F671" s="4" t="n"/>
      <c r="G671" s="4" t="n"/>
      <c r="H671" s="4" t="n"/>
      <c r="I671" s="4" t="n"/>
    </row>
    <row r="672" ht="15.75" customHeight="1" s="189">
      <c r="A672" s="4" t="n"/>
      <c r="B672" s="4" t="n"/>
      <c r="C672" s="4" t="n"/>
      <c r="D672" s="4" t="n"/>
      <c r="E672" s="4" t="n"/>
      <c r="F672" s="4" t="n"/>
      <c r="G672" s="4" t="n"/>
      <c r="H672" s="4" t="n"/>
      <c r="I672" s="4" t="n"/>
    </row>
    <row r="673" ht="15.75" customHeight="1" s="189">
      <c r="A673" s="4" t="n"/>
      <c r="B673" s="4" t="n"/>
      <c r="C673" s="4" t="n"/>
      <c r="D673" s="4" t="n"/>
      <c r="E673" s="4" t="n"/>
      <c r="F673" s="4" t="n"/>
      <c r="G673" s="4" t="n"/>
      <c r="H673" s="4" t="n"/>
      <c r="I673" s="4" t="n"/>
    </row>
    <row r="674" ht="15.75" customHeight="1" s="189">
      <c r="A674" s="4" t="n"/>
      <c r="B674" s="4" t="n"/>
      <c r="C674" s="4" t="n"/>
      <c r="D674" s="4" t="n"/>
      <c r="E674" s="4" t="n"/>
      <c r="F674" s="4" t="n"/>
      <c r="G674" s="4" t="n"/>
      <c r="H674" s="4" t="n"/>
      <c r="I674" s="4" t="n"/>
    </row>
    <row r="675" ht="15.75" customHeight="1" s="189">
      <c r="A675" s="4" t="n"/>
      <c r="B675" s="4" t="n"/>
      <c r="C675" s="4" t="n"/>
      <c r="D675" s="4" t="n"/>
      <c r="E675" s="4" t="n"/>
      <c r="F675" s="4" t="n"/>
      <c r="G675" s="4" t="n"/>
      <c r="H675" s="4" t="n"/>
      <c r="I675" s="4" t="n"/>
    </row>
    <row r="676" ht="15.75" customHeight="1" s="189">
      <c r="A676" s="4" t="n"/>
      <c r="B676" s="4" t="n"/>
      <c r="C676" s="4" t="n"/>
      <c r="D676" s="4" t="n"/>
      <c r="E676" s="4" t="n"/>
      <c r="F676" s="4" t="n"/>
      <c r="G676" s="4" t="n"/>
      <c r="H676" s="4" t="n"/>
      <c r="I676" s="4" t="n"/>
    </row>
    <row r="677" ht="15.75" customHeight="1" s="189">
      <c r="A677" s="4" t="n"/>
      <c r="B677" s="4" t="n"/>
      <c r="C677" s="4" t="n"/>
      <c r="D677" s="4" t="n"/>
      <c r="E677" s="4" t="n"/>
      <c r="F677" s="4" t="n"/>
      <c r="G677" s="4" t="n"/>
      <c r="H677" s="4" t="n"/>
      <c r="I677" s="4" t="n"/>
    </row>
    <row r="678" ht="15.75" customHeight="1" s="189">
      <c r="A678" s="4" t="n"/>
      <c r="B678" s="4" t="n"/>
      <c r="C678" s="4" t="n"/>
      <c r="D678" s="4" t="n"/>
      <c r="E678" s="4" t="n"/>
      <c r="F678" s="4" t="n"/>
      <c r="G678" s="4" t="n"/>
      <c r="H678" s="4" t="n"/>
      <c r="I678" s="4" t="n"/>
    </row>
    <row r="679" ht="15.75" customHeight="1" s="189">
      <c r="A679" s="4" t="n"/>
      <c r="B679" s="4" t="n"/>
      <c r="C679" s="4" t="n"/>
      <c r="D679" s="4" t="n"/>
      <c r="E679" s="4" t="n"/>
      <c r="F679" s="4" t="n"/>
      <c r="G679" s="4" t="n"/>
      <c r="H679" s="4" t="n"/>
      <c r="I679" s="4" t="n"/>
    </row>
    <row r="680" ht="15.75" customHeight="1" s="189">
      <c r="A680" s="4" t="n"/>
      <c r="B680" s="4" t="n"/>
      <c r="C680" s="4" t="n"/>
      <c r="D680" s="4" t="n"/>
      <c r="E680" s="4" t="n"/>
      <c r="F680" s="4" t="n"/>
      <c r="G680" s="4" t="n"/>
      <c r="H680" s="4" t="n"/>
      <c r="I680" s="4" t="n"/>
    </row>
    <row r="681" ht="15.75" customHeight="1" s="189">
      <c r="A681" s="4" t="n"/>
      <c r="B681" s="4" t="n"/>
      <c r="C681" s="4" t="n"/>
      <c r="D681" s="4" t="n"/>
      <c r="E681" s="4" t="n"/>
      <c r="F681" s="4" t="n"/>
      <c r="G681" s="4" t="n"/>
      <c r="H681" s="4" t="n"/>
      <c r="I681" s="4" t="n"/>
    </row>
    <row r="682" ht="15.75" customHeight="1" s="189">
      <c r="A682" s="4" t="n"/>
      <c r="B682" s="4" t="n"/>
      <c r="C682" s="4" t="n"/>
      <c r="D682" s="4" t="n"/>
      <c r="E682" s="4" t="n"/>
      <c r="F682" s="4" t="n"/>
      <c r="G682" s="4" t="n"/>
      <c r="H682" s="4" t="n"/>
      <c r="I682" s="4" t="n"/>
    </row>
    <row r="683" ht="15.75" customHeight="1" s="189">
      <c r="A683" s="4" t="n"/>
      <c r="B683" s="4" t="n"/>
      <c r="C683" s="4" t="n"/>
      <c r="D683" s="4" t="n"/>
      <c r="E683" s="4" t="n"/>
      <c r="F683" s="4" t="n"/>
      <c r="G683" s="4" t="n"/>
      <c r="H683" s="4" t="n"/>
      <c r="I683" s="4" t="n"/>
    </row>
    <row r="684" ht="15.75" customHeight="1" s="189">
      <c r="A684" s="4" t="n"/>
      <c r="B684" s="4" t="n"/>
      <c r="C684" s="4" t="n"/>
      <c r="D684" s="4" t="n"/>
      <c r="E684" s="4" t="n"/>
      <c r="F684" s="4" t="n"/>
      <c r="G684" s="4" t="n"/>
      <c r="H684" s="4" t="n"/>
      <c r="I684" s="4" t="n"/>
    </row>
    <row r="685" ht="15.75" customHeight="1" s="189">
      <c r="A685" s="4" t="n"/>
      <c r="B685" s="4" t="n"/>
      <c r="C685" s="4" t="n"/>
      <c r="D685" s="4" t="n"/>
      <c r="E685" s="4" t="n"/>
      <c r="F685" s="4" t="n"/>
      <c r="G685" s="4" t="n"/>
      <c r="H685" s="4" t="n"/>
      <c r="I685" s="4" t="n"/>
    </row>
    <row r="686" ht="15.75" customHeight="1" s="189">
      <c r="A686" s="4" t="n"/>
      <c r="B686" s="4" t="n"/>
      <c r="C686" s="4" t="n"/>
      <c r="D686" s="4" t="n"/>
      <c r="E686" s="4" t="n"/>
      <c r="F686" s="4" t="n"/>
      <c r="G686" s="4" t="n"/>
      <c r="H686" s="4" t="n"/>
      <c r="I686" s="4" t="n"/>
    </row>
    <row r="687" ht="15.75" customHeight="1" s="189">
      <c r="A687" s="4" t="n"/>
      <c r="B687" s="4" t="n"/>
      <c r="C687" s="4" t="n"/>
      <c r="D687" s="4" t="n"/>
      <c r="E687" s="4" t="n"/>
      <c r="F687" s="4" t="n"/>
      <c r="G687" s="4" t="n"/>
      <c r="H687" s="4" t="n"/>
      <c r="I687" s="4" t="n"/>
    </row>
    <row r="688" ht="15.75" customHeight="1" s="189">
      <c r="A688" s="4" t="n"/>
      <c r="B688" s="4" t="n"/>
      <c r="C688" s="4" t="n"/>
      <c r="D688" s="4" t="n"/>
      <c r="E688" s="4" t="n"/>
      <c r="F688" s="4" t="n"/>
      <c r="G688" s="4" t="n"/>
      <c r="H688" s="4" t="n"/>
      <c r="I688" s="4" t="n"/>
    </row>
    <row r="689" ht="15.75" customHeight="1" s="189">
      <c r="A689" s="4" t="n"/>
      <c r="B689" s="4" t="n"/>
      <c r="C689" s="4" t="n"/>
      <c r="D689" s="4" t="n"/>
      <c r="E689" s="4" t="n"/>
      <c r="F689" s="4" t="n"/>
      <c r="G689" s="4" t="n"/>
      <c r="H689" s="4" t="n"/>
      <c r="I689" s="4" t="n"/>
    </row>
    <row r="690" ht="15.75" customHeight="1" s="189">
      <c r="A690" s="4" t="n"/>
      <c r="B690" s="4" t="n"/>
      <c r="C690" s="4" t="n"/>
      <c r="D690" s="4" t="n"/>
      <c r="E690" s="4" t="n"/>
      <c r="F690" s="4" t="n"/>
      <c r="G690" s="4" t="n"/>
      <c r="H690" s="4" t="n"/>
      <c r="I690" s="4" t="n"/>
    </row>
    <row r="691" ht="15.75" customHeight="1" s="189">
      <c r="A691" s="4" t="n"/>
      <c r="B691" s="4" t="n"/>
      <c r="C691" s="4" t="n"/>
      <c r="D691" s="4" t="n"/>
      <c r="E691" s="4" t="n"/>
      <c r="F691" s="4" t="n"/>
      <c r="G691" s="4" t="n"/>
      <c r="H691" s="4" t="n"/>
      <c r="I691" s="4" t="n"/>
    </row>
    <row r="692" ht="15.75" customHeight="1" s="189">
      <c r="A692" s="4" t="n"/>
      <c r="B692" s="4" t="n"/>
      <c r="C692" s="4" t="n"/>
      <c r="D692" s="4" t="n"/>
      <c r="E692" s="4" t="n"/>
      <c r="F692" s="4" t="n"/>
      <c r="G692" s="4" t="n"/>
      <c r="H692" s="4" t="n"/>
      <c r="I692" s="4" t="n"/>
    </row>
    <row r="693" ht="15.75" customHeight="1" s="189">
      <c r="A693" s="4" t="n"/>
      <c r="B693" s="4" t="n"/>
      <c r="C693" s="4" t="n"/>
      <c r="D693" s="4" t="n"/>
      <c r="E693" s="4" t="n"/>
      <c r="F693" s="4" t="n"/>
      <c r="G693" s="4" t="n"/>
      <c r="H693" s="4" t="n"/>
      <c r="I693" s="4" t="n"/>
    </row>
    <row r="694" ht="15.75" customHeight="1" s="189">
      <c r="A694" s="4" t="n"/>
      <c r="B694" s="4" t="n"/>
      <c r="C694" s="4" t="n"/>
      <c r="D694" s="4" t="n"/>
      <c r="E694" s="4" t="n"/>
      <c r="F694" s="4" t="n"/>
      <c r="G694" s="4" t="n"/>
      <c r="H694" s="4" t="n"/>
      <c r="I694" s="4" t="n"/>
    </row>
    <row r="695" ht="15.75" customHeight="1" s="189">
      <c r="A695" s="4" t="n"/>
      <c r="B695" s="4" t="n"/>
      <c r="C695" s="4" t="n"/>
      <c r="D695" s="4" t="n"/>
      <c r="E695" s="4" t="n"/>
      <c r="F695" s="4" t="n"/>
      <c r="G695" s="4" t="n"/>
      <c r="H695" s="4" t="n"/>
      <c r="I695" s="4" t="n"/>
    </row>
    <row r="696" ht="15.75" customHeight="1" s="189">
      <c r="A696" s="4" t="n"/>
      <c r="B696" s="4" t="n"/>
      <c r="C696" s="4" t="n"/>
      <c r="D696" s="4" t="n"/>
      <c r="E696" s="4" t="n"/>
      <c r="F696" s="4" t="n"/>
      <c r="G696" s="4" t="n"/>
      <c r="H696" s="4" t="n"/>
      <c r="I696" s="4" t="n"/>
    </row>
    <row r="697" ht="15.75" customHeight="1" s="189">
      <c r="A697" s="4" t="n"/>
      <c r="B697" s="4" t="n"/>
      <c r="C697" s="4" t="n"/>
      <c r="D697" s="4" t="n"/>
      <c r="E697" s="4" t="n"/>
      <c r="F697" s="4" t="n"/>
      <c r="G697" s="4" t="n"/>
      <c r="H697" s="4" t="n"/>
      <c r="I697" s="4" t="n"/>
    </row>
    <row r="698" ht="15.75" customHeight="1" s="189">
      <c r="A698" s="4" t="n"/>
      <c r="B698" s="4" t="n"/>
      <c r="C698" s="4" t="n"/>
      <c r="D698" s="4" t="n"/>
      <c r="E698" s="4" t="n"/>
      <c r="F698" s="4" t="n"/>
      <c r="G698" s="4" t="n"/>
      <c r="H698" s="4" t="n"/>
      <c r="I698" s="4" t="n"/>
    </row>
    <row r="699" ht="15.75" customHeight="1" s="189">
      <c r="A699" s="4" t="n"/>
      <c r="B699" s="4" t="n"/>
      <c r="C699" s="4" t="n"/>
      <c r="D699" s="4" t="n"/>
      <c r="E699" s="4" t="n"/>
      <c r="F699" s="4" t="n"/>
      <c r="G699" s="4" t="n"/>
      <c r="H699" s="4" t="n"/>
      <c r="I699" s="4" t="n"/>
    </row>
    <row r="700" ht="15.75" customHeight="1" s="189">
      <c r="A700" s="4" t="n"/>
      <c r="B700" s="4" t="n"/>
      <c r="C700" s="4" t="n"/>
      <c r="D700" s="4" t="n"/>
      <c r="E700" s="4" t="n"/>
      <c r="F700" s="4" t="n"/>
      <c r="G700" s="4" t="n"/>
      <c r="H700" s="4" t="n"/>
      <c r="I700" s="4" t="n"/>
    </row>
    <row r="701" ht="15.75" customHeight="1" s="189">
      <c r="A701" s="4" t="n"/>
      <c r="B701" s="4" t="n"/>
      <c r="C701" s="4" t="n"/>
      <c r="D701" s="4" t="n"/>
      <c r="E701" s="4" t="n"/>
      <c r="F701" s="4" t="n"/>
      <c r="G701" s="4" t="n"/>
      <c r="H701" s="4" t="n"/>
      <c r="I701" s="4" t="n"/>
    </row>
    <row r="702" ht="15.75" customHeight="1" s="189">
      <c r="A702" s="4" t="n"/>
      <c r="B702" s="4" t="n"/>
      <c r="C702" s="4" t="n"/>
      <c r="D702" s="4" t="n"/>
      <c r="E702" s="4" t="n"/>
      <c r="F702" s="4" t="n"/>
      <c r="G702" s="4" t="n"/>
      <c r="H702" s="4" t="n"/>
      <c r="I702" s="4" t="n"/>
    </row>
    <row r="703" ht="15.75" customHeight="1" s="189">
      <c r="A703" s="4" t="n"/>
      <c r="B703" s="4" t="n"/>
      <c r="C703" s="4" t="n"/>
      <c r="D703" s="4" t="n"/>
      <c r="E703" s="4" t="n"/>
      <c r="F703" s="4" t="n"/>
      <c r="G703" s="4" t="n"/>
      <c r="H703" s="4" t="n"/>
      <c r="I703" s="4" t="n"/>
    </row>
    <row r="704" ht="15.75" customHeight="1" s="189">
      <c r="A704" s="4" t="n"/>
      <c r="B704" s="4" t="n"/>
      <c r="C704" s="4" t="n"/>
      <c r="D704" s="4" t="n"/>
      <c r="E704" s="4" t="n"/>
      <c r="F704" s="4" t="n"/>
      <c r="G704" s="4" t="n"/>
      <c r="H704" s="4" t="n"/>
      <c r="I704" s="4" t="n"/>
    </row>
    <row r="705" ht="15.75" customHeight="1" s="189">
      <c r="A705" s="4" t="n"/>
      <c r="B705" s="4" t="n"/>
      <c r="C705" s="4" t="n"/>
      <c r="D705" s="4" t="n"/>
      <c r="E705" s="4" t="n"/>
      <c r="F705" s="4" t="n"/>
      <c r="G705" s="4" t="n"/>
      <c r="H705" s="4" t="n"/>
      <c r="I705" s="4" t="n"/>
    </row>
    <row r="706" ht="15.75" customHeight="1" s="189">
      <c r="A706" s="4" t="n"/>
      <c r="B706" s="4" t="n"/>
      <c r="C706" s="4" t="n"/>
      <c r="D706" s="4" t="n"/>
      <c r="E706" s="4" t="n"/>
      <c r="F706" s="4" t="n"/>
      <c r="G706" s="4" t="n"/>
      <c r="H706" s="4" t="n"/>
      <c r="I706" s="4" t="n"/>
    </row>
    <row r="707" ht="15.75" customHeight="1" s="189">
      <c r="A707" s="4" t="n"/>
      <c r="B707" s="4" t="n"/>
      <c r="C707" s="4" t="n"/>
      <c r="D707" s="4" t="n"/>
      <c r="E707" s="4" t="n"/>
      <c r="F707" s="4" t="n"/>
      <c r="G707" s="4" t="n"/>
      <c r="H707" s="4" t="n"/>
      <c r="I707" s="4" t="n"/>
    </row>
    <row r="708" ht="15.75" customHeight="1" s="189">
      <c r="A708" s="4" t="n"/>
      <c r="B708" s="4" t="n"/>
      <c r="C708" s="4" t="n"/>
      <c r="D708" s="4" t="n"/>
      <c r="E708" s="4" t="n"/>
      <c r="F708" s="4" t="n"/>
      <c r="G708" s="4" t="n"/>
      <c r="H708" s="4" t="n"/>
      <c r="I708" s="4" t="n"/>
    </row>
    <row r="709" ht="15.75" customHeight="1" s="189">
      <c r="A709" s="4" t="n"/>
      <c r="B709" s="4" t="n"/>
      <c r="C709" s="4" t="n"/>
      <c r="D709" s="4" t="n"/>
      <c r="E709" s="4" t="n"/>
      <c r="F709" s="4" t="n"/>
      <c r="G709" s="4" t="n"/>
      <c r="H709" s="4" t="n"/>
      <c r="I709" s="4" t="n"/>
    </row>
    <row r="710" ht="15.75" customHeight="1" s="189">
      <c r="A710" s="4" t="n"/>
      <c r="B710" s="4" t="n"/>
      <c r="C710" s="4" t="n"/>
      <c r="D710" s="4" t="n"/>
      <c r="E710" s="4" t="n"/>
      <c r="F710" s="4" t="n"/>
      <c r="G710" s="4" t="n"/>
      <c r="H710" s="4" t="n"/>
      <c r="I710" s="4" t="n"/>
    </row>
    <row r="711" ht="15.75" customHeight="1" s="189">
      <c r="A711" s="4" t="n"/>
      <c r="B711" s="4" t="n"/>
      <c r="C711" s="4" t="n"/>
      <c r="D711" s="4" t="n"/>
      <c r="E711" s="4" t="n"/>
      <c r="F711" s="4" t="n"/>
      <c r="G711" s="4" t="n"/>
      <c r="H711" s="4" t="n"/>
      <c r="I711" s="4" t="n"/>
    </row>
    <row r="712" ht="15.75" customHeight="1" s="189">
      <c r="A712" s="4" t="n"/>
      <c r="B712" s="4" t="n"/>
      <c r="C712" s="4" t="n"/>
      <c r="D712" s="4" t="n"/>
      <c r="E712" s="4" t="n"/>
      <c r="F712" s="4" t="n"/>
      <c r="G712" s="4" t="n"/>
      <c r="H712" s="4" t="n"/>
      <c r="I712" s="4" t="n"/>
    </row>
    <row r="713" ht="15.75" customHeight="1" s="189">
      <c r="A713" s="4" t="n"/>
      <c r="B713" s="4" t="n"/>
      <c r="C713" s="4" t="n"/>
      <c r="D713" s="4" t="n"/>
      <c r="E713" s="4" t="n"/>
      <c r="F713" s="4" t="n"/>
      <c r="G713" s="4" t="n"/>
      <c r="H713" s="4" t="n"/>
      <c r="I713" s="4" t="n"/>
    </row>
    <row r="714" ht="15.75" customHeight="1" s="189">
      <c r="A714" s="4" t="n"/>
      <c r="B714" s="4" t="n"/>
      <c r="C714" s="4" t="n"/>
      <c r="D714" s="4" t="n"/>
      <c r="E714" s="4" t="n"/>
      <c r="F714" s="4" t="n"/>
      <c r="G714" s="4" t="n"/>
      <c r="H714" s="4" t="n"/>
      <c r="I714" s="4" t="n"/>
    </row>
    <row r="715" ht="15.75" customHeight="1" s="189">
      <c r="A715" s="4" t="n"/>
      <c r="B715" s="4" t="n"/>
      <c r="C715" s="4" t="n"/>
      <c r="D715" s="4" t="n"/>
      <c r="E715" s="4" t="n"/>
      <c r="F715" s="4" t="n"/>
      <c r="G715" s="4" t="n"/>
      <c r="H715" s="4" t="n"/>
      <c r="I715" s="4" t="n"/>
    </row>
    <row r="716" ht="15.75" customHeight="1" s="189">
      <c r="A716" s="4" t="n"/>
      <c r="B716" s="4" t="n"/>
      <c r="C716" s="4" t="n"/>
      <c r="D716" s="4" t="n"/>
      <c r="E716" s="4" t="n"/>
      <c r="F716" s="4" t="n"/>
      <c r="G716" s="4" t="n"/>
      <c r="H716" s="4" t="n"/>
      <c r="I716" s="4" t="n"/>
    </row>
    <row r="717" ht="15.75" customHeight="1" s="189">
      <c r="A717" s="4" t="n"/>
      <c r="B717" s="4" t="n"/>
      <c r="C717" s="4" t="n"/>
      <c r="D717" s="4" t="n"/>
      <c r="E717" s="4" t="n"/>
      <c r="F717" s="4" t="n"/>
      <c r="G717" s="4" t="n"/>
      <c r="H717" s="4" t="n"/>
      <c r="I717" s="4" t="n"/>
    </row>
    <row r="718" ht="15.75" customHeight="1" s="189">
      <c r="A718" s="4" t="n"/>
      <c r="B718" s="4" t="n"/>
      <c r="C718" s="4" t="n"/>
      <c r="D718" s="4" t="n"/>
      <c r="E718" s="4" t="n"/>
      <c r="F718" s="4" t="n"/>
      <c r="G718" s="4" t="n"/>
      <c r="H718" s="4" t="n"/>
      <c r="I718" s="4" t="n"/>
    </row>
    <row r="719" ht="15.75" customHeight="1" s="189">
      <c r="A719" s="4" t="n"/>
      <c r="B719" s="4" t="n"/>
      <c r="C719" s="4" t="n"/>
      <c r="D719" s="4" t="n"/>
      <c r="E719" s="4" t="n"/>
      <c r="F719" s="4" t="n"/>
      <c r="G719" s="4" t="n"/>
      <c r="H719" s="4" t="n"/>
      <c r="I719" s="4" t="n"/>
    </row>
    <row r="720" ht="15.75" customHeight="1" s="189">
      <c r="A720" s="4" t="n"/>
      <c r="B720" s="4" t="n"/>
      <c r="C720" s="4" t="n"/>
      <c r="D720" s="4" t="n"/>
      <c r="E720" s="4" t="n"/>
      <c r="F720" s="4" t="n"/>
      <c r="G720" s="4" t="n"/>
      <c r="H720" s="4" t="n"/>
      <c r="I720" s="4" t="n"/>
    </row>
    <row r="721" ht="15.75" customHeight="1" s="189">
      <c r="A721" s="4" t="n"/>
      <c r="B721" s="4" t="n"/>
      <c r="C721" s="4" t="n"/>
      <c r="D721" s="4" t="n"/>
      <c r="E721" s="4" t="n"/>
      <c r="F721" s="4" t="n"/>
      <c r="G721" s="4" t="n"/>
      <c r="H721" s="4" t="n"/>
      <c r="I721" s="4" t="n"/>
    </row>
    <row r="722" ht="15.75" customHeight="1" s="189">
      <c r="A722" s="4" t="n"/>
      <c r="B722" s="4" t="n"/>
      <c r="C722" s="4" t="n"/>
      <c r="D722" s="4" t="n"/>
      <c r="E722" s="4" t="n"/>
      <c r="F722" s="4" t="n"/>
      <c r="G722" s="4" t="n"/>
      <c r="H722" s="4" t="n"/>
      <c r="I722" s="4" t="n"/>
    </row>
    <row r="723" ht="15.75" customHeight="1" s="189">
      <c r="A723" s="4" t="n"/>
      <c r="B723" s="4" t="n"/>
      <c r="C723" s="4" t="n"/>
      <c r="D723" s="4" t="n"/>
      <c r="E723" s="4" t="n"/>
      <c r="F723" s="4" t="n"/>
      <c r="G723" s="4" t="n"/>
      <c r="H723" s="4" t="n"/>
      <c r="I723" s="4" t="n"/>
    </row>
    <row r="724" ht="15.75" customHeight="1" s="189">
      <c r="A724" s="4" t="n"/>
      <c r="B724" s="4" t="n"/>
      <c r="C724" s="4" t="n"/>
      <c r="D724" s="4" t="n"/>
      <c r="E724" s="4" t="n"/>
      <c r="F724" s="4" t="n"/>
      <c r="G724" s="4" t="n"/>
      <c r="H724" s="4" t="n"/>
      <c r="I724" s="4" t="n"/>
    </row>
    <row r="725" ht="15.75" customHeight="1" s="189">
      <c r="A725" s="4" t="n"/>
      <c r="B725" s="4" t="n"/>
      <c r="C725" s="4" t="n"/>
      <c r="D725" s="4" t="n"/>
      <c r="E725" s="4" t="n"/>
      <c r="F725" s="4" t="n"/>
      <c r="G725" s="4" t="n"/>
      <c r="H725" s="4" t="n"/>
      <c r="I725" s="4" t="n"/>
    </row>
    <row r="726" ht="15.75" customHeight="1" s="189">
      <c r="A726" s="4" t="n"/>
      <c r="B726" s="4" t="n"/>
      <c r="C726" s="4" t="n"/>
      <c r="D726" s="4" t="n"/>
      <c r="E726" s="4" t="n"/>
      <c r="F726" s="4" t="n"/>
      <c r="G726" s="4" t="n"/>
      <c r="H726" s="4" t="n"/>
      <c r="I726" s="4" t="n"/>
    </row>
    <row r="727" ht="15.75" customHeight="1" s="189">
      <c r="A727" s="4" t="n"/>
      <c r="B727" s="4" t="n"/>
      <c r="C727" s="4" t="n"/>
      <c r="D727" s="4" t="n"/>
      <c r="E727" s="4" t="n"/>
      <c r="F727" s="4" t="n"/>
      <c r="G727" s="4" t="n"/>
      <c r="H727" s="4" t="n"/>
      <c r="I727" s="4" t="n"/>
    </row>
    <row r="728" ht="15.75" customHeight="1" s="189">
      <c r="A728" s="4" t="n"/>
      <c r="B728" s="4" t="n"/>
      <c r="C728" s="4" t="n"/>
      <c r="D728" s="4" t="n"/>
      <c r="E728" s="4" t="n"/>
      <c r="F728" s="4" t="n"/>
      <c r="G728" s="4" t="n"/>
      <c r="H728" s="4" t="n"/>
      <c r="I728" s="4" t="n"/>
    </row>
    <row r="729" ht="15.75" customHeight="1" s="189">
      <c r="A729" s="4" t="n"/>
      <c r="B729" s="4" t="n"/>
      <c r="C729" s="4" t="n"/>
      <c r="D729" s="4" t="n"/>
      <c r="E729" s="4" t="n"/>
      <c r="F729" s="4" t="n"/>
      <c r="G729" s="4" t="n"/>
      <c r="H729" s="4" t="n"/>
      <c r="I729" s="4" t="n"/>
    </row>
    <row r="730" ht="15.75" customHeight="1" s="189">
      <c r="A730" s="4" t="n"/>
      <c r="B730" s="4" t="n"/>
      <c r="C730" s="4" t="n"/>
      <c r="D730" s="4" t="n"/>
      <c r="E730" s="4" t="n"/>
      <c r="F730" s="4" t="n"/>
      <c r="G730" s="4" t="n"/>
      <c r="H730" s="4" t="n"/>
      <c r="I730" s="4" t="n"/>
    </row>
    <row r="731" ht="15.75" customHeight="1" s="189">
      <c r="A731" s="4" t="n"/>
      <c r="B731" s="4" t="n"/>
      <c r="C731" s="4" t="n"/>
      <c r="D731" s="4" t="n"/>
      <c r="E731" s="4" t="n"/>
      <c r="F731" s="4" t="n"/>
      <c r="G731" s="4" t="n"/>
      <c r="H731" s="4" t="n"/>
      <c r="I731" s="4" t="n"/>
    </row>
    <row r="732" ht="15.75" customHeight="1" s="189">
      <c r="A732" s="4" t="n"/>
      <c r="B732" s="4" t="n"/>
      <c r="C732" s="4" t="n"/>
      <c r="D732" s="4" t="n"/>
      <c r="E732" s="4" t="n"/>
      <c r="F732" s="4" t="n"/>
      <c r="G732" s="4" t="n"/>
      <c r="H732" s="4" t="n"/>
      <c r="I732" s="4" t="n"/>
    </row>
    <row r="733" ht="15.75" customHeight="1" s="189">
      <c r="A733" s="4" t="n"/>
      <c r="B733" s="4" t="n"/>
      <c r="C733" s="4" t="n"/>
      <c r="D733" s="4" t="n"/>
      <c r="E733" s="4" t="n"/>
      <c r="F733" s="4" t="n"/>
      <c r="G733" s="4" t="n"/>
      <c r="H733" s="4" t="n"/>
      <c r="I733" s="4" t="n"/>
    </row>
    <row r="734" ht="15.75" customHeight="1" s="189">
      <c r="A734" s="4" t="n"/>
      <c r="B734" s="4" t="n"/>
      <c r="C734" s="4" t="n"/>
      <c r="D734" s="4" t="n"/>
      <c r="E734" s="4" t="n"/>
      <c r="F734" s="4" t="n"/>
      <c r="G734" s="4" t="n"/>
      <c r="H734" s="4" t="n"/>
      <c r="I734" s="4" t="n"/>
    </row>
    <row r="735" ht="15.75" customHeight="1" s="189">
      <c r="A735" s="4" t="n"/>
      <c r="B735" s="4" t="n"/>
      <c r="C735" s="4" t="n"/>
      <c r="D735" s="4" t="n"/>
      <c r="E735" s="4" t="n"/>
      <c r="F735" s="4" t="n"/>
      <c r="G735" s="4" t="n"/>
      <c r="H735" s="4" t="n"/>
      <c r="I735" s="4" t="n"/>
    </row>
    <row r="736" ht="15.75" customHeight="1" s="189">
      <c r="A736" s="4" t="n"/>
      <c r="B736" s="4" t="n"/>
      <c r="C736" s="4" t="n"/>
      <c r="D736" s="4" t="n"/>
      <c r="E736" s="4" t="n"/>
      <c r="F736" s="4" t="n"/>
      <c r="G736" s="4" t="n"/>
      <c r="H736" s="4" t="n"/>
      <c r="I736" s="4" t="n"/>
    </row>
    <row r="737" ht="15.75" customHeight="1" s="189">
      <c r="A737" s="4" t="n"/>
      <c r="B737" s="4" t="n"/>
      <c r="C737" s="4" t="n"/>
      <c r="D737" s="4" t="n"/>
      <c r="E737" s="4" t="n"/>
      <c r="F737" s="4" t="n"/>
      <c r="G737" s="4" t="n"/>
      <c r="H737" s="4" t="n"/>
      <c r="I737" s="4" t="n"/>
    </row>
    <row r="738" ht="15.75" customHeight="1" s="189">
      <c r="A738" s="4" t="n"/>
      <c r="B738" s="4" t="n"/>
      <c r="C738" s="4" t="n"/>
      <c r="D738" s="4" t="n"/>
      <c r="E738" s="4" t="n"/>
      <c r="F738" s="4" t="n"/>
      <c r="G738" s="4" t="n"/>
      <c r="H738" s="4" t="n"/>
      <c r="I738" s="4" t="n"/>
    </row>
    <row r="739" ht="15.75" customHeight="1" s="189">
      <c r="A739" s="4" t="n"/>
      <c r="B739" s="4" t="n"/>
      <c r="C739" s="4" t="n"/>
      <c r="D739" s="4" t="n"/>
      <c r="E739" s="4" t="n"/>
      <c r="F739" s="4" t="n"/>
      <c r="G739" s="4" t="n"/>
      <c r="H739" s="4" t="n"/>
      <c r="I739" s="4" t="n"/>
    </row>
    <row r="740" ht="15.75" customHeight="1" s="189">
      <c r="A740" s="4" t="n"/>
      <c r="B740" s="4" t="n"/>
      <c r="C740" s="4" t="n"/>
      <c r="D740" s="4" t="n"/>
      <c r="E740" s="4" t="n"/>
      <c r="F740" s="4" t="n"/>
      <c r="G740" s="4" t="n"/>
      <c r="H740" s="4" t="n"/>
      <c r="I740" s="4" t="n"/>
    </row>
    <row r="741" ht="15.75" customHeight="1" s="189">
      <c r="A741" s="4" t="n"/>
      <c r="B741" s="4" t="n"/>
      <c r="C741" s="4" t="n"/>
      <c r="D741" s="4" t="n"/>
      <c r="E741" s="4" t="n"/>
      <c r="F741" s="4" t="n"/>
      <c r="G741" s="4" t="n"/>
      <c r="H741" s="4" t="n"/>
      <c r="I741" s="4" t="n"/>
    </row>
    <row r="742" ht="15.75" customHeight="1" s="189">
      <c r="A742" s="4" t="n"/>
      <c r="B742" s="4" t="n"/>
      <c r="C742" s="4" t="n"/>
      <c r="D742" s="4" t="n"/>
      <c r="E742" s="4" t="n"/>
      <c r="F742" s="4" t="n"/>
      <c r="G742" s="4" t="n"/>
      <c r="H742" s="4" t="n"/>
      <c r="I742" s="4" t="n"/>
    </row>
    <row r="743" ht="15.75" customHeight="1" s="189">
      <c r="A743" s="4" t="n"/>
      <c r="B743" s="4" t="n"/>
      <c r="C743" s="4" t="n"/>
      <c r="D743" s="4" t="n"/>
      <c r="E743" s="4" t="n"/>
      <c r="F743" s="4" t="n"/>
      <c r="G743" s="4" t="n"/>
      <c r="H743" s="4" t="n"/>
      <c r="I743" s="4" t="n"/>
    </row>
    <row r="744" ht="15.75" customHeight="1" s="189">
      <c r="A744" s="4" t="n"/>
      <c r="B744" s="4" t="n"/>
      <c r="C744" s="4" t="n"/>
      <c r="D744" s="4" t="n"/>
      <c r="E744" s="4" t="n"/>
      <c r="F744" s="4" t="n"/>
      <c r="G744" s="4" t="n"/>
      <c r="H744" s="4" t="n"/>
      <c r="I744" s="4" t="n"/>
    </row>
    <row r="745" ht="15.75" customHeight="1" s="189">
      <c r="A745" s="4" t="n"/>
      <c r="B745" s="4" t="n"/>
      <c r="C745" s="4" t="n"/>
      <c r="D745" s="4" t="n"/>
      <c r="E745" s="4" t="n"/>
      <c r="F745" s="4" t="n"/>
      <c r="G745" s="4" t="n"/>
      <c r="H745" s="4" t="n"/>
      <c r="I745" s="4" t="n"/>
    </row>
    <row r="746" ht="15.75" customHeight="1" s="189">
      <c r="A746" s="4" t="n"/>
      <c r="B746" s="4" t="n"/>
      <c r="C746" s="4" t="n"/>
      <c r="D746" s="4" t="n"/>
      <c r="E746" s="4" t="n"/>
      <c r="F746" s="4" t="n"/>
      <c r="G746" s="4" t="n"/>
      <c r="H746" s="4" t="n"/>
      <c r="I746" s="4" t="n"/>
    </row>
    <row r="747" ht="15.75" customHeight="1" s="189">
      <c r="A747" s="4" t="n"/>
      <c r="B747" s="4" t="n"/>
      <c r="C747" s="4" t="n"/>
      <c r="D747" s="4" t="n"/>
      <c r="E747" s="4" t="n"/>
      <c r="F747" s="4" t="n"/>
      <c r="G747" s="4" t="n"/>
      <c r="H747" s="4" t="n"/>
      <c r="I747" s="4" t="n"/>
    </row>
    <row r="748" ht="15.75" customHeight="1" s="189">
      <c r="A748" s="4" t="n"/>
      <c r="B748" s="4" t="n"/>
      <c r="C748" s="4" t="n"/>
      <c r="D748" s="4" t="n"/>
      <c r="E748" s="4" t="n"/>
      <c r="F748" s="4" t="n"/>
      <c r="G748" s="4" t="n"/>
      <c r="H748" s="4" t="n"/>
      <c r="I748" s="4" t="n"/>
    </row>
    <row r="749" ht="15.75" customHeight="1" s="189">
      <c r="A749" s="4" t="n"/>
      <c r="B749" s="4" t="n"/>
      <c r="C749" s="4" t="n"/>
      <c r="D749" s="4" t="n"/>
      <c r="E749" s="4" t="n"/>
      <c r="F749" s="4" t="n"/>
      <c r="G749" s="4" t="n"/>
      <c r="H749" s="4" t="n"/>
      <c r="I749" s="4" t="n"/>
    </row>
    <row r="750" ht="15.75" customHeight="1" s="189">
      <c r="A750" s="4" t="n"/>
      <c r="B750" s="4" t="n"/>
      <c r="C750" s="4" t="n"/>
      <c r="D750" s="4" t="n"/>
      <c r="E750" s="4" t="n"/>
      <c r="F750" s="4" t="n"/>
      <c r="G750" s="4" t="n"/>
      <c r="H750" s="4" t="n"/>
      <c r="I750" s="4" t="n"/>
    </row>
    <row r="751" ht="15.75" customHeight="1" s="189">
      <c r="A751" s="4" t="n"/>
      <c r="B751" s="4" t="n"/>
      <c r="C751" s="4" t="n"/>
      <c r="D751" s="4" t="n"/>
      <c r="E751" s="4" t="n"/>
      <c r="F751" s="4" t="n"/>
      <c r="G751" s="4" t="n"/>
      <c r="H751" s="4" t="n"/>
      <c r="I751" s="4" t="n"/>
    </row>
    <row r="752" ht="15.75" customHeight="1" s="189">
      <c r="A752" s="4" t="n"/>
      <c r="B752" s="4" t="n"/>
      <c r="C752" s="4" t="n"/>
      <c r="D752" s="4" t="n"/>
      <c r="E752" s="4" t="n"/>
      <c r="F752" s="4" t="n"/>
      <c r="G752" s="4" t="n"/>
      <c r="H752" s="4" t="n"/>
      <c r="I752" s="4" t="n"/>
    </row>
    <row r="753" ht="15.75" customHeight="1" s="189">
      <c r="A753" s="4" t="n"/>
      <c r="B753" s="4" t="n"/>
      <c r="C753" s="4" t="n"/>
      <c r="D753" s="4" t="n"/>
      <c r="E753" s="4" t="n"/>
      <c r="F753" s="4" t="n"/>
      <c r="G753" s="4" t="n"/>
      <c r="H753" s="4" t="n"/>
      <c r="I753" s="4" t="n"/>
    </row>
    <row r="754" ht="15.75" customHeight="1" s="189">
      <c r="A754" s="4" t="n"/>
      <c r="B754" s="4" t="n"/>
      <c r="C754" s="4" t="n"/>
      <c r="D754" s="4" t="n"/>
      <c r="E754" s="4" t="n"/>
      <c r="F754" s="4" t="n"/>
      <c r="G754" s="4" t="n"/>
      <c r="H754" s="4" t="n"/>
      <c r="I754" s="4" t="n"/>
    </row>
    <row r="755" ht="15.75" customHeight="1" s="189">
      <c r="A755" s="4" t="n"/>
      <c r="B755" s="4" t="n"/>
      <c r="C755" s="4" t="n"/>
      <c r="D755" s="4" t="n"/>
      <c r="E755" s="4" t="n"/>
      <c r="F755" s="4" t="n"/>
      <c r="G755" s="4" t="n"/>
      <c r="H755" s="4" t="n"/>
      <c r="I755" s="4" t="n"/>
    </row>
    <row r="756" ht="15.75" customHeight="1" s="189">
      <c r="A756" s="4" t="n"/>
      <c r="B756" s="4" t="n"/>
      <c r="C756" s="4" t="n"/>
      <c r="D756" s="4" t="n"/>
      <c r="E756" s="4" t="n"/>
      <c r="F756" s="4" t="n"/>
      <c r="G756" s="4" t="n"/>
      <c r="H756" s="4" t="n"/>
      <c r="I756" s="4" t="n"/>
    </row>
    <row r="757" ht="15.75" customHeight="1" s="189">
      <c r="A757" s="4" t="n"/>
      <c r="B757" s="4" t="n"/>
      <c r="C757" s="4" t="n"/>
      <c r="D757" s="4" t="n"/>
      <c r="E757" s="4" t="n"/>
      <c r="F757" s="4" t="n"/>
      <c r="G757" s="4" t="n"/>
      <c r="H757" s="4" t="n"/>
      <c r="I757" s="4" t="n"/>
    </row>
    <row r="758" ht="15.75" customHeight="1" s="189">
      <c r="A758" s="4" t="n"/>
      <c r="B758" s="4" t="n"/>
      <c r="C758" s="4" t="n"/>
      <c r="D758" s="4" t="n"/>
      <c r="E758" s="4" t="n"/>
      <c r="F758" s="4" t="n"/>
      <c r="G758" s="4" t="n"/>
      <c r="H758" s="4" t="n"/>
      <c r="I758" s="4" t="n"/>
    </row>
    <row r="759" ht="15.75" customHeight="1" s="189">
      <c r="A759" s="4" t="n"/>
      <c r="B759" s="4" t="n"/>
      <c r="C759" s="4" t="n"/>
      <c r="D759" s="4" t="n"/>
      <c r="E759" s="4" t="n"/>
      <c r="F759" s="4" t="n"/>
      <c r="G759" s="4" t="n"/>
      <c r="H759" s="4" t="n"/>
      <c r="I759" s="4" t="n"/>
    </row>
    <row r="760" ht="15.75" customHeight="1" s="189">
      <c r="A760" s="4" t="n"/>
      <c r="B760" s="4" t="n"/>
      <c r="C760" s="4" t="n"/>
      <c r="D760" s="4" t="n"/>
      <c r="E760" s="4" t="n"/>
      <c r="F760" s="4" t="n"/>
      <c r="G760" s="4" t="n"/>
      <c r="H760" s="4" t="n"/>
      <c r="I760" s="4" t="n"/>
    </row>
    <row r="761" ht="15.75" customHeight="1" s="189">
      <c r="A761" s="4" t="n"/>
      <c r="B761" s="4" t="n"/>
      <c r="C761" s="4" t="n"/>
      <c r="D761" s="4" t="n"/>
      <c r="E761" s="4" t="n"/>
      <c r="F761" s="4" t="n"/>
      <c r="G761" s="4" t="n"/>
      <c r="H761" s="4" t="n"/>
      <c r="I761" s="4" t="n"/>
    </row>
    <row r="762" ht="15.75" customHeight="1" s="189">
      <c r="A762" s="4" t="n"/>
      <c r="B762" s="4" t="n"/>
      <c r="C762" s="4" t="n"/>
      <c r="D762" s="4" t="n"/>
      <c r="E762" s="4" t="n"/>
      <c r="F762" s="4" t="n"/>
      <c r="G762" s="4" t="n"/>
      <c r="H762" s="4" t="n"/>
      <c r="I762" s="4" t="n"/>
    </row>
    <row r="763" ht="15.75" customHeight="1" s="189">
      <c r="A763" s="4" t="n"/>
      <c r="B763" s="4" t="n"/>
      <c r="C763" s="4" t="n"/>
      <c r="D763" s="4" t="n"/>
      <c r="E763" s="4" t="n"/>
      <c r="F763" s="4" t="n"/>
      <c r="G763" s="4" t="n"/>
      <c r="H763" s="4" t="n"/>
      <c r="I763" s="4" t="n"/>
    </row>
    <row r="764" ht="15.75" customHeight="1" s="189">
      <c r="A764" s="4" t="n"/>
      <c r="B764" s="4" t="n"/>
      <c r="C764" s="4" t="n"/>
      <c r="D764" s="4" t="n"/>
      <c r="E764" s="4" t="n"/>
      <c r="F764" s="4" t="n"/>
      <c r="G764" s="4" t="n"/>
      <c r="H764" s="4" t="n"/>
      <c r="I764" s="4" t="n"/>
    </row>
    <row r="765" ht="15.75" customHeight="1" s="189">
      <c r="A765" s="4" t="n"/>
      <c r="B765" s="4" t="n"/>
      <c r="C765" s="4" t="n"/>
      <c r="D765" s="4" t="n"/>
      <c r="E765" s="4" t="n"/>
      <c r="F765" s="4" t="n"/>
      <c r="G765" s="4" t="n"/>
      <c r="H765" s="4" t="n"/>
      <c r="I765" s="4" t="n"/>
    </row>
    <row r="766" ht="15.75" customHeight="1" s="189">
      <c r="A766" s="4" t="n"/>
      <c r="B766" s="4" t="n"/>
      <c r="C766" s="4" t="n"/>
      <c r="D766" s="4" t="n"/>
      <c r="E766" s="4" t="n"/>
      <c r="F766" s="4" t="n"/>
      <c r="G766" s="4" t="n"/>
      <c r="H766" s="4" t="n"/>
      <c r="I766" s="4" t="n"/>
    </row>
    <row r="767" ht="15.75" customHeight="1" s="189">
      <c r="A767" s="4" t="n"/>
      <c r="B767" s="4" t="n"/>
      <c r="C767" s="4" t="n"/>
      <c r="D767" s="4" t="n"/>
      <c r="E767" s="4" t="n"/>
      <c r="F767" s="4" t="n"/>
      <c r="G767" s="4" t="n"/>
      <c r="H767" s="4" t="n"/>
      <c r="I767" s="4" t="n"/>
    </row>
    <row r="768" ht="15.75" customHeight="1" s="189">
      <c r="A768" s="4" t="n"/>
      <c r="B768" s="4" t="n"/>
      <c r="C768" s="4" t="n"/>
      <c r="D768" s="4" t="n"/>
      <c r="E768" s="4" t="n"/>
      <c r="F768" s="4" t="n"/>
      <c r="G768" s="4" t="n"/>
      <c r="H768" s="4" t="n"/>
      <c r="I768" s="4" t="n"/>
    </row>
    <row r="769" ht="15.75" customHeight="1" s="189">
      <c r="A769" s="4" t="n"/>
      <c r="B769" s="4" t="n"/>
      <c r="C769" s="4" t="n"/>
      <c r="D769" s="4" t="n"/>
      <c r="E769" s="4" t="n"/>
      <c r="F769" s="4" t="n"/>
      <c r="G769" s="4" t="n"/>
      <c r="H769" s="4" t="n"/>
      <c r="I769" s="4" t="n"/>
    </row>
    <row r="770" ht="15.75" customHeight="1" s="189">
      <c r="A770" s="4" t="n"/>
      <c r="B770" s="4" t="n"/>
      <c r="C770" s="4" t="n"/>
      <c r="D770" s="4" t="n"/>
      <c r="E770" s="4" t="n"/>
      <c r="F770" s="4" t="n"/>
      <c r="G770" s="4" t="n"/>
      <c r="H770" s="4" t="n"/>
      <c r="I770" s="4" t="n"/>
    </row>
    <row r="771" ht="15.75" customHeight="1" s="189">
      <c r="A771" s="4" t="n"/>
      <c r="B771" s="4" t="n"/>
      <c r="C771" s="4" t="n"/>
      <c r="D771" s="4" t="n"/>
      <c r="E771" s="4" t="n"/>
      <c r="F771" s="4" t="n"/>
      <c r="G771" s="4" t="n"/>
      <c r="H771" s="4" t="n"/>
      <c r="I771" s="4" t="n"/>
    </row>
    <row r="772" ht="15.75" customHeight="1" s="189">
      <c r="A772" s="4" t="n"/>
      <c r="B772" s="4" t="n"/>
      <c r="C772" s="4" t="n"/>
      <c r="D772" s="4" t="n"/>
      <c r="E772" s="4" t="n"/>
      <c r="F772" s="4" t="n"/>
      <c r="G772" s="4" t="n"/>
      <c r="H772" s="4" t="n"/>
      <c r="I772" s="4" t="n"/>
    </row>
    <row r="773" ht="15.75" customHeight="1" s="189">
      <c r="A773" s="4" t="n"/>
      <c r="B773" s="4" t="n"/>
      <c r="C773" s="4" t="n"/>
      <c r="D773" s="4" t="n"/>
      <c r="E773" s="4" t="n"/>
      <c r="F773" s="4" t="n"/>
      <c r="G773" s="4" t="n"/>
      <c r="H773" s="4" t="n"/>
      <c r="I773" s="4" t="n"/>
    </row>
    <row r="774" ht="15.75" customHeight="1" s="189">
      <c r="A774" s="4" t="n"/>
      <c r="B774" s="4" t="n"/>
      <c r="C774" s="4" t="n"/>
      <c r="D774" s="4" t="n"/>
      <c r="E774" s="4" t="n"/>
      <c r="F774" s="4" t="n"/>
      <c r="G774" s="4" t="n"/>
      <c r="H774" s="4" t="n"/>
      <c r="I774" s="4" t="n"/>
    </row>
    <row r="775" ht="15.75" customHeight="1" s="189">
      <c r="A775" s="4" t="n"/>
      <c r="B775" s="4" t="n"/>
      <c r="C775" s="4" t="n"/>
      <c r="D775" s="4" t="n"/>
      <c r="E775" s="4" t="n"/>
      <c r="F775" s="4" t="n"/>
      <c r="G775" s="4" t="n"/>
      <c r="H775" s="4" t="n"/>
      <c r="I775" s="4" t="n"/>
    </row>
    <row r="776" ht="15.75" customHeight="1" s="189">
      <c r="A776" s="4" t="n"/>
      <c r="B776" s="4" t="n"/>
      <c r="C776" s="4" t="n"/>
      <c r="D776" s="4" t="n"/>
      <c r="E776" s="4" t="n"/>
      <c r="F776" s="4" t="n"/>
      <c r="G776" s="4" t="n"/>
      <c r="H776" s="4" t="n"/>
      <c r="I776" s="4" t="n"/>
    </row>
    <row r="777" ht="15.75" customHeight="1" s="189">
      <c r="A777" s="4" t="n"/>
      <c r="B777" s="4" t="n"/>
      <c r="C777" s="4" t="n"/>
      <c r="D777" s="4" t="n"/>
      <c r="E777" s="4" t="n"/>
      <c r="F777" s="4" t="n"/>
      <c r="G777" s="4" t="n"/>
      <c r="H777" s="4" t="n"/>
      <c r="I777" s="4" t="n"/>
    </row>
    <row r="778" ht="15.75" customHeight="1" s="189">
      <c r="A778" s="4" t="n"/>
      <c r="B778" s="4" t="n"/>
      <c r="C778" s="4" t="n"/>
      <c r="D778" s="4" t="n"/>
      <c r="E778" s="4" t="n"/>
      <c r="F778" s="4" t="n"/>
      <c r="G778" s="4" t="n"/>
      <c r="H778" s="4" t="n"/>
      <c r="I778" s="4" t="n"/>
    </row>
    <row r="779" ht="15.75" customHeight="1" s="189">
      <c r="A779" s="4" t="n"/>
      <c r="B779" s="4" t="n"/>
      <c r="C779" s="4" t="n"/>
      <c r="D779" s="4" t="n"/>
      <c r="E779" s="4" t="n"/>
      <c r="F779" s="4" t="n"/>
      <c r="G779" s="4" t="n"/>
      <c r="H779" s="4" t="n"/>
      <c r="I779" s="4" t="n"/>
    </row>
    <row r="780" ht="15.75" customHeight="1" s="189">
      <c r="A780" s="4" t="n"/>
      <c r="B780" s="4" t="n"/>
      <c r="C780" s="4" t="n"/>
      <c r="D780" s="4" t="n"/>
      <c r="E780" s="4" t="n"/>
      <c r="F780" s="4" t="n"/>
      <c r="G780" s="4" t="n"/>
      <c r="H780" s="4" t="n"/>
      <c r="I780" s="4" t="n"/>
    </row>
    <row r="781" ht="15.75" customHeight="1" s="189">
      <c r="A781" s="4" t="n"/>
      <c r="B781" s="4" t="n"/>
      <c r="C781" s="4" t="n"/>
      <c r="D781" s="4" t="n"/>
      <c r="E781" s="4" t="n"/>
      <c r="F781" s="4" t="n"/>
      <c r="G781" s="4" t="n"/>
      <c r="H781" s="4" t="n"/>
      <c r="I781" s="4" t="n"/>
    </row>
    <row r="782" ht="15.75" customHeight="1" s="189">
      <c r="A782" s="4" t="n"/>
      <c r="B782" s="4" t="n"/>
      <c r="C782" s="4" t="n"/>
      <c r="D782" s="4" t="n"/>
      <c r="E782" s="4" t="n"/>
      <c r="F782" s="4" t="n"/>
      <c r="G782" s="4" t="n"/>
      <c r="H782" s="4" t="n"/>
      <c r="I782" s="4" t="n"/>
    </row>
    <row r="783" ht="15.75" customHeight="1" s="189">
      <c r="A783" s="4" t="n"/>
      <c r="B783" s="4" t="n"/>
      <c r="C783" s="4" t="n"/>
      <c r="D783" s="4" t="n"/>
      <c r="E783" s="4" t="n"/>
      <c r="F783" s="4" t="n"/>
      <c r="G783" s="4" t="n"/>
      <c r="H783" s="4" t="n"/>
      <c r="I783" s="4" t="n"/>
    </row>
    <row r="784" ht="15.75" customHeight="1" s="189">
      <c r="A784" s="4" t="n"/>
      <c r="B784" s="4" t="n"/>
      <c r="C784" s="4" t="n"/>
      <c r="D784" s="4" t="n"/>
      <c r="E784" s="4" t="n"/>
      <c r="F784" s="4" t="n"/>
      <c r="G784" s="4" t="n"/>
      <c r="H784" s="4" t="n"/>
      <c r="I784" s="4" t="n"/>
    </row>
    <row r="785" ht="15.75" customHeight="1" s="189">
      <c r="A785" s="4" t="n"/>
      <c r="B785" s="4" t="n"/>
      <c r="C785" s="4" t="n"/>
      <c r="D785" s="4" t="n"/>
      <c r="E785" s="4" t="n"/>
      <c r="F785" s="4" t="n"/>
      <c r="G785" s="4" t="n"/>
      <c r="H785" s="4" t="n"/>
      <c r="I785" s="4" t="n"/>
    </row>
    <row r="786" ht="15.75" customHeight="1" s="189">
      <c r="A786" s="4" t="n"/>
      <c r="B786" s="4" t="n"/>
      <c r="C786" s="4" t="n"/>
      <c r="D786" s="4" t="n"/>
      <c r="E786" s="4" t="n"/>
      <c r="F786" s="4" t="n"/>
      <c r="G786" s="4" t="n"/>
      <c r="H786" s="4" t="n"/>
      <c r="I786" s="4" t="n"/>
    </row>
    <row r="787" ht="15.75" customHeight="1" s="189">
      <c r="A787" s="4" t="n"/>
      <c r="B787" s="4" t="n"/>
      <c r="C787" s="4" t="n"/>
      <c r="D787" s="4" t="n"/>
      <c r="E787" s="4" t="n"/>
      <c r="F787" s="4" t="n"/>
      <c r="G787" s="4" t="n"/>
      <c r="H787" s="4" t="n"/>
      <c r="I787" s="4" t="n"/>
    </row>
    <row r="788" ht="15.75" customHeight="1" s="189">
      <c r="A788" s="4" t="n"/>
      <c r="B788" s="4" t="n"/>
      <c r="C788" s="4" t="n"/>
      <c r="D788" s="4" t="n"/>
      <c r="E788" s="4" t="n"/>
      <c r="F788" s="4" t="n"/>
      <c r="G788" s="4" t="n"/>
      <c r="H788" s="4" t="n"/>
      <c r="I788" s="4" t="n"/>
    </row>
    <row r="789" ht="15.75" customHeight="1" s="189">
      <c r="A789" s="4" t="n"/>
      <c r="B789" s="4" t="n"/>
      <c r="C789" s="4" t="n"/>
      <c r="D789" s="4" t="n"/>
      <c r="E789" s="4" t="n"/>
      <c r="F789" s="4" t="n"/>
      <c r="G789" s="4" t="n"/>
      <c r="H789" s="4" t="n"/>
      <c r="I789" s="4" t="n"/>
    </row>
    <row r="790" ht="15.75" customHeight="1" s="189">
      <c r="A790" s="4" t="n"/>
      <c r="B790" s="4" t="n"/>
      <c r="C790" s="4" t="n"/>
      <c r="D790" s="4" t="n"/>
      <c r="E790" s="4" t="n"/>
      <c r="F790" s="4" t="n"/>
      <c r="G790" s="4" t="n"/>
      <c r="H790" s="4" t="n"/>
      <c r="I790" s="4" t="n"/>
    </row>
    <row r="791" ht="15.75" customHeight="1" s="189">
      <c r="A791" s="4" t="n"/>
      <c r="B791" s="4" t="n"/>
      <c r="C791" s="4" t="n"/>
      <c r="D791" s="4" t="n"/>
      <c r="E791" s="4" t="n"/>
      <c r="F791" s="4" t="n"/>
      <c r="G791" s="4" t="n"/>
      <c r="H791" s="4" t="n"/>
      <c r="I791" s="4" t="n"/>
    </row>
    <row r="792" ht="15.75" customHeight="1" s="189">
      <c r="A792" s="4" t="n"/>
      <c r="B792" s="4" t="n"/>
      <c r="C792" s="4" t="n"/>
      <c r="D792" s="4" t="n"/>
      <c r="E792" s="4" t="n"/>
      <c r="F792" s="4" t="n"/>
      <c r="G792" s="4" t="n"/>
      <c r="H792" s="4" t="n"/>
      <c r="I792" s="4" t="n"/>
    </row>
    <row r="793" ht="15.75" customHeight="1" s="189">
      <c r="A793" s="4" t="n"/>
      <c r="B793" s="4" t="n"/>
      <c r="C793" s="4" t="n"/>
      <c r="D793" s="4" t="n"/>
      <c r="E793" s="4" t="n"/>
      <c r="F793" s="4" t="n"/>
      <c r="G793" s="4" t="n"/>
      <c r="H793" s="4" t="n"/>
      <c r="I793" s="4" t="n"/>
    </row>
    <row r="794" ht="15.75" customHeight="1" s="189">
      <c r="A794" s="4" t="n"/>
      <c r="B794" s="4" t="n"/>
      <c r="C794" s="4" t="n"/>
      <c r="D794" s="4" t="n"/>
      <c r="E794" s="4" t="n"/>
      <c r="F794" s="4" t="n"/>
      <c r="G794" s="4" t="n"/>
      <c r="H794" s="4" t="n"/>
      <c r="I794" s="4" t="n"/>
    </row>
    <row r="795" ht="15.75" customHeight="1" s="189">
      <c r="A795" s="4" t="n"/>
      <c r="B795" s="4" t="n"/>
      <c r="C795" s="4" t="n"/>
      <c r="D795" s="4" t="n"/>
      <c r="E795" s="4" t="n"/>
      <c r="F795" s="4" t="n"/>
      <c r="G795" s="4" t="n"/>
      <c r="H795" s="4" t="n"/>
      <c r="I795" s="4" t="n"/>
    </row>
    <row r="796" ht="15.75" customHeight="1" s="189">
      <c r="A796" s="4" t="n"/>
      <c r="B796" s="4" t="n"/>
      <c r="C796" s="4" t="n"/>
      <c r="D796" s="4" t="n"/>
      <c r="E796" s="4" t="n"/>
      <c r="F796" s="4" t="n"/>
      <c r="G796" s="4" t="n"/>
      <c r="H796" s="4" t="n"/>
      <c r="I796" s="4" t="n"/>
    </row>
    <row r="797" ht="15.75" customHeight="1" s="189">
      <c r="A797" s="4" t="n"/>
      <c r="B797" s="4" t="n"/>
      <c r="C797" s="4" t="n"/>
      <c r="D797" s="4" t="n"/>
      <c r="E797" s="4" t="n"/>
      <c r="F797" s="4" t="n"/>
      <c r="G797" s="4" t="n"/>
      <c r="H797" s="4" t="n"/>
      <c r="I797" s="4" t="n"/>
    </row>
    <row r="798" ht="15.75" customHeight="1" s="189">
      <c r="A798" s="4" t="n"/>
      <c r="B798" s="4" t="n"/>
      <c r="C798" s="4" t="n"/>
      <c r="D798" s="4" t="n"/>
      <c r="E798" s="4" t="n"/>
      <c r="F798" s="4" t="n"/>
      <c r="G798" s="4" t="n"/>
      <c r="H798" s="4" t="n"/>
      <c r="I798" s="4" t="n"/>
    </row>
    <row r="799" ht="15.75" customHeight="1" s="189">
      <c r="A799" s="4" t="n"/>
      <c r="B799" s="4" t="n"/>
      <c r="C799" s="4" t="n"/>
      <c r="D799" s="4" t="n"/>
      <c r="E799" s="4" t="n"/>
      <c r="F799" s="4" t="n"/>
      <c r="G799" s="4" t="n"/>
      <c r="H799" s="4" t="n"/>
      <c r="I799" s="4" t="n"/>
    </row>
    <row r="800" ht="15.75" customHeight="1" s="189">
      <c r="A800" s="4" t="n"/>
      <c r="B800" s="4" t="n"/>
      <c r="C800" s="4" t="n"/>
      <c r="D800" s="4" t="n"/>
      <c r="E800" s="4" t="n"/>
      <c r="F800" s="4" t="n"/>
      <c r="G800" s="4" t="n"/>
      <c r="H800" s="4" t="n"/>
      <c r="I800" s="4" t="n"/>
    </row>
    <row r="801" ht="15.75" customHeight="1" s="189">
      <c r="A801" s="4" t="n"/>
      <c r="B801" s="4" t="n"/>
      <c r="C801" s="4" t="n"/>
      <c r="D801" s="4" t="n"/>
      <c r="E801" s="4" t="n"/>
      <c r="F801" s="4" t="n"/>
      <c r="G801" s="4" t="n"/>
      <c r="H801" s="4" t="n"/>
      <c r="I801" s="4" t="n"/>
    </row>
    <row r="802" ht="15.75" customHeight="1" s="189">
      <c r="A802" s="4" t="n"/>
      <c r="B802" s="4" t="n"/>
      <c r="C802" s="4" t="n"/>
      <c r="D802" s="4" t="n"/>
      <c r="E802" s="4" t="n"/>
      <c r="F802" s="4" t="n"/>
      <c r="G802" s="4" t="n"/>
      <c r="H802" s="4" t="n"/>
      <c r="I802" s="4" t="n"/>
    </row>
    <row r="803" ht="15.75" customHeight="1" s="189">
      <c r="A803" s="4" t="n"/>
      <c r="B803" s="4" t="n"/>
      <c r="C803" s="4" t="n"/>
      <c r="D803" s="4" t="n"/>
      <c r="E803" s="4" t="n"/>
      <c r="F803" s="4" t="n"/>
      <c r="G803" s="4" t="n"/>
      <c r="H803" s="4" t="n"/>
      <c r="I803" s="4" t="n"/>
    </row>
    <row r="804" ht="15.75" customHeight="1" s="189">
      <c r="A804" s="4" t="n"/>
      <c r="B804" s="4" t="n"/>
      <c r="C804" s="4" t="n"/>
      <c r="D804" s="4" t="n"/>
      <c r="E804" s="4" t="n"/>
      <c r="F804" s="4" t="n"/>
      <c r="G804" s="4" t="n"/>
      <c r="H804" s="4" t="n"/>
      <c r="I804" s="4" t="n"/>
    </row>
    <row r="805" ht="15.75" customHeight="1" s="189">
      <c r="A805" s="4" t="n"/>
      <c r="B805" s="4" t="n"/>
      <c r="C805" s="4" t="n"/>
      <c r="D805" s="4" t="n"/>
      <c r="E805" s="4" t="n"/>
      <c r="F805" s="4" t="n"/>
      <c r="G805" s="4" t="n"/>
      <c r="H805" s="4" t="n"/>
      <c r="I805" s="4" t="n"/>
    </row>
    <row r="806" ht="15.75" customHeight="1" s="189">
      <c r="A806" s="4" t="n"/>
      <c r="B806" s="4" t="n"/>
      <c r="C806" s="4" t="n"/>
      <c r="D806" s="4" t="n"/>
      <c r="E806" s="4" t="n"/>
      <c r="F806" s="4" t="n"/>
      <c r="G806" s="4" t="n"/>
      <c r="H806" s="4" t="n"/>
      <c r="I806" s="4" t="n"/>
    </row>
    <row r="807" ht="15.75" customHeight="1" s="189">
      <c r="A807" s="4" t="n"/>
      <c r="B807" s="4" t="n"/>
      <c r="C807" s="4" t="n"/>
      <c r="D807" s="4" t="n"/>
      <c r="E807" s="4" t="n"/>
      <c r="F807" s="4" t="n"/>
      <c r="G807" s="4" t="n"/>
      <c r="H807" s="4" t="n"/>
      <c r="I807" s="4" t="n"/>
    </row>
    <row r="808" ht="15.75" customHeight="1" s="189">
      <c r="A808" s="4" t="n"/>
      <c r="B808" s="4" t="n"/>
      <c r="C808" s="4" t="n"/>
      <c r="D808" s="4" t="n"/>
      <c r="E808" s="4" t="n"/>
      <c r="F808" s="4" t="n"/>
      <c r="G808" s="4" t="n"/>
      <c r="H808" s="4" t="n"/>
      <c r="I808" s="4" t="n"/>
    </row>
    <row r="809" ht="15.75" customHeight="1" s="189">
      <c r="A809" s="4" t="n"/>
      <c r="B809" s="4" t="n"/>
      <c r="C809" s="4" t="n"/>
      <c r="D809" s="4" t="n"/>
      <c r="E809" s="4" t="n"/>
      <c r="F809" s="4" t="n"/>
      <c r="G809" s="4" t="n"/>
      <c r="H809" s="4" t="n"/>
      <c r="I809" s="4" t="n"/>
    </row>
    <row r="810" ht="15.75" customHeight="1" s="189">
      <c r="A810" s="4" t="n"/>
      <c r="B810" s="4" t="n"/>
      <c r="C810" s="4" t="n"/>
      <c r="D810" s="4" t="n"/>
      <c r="E810" s="4" t="n"/>
      <c r="F810" s="4" t="n"/>
      <c r="G810" s="4" t="n"/>
      <c r="H810" s="4" t="n"/>
      <c r="I810" s="4" t="n"/>
    </row>
    <row r="811" ht="15.75" customHeight="1" s="189">
      <c r="A811" s="4" t="n"/>
      <c r="B811" s="4" t="n"/>
      <c r="C811" s="4" t="n"/>
      <c r="D811" s="4" t="n"/>
      <c r="E811" s="4" t="n"/>
      <c r="F811" s="4" t="n"/>
      <c r="G811" s="4" t="n"/>
      <c r="H811" s="4" t="n"/>
      <c r="I811" s="4" t="n"/>
    </row>
    <row r="812" ht="15.75" customHeight="1" s="189">
      <c r="A812" s="4" t="n"/>
      <c r="B812" s="4" t="n"/>
      <c r="C812" s="4" t="n"/>
      <c r="D812" s="4" t="n"/>
      <c r="E812" s="4" t="n"/>
      <c r="F812" s="4" t="n"/>
      <c r="G812" s="4" t="n"/>
      <c r="H812" s="4" t="n"/>
      <c r="I812" s="4" t="n"/>
    </row>
    <row r="813" ht="15.75" customHeight="1" s="189">
      <c r="A813" s="4" t="n"/>
      <c r="B813" s="4" t="n"/>
      <c r="C813" s="4" t="n"/>
      <c r="D813" s="4" t="n"/>
      <c r="E813" s="4" t="n"/>
      <c r="F813" s="4" t="n"/>
      <c r="G813" s="4" t="n"/>
      <c r="H813" s="4" t="n"/>
      <c r="I813" s="4" t="n"/>
    </row>
    <row r="814" ht="15.75" customHeight="1" s="189">
      <c r="A814" s="4" t="n"/>
      <c r="B814" s="4" t="n"/>
      <c r="C814" s="4" t="n"/>
      <c r="D814" s="4" t="n"/>
      <c r="E814" s="4" t="n"/>
      <c r="F814" s="4" t="n"/>
      <c r="G814" s="4" t="n"/>
      <c r="H814" s="4" t="n"/>
      <c r="I814" s="4" t="n"/>
    </row>
    <row r="815" ht="15.75" customHeight="1" s="189">
      <c r="A815" s="4" t="n"/>
      <c r="B815" s="4" t="n"/>
      <c r="C815" s="4" t="n"/>
      <c r="D815" s="4" t="n"/>
      <c r="E815" s="4" t="n"/>
      <c r="F815" s="4" t="n"/>
      <c r="G815" s="4" t="n"/>
      <c r="H815" s="4" t="n"/>
      <c r="I815" s="4" t="n"/>
    </row>
    <row r="816" ht="15.75" customHeight="1" s="189">
      <c r="A816" s="4" t="n"/>
      <c r="B816" s="4" t="n"/>
      <c r="C816" s="4" t="n"/>
      <c r="D816" s="4" t="n"/>
      <c r="E816" s="4" t="n"/>
      <c r="F816" s="4" t="n"/>
      <c r="G816" s="4" t="n"/>
      <c r="H816" s="4" t="n"/>
      <c r="I816" s="4" t="n"/>
    </row>
    <row r="817" ht="15.75" customHeight="1" s="189">
      <c r="A817" s="4" t="n"/>
      <c r="B817" s="4" t="n"/>
      <c r="C817" s="4" t="n"/>
      <c r="D817" s="4" t="n"/>
      <c r="E817" s="4" t="n"/>
      <c r="F817" s="4" t="n"/>
      <c r="G817" s="4" t="n"/>
      <c r="H817" s="4" t="n"/>
      <c r="I817" s="4" t="n"/>
    </row>
    <row r="818" ht="15.75" customHeight="1" s="189">
      <c r="A818" s="4" t="n"/>
      <c r="B818" s="4" t="n"/>
      <c r="C818" s="4" t="n"/>
      <c r="D818" s="4" t="n"/>
      <c r="E818" s="4" t="n"/>
      <c r="F818" s="4" t="n"/>
      <c r="G818" s="4" t="n"/>
      <c r="H818" s="4" t="n"/>
      <c r="I818" s="4" t="n"/>
    </row>
    <row r="819" ht="15.75" customHeight="1" s="189">
      <c r="A819" s="4" t="n"/>
      <c r="B819" s="4" t="n"/>
      <c r="C819" s="4" t="n"/>
      <c r="D819" s="4" t="n"/>
      <c r="E819" s="4" t="n"/>
      <c r="F819" s="4" t="n"/>
      <c r="G819" s="4" t="n"/>
      <c r="H819" s="4" t="n"/>
      <c r="I819" s="4" t="n"/>
    </row>
    <row r="820" ht="15.75" customHeight="1" s="189">
      <c r="A820" s="4" t="n"/>
      <c r="B820" s="4" t="n"/>
      <c r="C820" s="4" t="n"/>
      <c r="D820" s="4" t="n"/>
      <c r="E820" s="4" t="n"/>
      <c r="F820" s="4" t="n"/>
      <c r="G820" s="4" t="n"/>
      <c r="H820" s="4" t="n"/>
      <c r="I820" s="4" t="n"/>
    </row>
    <row r="821" ht="15.75" customHeight="1" s="189">
      <c r="A821" s="4" t="n"/>
      <c r="B821" s="4" t="n"/>
      <c r="C821" s="4" t="n"/>
      <c r="D821" s="4" t="n"/>
      <c r="E821" s="4" t="n"/>
      <c r="F821" s="4" t="n"/>
      <c r="G821" s="4" t="n"/>
      <c r="H821" s="4" t="n"/>
      <c r="I821" s="4" t="n"/>
    </row>
    <row r="822" ht="15.75" customHeight="1" s="189">
      <c r="A822" s="4" t="n"/>
      <c r="B822" s="4" t="n"/>
      <c r="C822" s="4" t="n"/>
      <c r="D822" s="4" t="n"/>
      <c r="E822" s="4" t="n"/>
      <c r="F822" s="4" t="n"/>
      <c r="G822" s="4" t="n"/>
      <c r="H822" s="4" t="n"/>
      <c r="I822" s="4" t="n"/>
    </row>
    <row r="823" ht="15.75" customHeight="1" s="189">
      <c r="A823" s="4" t="n"/>
      <c r="B823" s="4" t="n"/>
      <c r="C823" s="4" t="n"/>
      <c r="D823" s="4" t="n"/>
      <c r="E823" s="4" t="n"/>
      <c r="F823" s="4" t="n"/>
      <c r="G823" s="4" t="n"/>
      <c r="H823" s="4" t="n"/>
      <c r="I823" s="4" t="n"/>
    </row>
    <row r="824" ht="15.75" customHeight="1" s="189">
      <c r="A824" s="4" t="n"/>
      <c r="B824" s="4" t="n"/>
      <c r="C824" s="4" t="n"/>
      <c r="D824" s="4" t="n"/>
      <c r="E824" s="4" t="n"/>
      <c r="F824" s="4" t="n"/>
      <c r="G824" s="4" t="n"/>
      <c r="H824" s="4" t="n"/>
      <c r="I824" s="4" t="n"/>
    </row>
    <row r="825" ht="15.75" customHeight="1" s="189">
      <c r="A825" s="4" t="n"/>
      <c r="B825" s="4" t="n"/>
      <c r="C825" s="4" t="n"/>
      <c r="D825" s="4" t="n"/>
      <c r="E825" s="4" t="n"/>
      <c r="F825" s="4" t="n"/>
      <c r="G825" s="4" t="n"/>
      <c r="H825" s="4" t="n"/>
      <c r="I825" s="4" t="n"/>
    </row>
    <row r="826" ht="15.75" customHeight="1" s="189">
      <c r="A826" s="4" t="n"/>
      <c r="B826" s="4" t="n"/>
      <c r="C826" s="4" t="n"/>
      <c r="D826" s="4" t="n"/>
      <c r="E826" s="4" t="n"/>
      <c r="F826" s="4" t="n"/>
      <c r="G826" s="4" t="n"/>
      <c r="H826" s="4" t="n"/>
      <c r="I826" s="4" t="n"/>
    </row>
    <row r="827" ht="15.75" customHeight="1" s="189">
      <c r="A827" s="4" t="n"/>
      <c r="B827" s="4" t="n"/>
      <c r="C827" s="4" t="n"/>
      <c r="D827" s="4" t="n"/>
      <c r="E827" s="4" t="n"/>
      <c r="F827" s="4" t="n"/>
      <c r="G827" s="4" t="n"/>
      <c r="H827" s="4" t="n"/>
      <c r="I827" s="4" t="n"/>
    </row>
    <row r="828" ht="15.75" customHeight="1" s="189">
      <c r="A828" s="4" t="n"/>
      <c r="B828" s="4" t="n"/>
      <c r="C828" s="4" t="n"/>
      <c r="D828" s="4" t="n"/>
      <c r="E828" s="4" t="n"/>
      <c r="F828" s="4" t="n"/>
      <c r="G828" s="4" t="n"/>
      <c r="H828" s="4" t="n"/>
      <c r="I828" s="4" t="n"/>
    </row>
    <row r="829" ht="15.75" customHeight="1" s="189">
      <c r="A829" s="4" t="n"/>
      <c r="B829" s="4" t="n"/>
      <c r="C829" s="4" t="n"/>
      <c r="D829" s="4" t="n"/>
      <c r="E829" s="4" t="n"/>
      <c r="F829" s="4" t="n"/>
      <c r="G829" s="4" t="n"/>
      <c r="H829" s="4" t="n"/>
      <c r="I829" s="4" t="n"/>
    </row>
    <row r="830" ht="15.75" customHeight="1" s="189">
      <c r="A830" s="4" t="n"/>
      <c r="B830" s="4" t="n"/>
      <c r="C830" s="4" t="n"/>
      <c r="D830" s="4" t="n"/>
      <c r="E830" s="4" t="n"/>
      <c r="F830" s="4" t="n"/>
      <c r="G830" s="4" t="n"/>
      <c r="H830" s="4" t="n"/>
      <c r="I830" s="4" t="n"/>
    </row>
    <row r="831" ht="15.75" customHeight="1" s="189">
      <c r="A831" s="4" t="n"/>
      <c r="B831" s="4" t="n"/>
      <c r="C831" s="4" t="n"/>
      <c r="D831" s="4" t="n"/>
      <c r="E831" s="4" t="n"/>
      <c r="F831" s="4" t="n"/>
      <c r="G831" s="4" t="n"/>
      <c r="H831" s="4" t="n"/>
      <c r="I831" s="4" t="n"/>
    </row>
    <row r="832" ht="15.75" customHeight="1" s="189">
      <c r="A832" s="4" t="n"/>
      <c r="B832" s="4" t="n"/>
      <c r="C832" s="4" t="n"/>
      <c r="D832" s="4" t="n"/>
      <c r="E832" s="4" t="n"/>
      <c r="F832" s="4" t="n"/>
      <c r="G832" s="4" t="n"/>
      <c r="H832" s="4" t="n"/>
      <c r="I832" s="4" t="n"/>
    </row>
    <row r="833" ht="15.75" customHeight="1" s="189">
      <c r="A833" s="4" t="n"/>
      <c r="B833" s="4" t="n"/>
      <c r="C833" s="4" t="n"/>
      <c r="D833" s="4" t="n"/>
      <c r="E833" s="4" t="n"/>
      <c r="F833" s="4" t="n"/>
      <c r="G833" s="4" t="n"/>
      <c r="H833" s="4" t="n"/>
      <c r="I833" s="4" t="n"/>
    </row>
    <row r="834" ht="15.75" customHeight="1" s="189">
      <c r="A834" s="4" t="n"/>
      <c r="B834" s="4" t="n"/>
      <c r="C834" s="4" t="n"/>
      <c r="D834" s="4" t="n"/>
      <c r="E834" s="4" t="n"/>
      <c r="F834" s="4" t="n"/>
      <c r="G834" s="4" t="n"/>
      <c r="H834" s="4" t="n"/>
      <c r="I834" s="4" t="n"/>
    </row>
    <row r="835" ht="15.75" customHeight="1" s="189">
      <c r="A835" s="4" t="n"/>
      <c r="B835" s="4" t="n"/>
      <c r="C835" s="4" t="n"/>
      <c r="D835" s="4" t="n"/>
      <c r="E835" s="4" t="n"/>
      <c r="F835" s="4" t="n"/>
      <c r="G835" s="4" t="n"/>
      <c r="H835" s="4" t="n"/>
      <c r="I835" s="4" t="n"/>
    </row>
    <row r="836" ht="15.75" customHeight="1" s="189">
      <c r="A836" s="4" t="n"/>
      <c r="B836" s="4" t="n"/>
      <c r="C836" s="4" t="n"/>
      <c r="D836" s="4" t="n"/>
      <c r="E836" s="4" t="n"/>
      <c r="F836" s="4" t="n"/>
      <c r="G836" s="4" t="n"/>
      <c r="H836" s="4" t="n"/>
      <c r="I836" s="4" t="n"/>
    </row>
    <row r="837" ht="15.75" customHeight="1" s="189">
      <c r="A837" s="4" t="n"/>
      <c r="B837" s="4" t="n"/>
      <c r="C837" s="4" t="n"/>
      <c r="D837" s="4" t="n"/>
      <c r="E837" s="4" t="n"/>
      <c r="F837" s="4" t="n"/>
      <c r="G837" s="4" t="n"/>
      <c r="H837" s="4" t="n"/>
      <c r="I837" s="4" t="n"/>
    </row>
    <row r="838" ht="15.75" customHeight="1" s="189">
      <c r="A838" s="4" t="n"/>
      <c r="B838" s="4" t="n"/>
      <c r="C838" s="4" t="n"/>
      <c r="D838" s="4" t="n"/>
      <c r="E838" s="4" t="n"/>
      <c r="F838" s="4" t="n"/>
      <c r="G838" s="4" t="n"/>
      <c r="H838" s="4" t="n"/>
      <c r="I838" s="4" t="n"/>
    </row>
    <row r="839" ht="15.75" customHeight="1" s="189">
      <c r="A839" s="4" t="n"/>
      <c r="B839" s="4" t="n"/>
      <c r="C839" s="4" t="n"/>
      <c r="D839" s="4" t="n"/>
      <c r="E839" s="4" t="n"/>
      <c r="F839" s="4" t="n"/>
      <c r="G839" s="4" t="n"/>
      <c r="H839" s="4" t="n"/>
      <c r="I839" s="4" t="n"/>
    </row>
    <row r="840" ht="15.75" customHeight="1" s="189">
      <c r="A840" s="4" t="n"/>
      <c r="B840" s="4" t="n"/>
      <c r="C840" s="4" t="n"/>
      <c r="D840" s="4" t="n"/>
      <c r="E840" s="4" t="n"/>
      <c r="F840" s="4" t="n"/>
      <c r="G840" s="4" t="n"/>
      <c r="H840" s="4" t="n"/>
      <c r="I840" s="4" t="n"/>
    </row>
    <row r="841" ht="15.75" customHeight="1" s="189">
      <c r="A841" s="4" t="n"/>
      <c r="B841" s="4" t="n"/>
      <c r="C841" s="4" t="n"/>
      <c r="D841" s="4" t="n"/>
      <c r="E841" s="4" t="n"/>
      <c r="F841" s="4" t="n"/>
      <c r="G841" s="4" t="n"/>
      <c r="H841" s="4" t="n"/>
      <c r="I841" s="4" t="n"/>
    </row>
    <row r="842" ht="15.75" customHeight="1" s="189">
      <c r="A842" s="4" t="n"/>
      <c r="B842" s="4" t="n"/>
      <c r="C842" s="4" t="n"/>
      <c r="D842" s="4" t="n"/>
      <c r="E842" s="4" t="n"/>
      <c r="F842" s="4" t="n"/>
      <c r="G842" s="4" t="n"/>
      <c r="H842" s="4" t="n"/>
      <c r="I842" s="4" t="n"/>
    </row>
    <row r="843" ht="15.75" customHeight="1" s="189">
      <c r="A843" s="4" t="n"/>
      <c r="B843" s="4" t="n"/>
      <c r="C843" s="4" t="n"/>
      <c r="D843" s="4" t="n"/>
      <c r="E843" s="4" t="n"/>
      <c r="F843" s="4" t="n"/>
      <c r="G843" s="4" t="n"/>
      <c r="H843" s="4" t="n"/>
      <c r="I843" s="4" t="n"/>
    </row>
    <row r="844" ht="15.75" customHeight="1" s="189">
      <c r="A844" s="4" t="n"/>
      <c r="B844" s="4" t="n"/>
      <c r="C844" s="4" t="n"/>
      <c r="D844" s="4" t="n"/>
      <c r="E844" s="4" t="n"/>
      <c r="F844" s="4" t="n"/>
      <c r="G844" s="4" t="n"/>
      <c r="H844" s="4" t="n"/>
      <c r="I844" s="4" t="n"/>
    </row>
    <row r="845" ht="15.75" customHeight="1" s="189">
      <c r="A845" s="4" t="n"/>
      <c r="B845" s="4" t="n"/>
      <c r="C845" s="4" t="n"/>
      <c r="D845" s="4" t="n"/>
      <c r="E845" s="4" t="n"/>
      <c r="F845" s="4" t="n"/>
      <c r="G845" s="4" t="n"/>
      <c r="H845" s="4" t="n"/>
      <c r="I845" s="4" t="n"/>
    </row>
    <row r="846" ht="15.75" customHeight="1" s="189">
      <c r="A846" s="4" t="n"/>
      <c r="B846" s="4" t="n"/>
      <c r="C846" s="4" t="n"/>
      <c r="D846" s="4" t="n"/>
      <c r="E846" s="4" t="n"/>
      <c r="F846" s="4" t="n"/>
      <c r="G846" s="4" t="n"/>
      <c r="H846" s="4" t="n"/>
      <c r="I846" s="4" t="n"/>
    </row>
    <row r="847" ht="15.75" customHeight="1" s="189">
      <c r="A847" s="4" t="n"/>
      <c r="B847" s="4" t="n"/>
      <c r="C847" s="4" t="n"/>
      <c r="D847" s="4" t="n"/>
      <c r="E847" s="4" t="n"/>
      <c r="F847" s="4" t="n"/>
      <c r="G847" s="4" t="n"/>
      <c r="H847" s="4" t="n"/>
      <c r="I847" s="4" t="n"/>
    </row>
    <row r="848" ht="15.75" customHeight="1" s="189">
      <c r="A848" s="4" t="n"/>
      <c r="B848" s="4" t="n"/>
      <c r="C848" s="4" t="n"/>
      <c r="D848" s="4" t="n"/>
      <c r="E848" s="4" t="n"/>
      <c r="F848" s="4" t="n"/>
      <c r="G848" s="4" t="n"/>
      <c r="H848" s="4" t="n"/>
      <c r="I848" s="4" t="n"/>
    </row>
    <row r="849" ht="15.75" customHeight="1" s="189">
      <c r="A849" s="4" t="n"/>
      <c r="B849" s="4" t="n"/>
      <c r="C849" s="4" t="n"/>
      <c r="D849" s="4" t="n"/>
      <c r="E849" s="4" t="n"/>
      <c r="F849" s="4" t="n"/>
      <c r="G849" s="4" t="n"/>
      <c r="H849" s="4" t="n"/>
      <c r="I849" s="4" t="n"/>
    </row>
    <row r="850" ht="15.75" customHeight="1" s="189">
      <c r="A850" s="4" t="n"/>
      <c r="B850" s="4" t="n"/>
      <c r="C850" s="4" t="n"/>
      <c r="D850" s="4" t="n"/>
      <c r="E850" s="4" t="n"/>
      <c r="F850" s="4" t="n"/>
      <c r="G850" s="4" t="n"/>
      <c r="H850" s="4" t="n"/>
      <c r="I850" s="4" t="n"/>
    </row>
    <row r="851" ht="15.75" customHeight="1" s="189">
      <c r="A851" s="4" t="n"/>
      <c r="B851" s="4" t="n"/>
      <c r="C851" s="4" t="n"/>
      <c r="D851" s="4" t="n"/>
      <c r="E851" s="4" t="n"/>
      <c r="F851" s="4" t="n"/>
      <c r="G851" s="4" t="n"/>
      <c r="H851" s="4" t="n"/>
      <c r="I851" s="4" t="n"/>
    </row>
    <row r="852" ht="15.75" customHeight="1" s="189">
      <c r="A852" s="4" t="n"/>
      <c r="B852" s="4" t="n"/>
      <c r="C852" s="4" t="n"/>
      <c r="D852" s="4" t="n"/>
      <c r="E852" s="4" t="n"/>
      <c r="F852" s="4" t="n"/>
      <c r="G852" s="4" t="n"/>
      <c r="H852" s="4" t="n"/>
      <c r="I852" s="4" t="n"/>
    </row>
    <row r="853" ht="15.75" customHeight="1" s="189">
      <c r="A853" s="4" t="n"/>
      <c r="B853" s="4" t="n"/>
      <c r="C853" s="4" t="n"/>
      <c r="D853" s="4" t="n"/>
      <c r="E853" s="4" t="n"/>
      <c r="F853" s="4" t="n"/>
      <c r="G853" s="4" t="n"/>
      <c r="H853" s="4" t="n"/>
      <c r="I853" s="4" t="n"/>
    </row>
    <row r="854" ht="15.75" customHeight="1" s="189">
      <c r="A854" s="4" t="n"/>
      <c r="B854" s="4" t="n"/>
      <c r="C854" s="4" t="n"/>
      <c r="D854" s="4" t="n"/>
      <c r="E854" s="4" t="n"/>
      <c r="F854" s="4" t="n"/>
      <c r="G854" s="4" t="n"/>
      <c r="H854" s="4" t="n"/>
      <c r="I854" s="4" t="n"/>
    </row>
    <row r="855" ht="15.75" customHeight="1" s="189">
      <c r="A855" s="4" t="n"/>
      <c r="B855" s="4" t="n"/>
      <c r="C855" s="4" t="n"/>
      <c r="D855" s="4" t="n"/>
      <c r="E855" s="4" t="n"/>
      <c r="F855" s="4" t="n"/>
      <c r="G855" s="4" t="n"/>
      <c r="H855" s="4" t="n"/>
      <c r="I855" s="4" t="n"/>
    </row>
    <row r="856" ht="15.75" customHeight="1" s="189">
      <c r="A856" s="4" t="n"/>
      <c r="B856" s="4" t="n"/>
      <c r="C856" s="4" t="n"/>
      <c r="D856" s="4" t="n"/>
      <c r="E856" s="4" t="n"/>
      <c r="F856" s="4" t="n"/>
      <c r="G856" s="4" t="n"/>
      <c r="H856" s="4" t="n"/>
      <c r="I856" s="4" t="n"/>
    </row>
    <row r="857" ht="15.75" customHeight="1" s="189">
      <c r="A857" s="4" t="n"/>
      <c r="B857" s="4" t="n"/>
      <c r="C857" s="4" t="n"/>
      <c r="D857" s="4" t="n"/>
      <c r="E857" s="4" t="n"/>
      <c r="F857" s="4" t="n"/>
      <c r="G857" s="4" t="n"/>
      <c r="H857" s="4" t="n"/>
      <c r="I857" s="4" t="n"/>
    </row>
    <row r="858" ht="15.75" customHeight="1" s="189">
      <c r="A858" s="4" t="n"/>
      <c r="B858" s="4" t="n"/>
      <c r="C858" s="4" t="n"/>
      <c r="D858" s="4" t="n"/>
      <c r="E858" s="4" t="n"/>
      <c r="F858" s="4" t="n"/>
      <c r="G858" s="4" t="n"/>
      <c r="H858" s="4" t="n"/>
      <c r="I858" s="4" t="n"/>
    </row>
    <row r="859" ht="15.75" customHeight="1" s="189">
      <c r="A859" s="4" t="n"/>
      <c r="B859" s="4" t="n"/>
      <c r="C859" s="4" t="n"/>
      <c r="D859" s="4" t="n"/>
      <c r="E859" s="4" t="n"/>
      <c r="F859" s="4" t="n"/>
      <c r="G859" s="4" t="n"/>
      <c r="H859" s="4" t="n"/>
      <c r="I859" s="4" t="n"/>
    </row>
    <row r="860" ht="15.75" customHeight="1" s="189">
      <c r="A860" s="4" t="n"/>
      <c r="B860" s="4" t="n"/>
      <c r="C860" s="4" t="n"/>
      <c r="D860" s="4" t="n"/>
      <c r="E860" s="4" t="n"/>
      <c r="F860" s="4" t="n"/>
      <c r="G860" s="4" t="n"/>
      <c r="H860" s="4" t="n"/>
      <c r="I860" s="4" t="n"/>
    </row>
    <row r="861" ht="15.75" customHeight="1" s="189">
      <c r="A861" s="4" t="n"/>
      <c r="B861" s="4" t="n"/>
      <c r="C861" s="4" t="n"/>
      <c r="D861" s="4" t="n"/>
      <c r="E861" s="4" t="n"/>
      <c r="F861" s="4" t="n"/>
      <c r="G861" s="4" t="n"/>
      <c r="H861" s="4" t="n"/>
      <c r="I861" s="4" t="n"/>
    </row>
    <row r="862" ht="15.75" customHeight="1" s="189">
      <c r="A862" s="4" t="n"/>
      <c r="B862" s="4" t="n"/>
      <c r="C862" s="4" t="n"/>
      <c r="D862" s="4" t="n"/>
      <c r="E862" s="4" t="n"/>
      <c r="F862" s="4" t="n"/>
      <c r="G862" s="4" t="n"/>
      <c r="H862" s="4" t="n"/>
      <c r="I862" s="4" t="n"/>
    </row>
    <row r="863" ht="15.75" customHeight="1" s="189">
      <c r="A863" s="4" t="n"/>
      <c r="B863" s="4" t="n"/>
      <c r="C863" s="4" t="n"/>
      <c r="D863" s="4" t="n"/>
      <c r="E863" s="4" t="n"/>
      <c r="F863" s="4" t="n"/>
      <c r="G863" s="4" t="n"/>
      <c r="H863" s="4" t="n"/>
      <c r="I863" s="4" t="n"/>
    </row>
    <row r="864" ht="15.75" customHeight="1" s="189">
      <c r="A864" s="4" t="n"/>
      <c r="B864" s="4" t="n"/>
      <c r="C864" s="4" t="n"/>
      <c r="D864" s="4" t="n"/>
      <c r="E864" s="4" t="n"/>
      <c r="F864" s="4" t="n"/>
      <c r="G864" s="4" t="n"/>
      <c r="H864" s="4" t="n"/>
      <c r="I864" s="4" t="n"/>
    </row>
    <row r="865" ht="15.75" customHeight="1" s="189">
      <c r="A865" s="4" t="n"/>
      <c r="B865" s="4" t="n"/>
      <c r="C865" s="4" t="n"/>
      <c r="D865" s="4" t="n"/>
      <c r="E865" s="4" t="n"/>
      <c r="F865" s="4" t="n"/>
      <c r="G865" s="4" t="n"/>
      <c r="H865" s="4" t="n"/>
      <c r="I865" s="4" t="n"/>
    </row>
    <row r="866" ht="15.75" customHeight="1" s="189">
      <c r="A866" s="4" t="n"/>
      <c r="B866" s="4" t="n"/>
      <c r="C866" s="4" t="n"/>
      <c r="D866" s="4" t="n"/>
      <c r="E866" s="4" t="n"/>
      <c r="F866" s="4" t="n"/>
      <c r="G866" s="4" t="n"/>
      <c r="H866" s="4" t="n"/>
      <c r="I866" s="4" t="n"/>
    </row>
    <row r="867" ht="15.75" customHeight="1" s="189">
      <c r="A867" s="4" t="n"/>
      <c r="B867" s="4" t="n"/>
      <c r="C867" s="4" t="n"/>
      <c r="D867" s="4" t="n"/>
      <c r="E867" s="4" t="n"/>
      <c r="F867" s="4" t="n"/>
      <c r="G867" s="4" t="n"/>
      <c r="H867" s="4" t="n"/>
      <c r="I867" s="4" t="n"/>
    </row>
    <row r="868" ht="15.75" customHeight="1" s="189">
      <c r="A868" s="4" t="n"/>
      <c r="B868" s="4" t="n"/>
      <c r="C868" s="4" t="n"/>
      <c r="D868" s="4" t="n"/>
      <c r="E868" s="4" t="n"/>
      <c r="F868" s="4" t="n"/>
      <c r="G868" s="4" t="n"/>
      <c r="H868" s="4" t="n"/>
      <c r="I868" s="4" t="n"/>
    </row>
    <row r="869" ht="15.75" customHeight="1" s="189">
      <c r="A869" s="4" t="n"/>
      <c r="B869" s="4" t="n"/>
      <c r="C869" s="4" t="n"/>
      <c r="D869" s="4" t="n"/>
      <c r="E869" s="4" t="n"/>
      <c r="F869" s="4" t="n"/>
      <c r="G869" s="4" t="n"/>
      <c r="H869" s="4" t="n"/>
      <c r="I869" s="4" t="n"/>
    </row>
    <row r="870" ht="15.75" customHeight="1" s="189">
      <c r="A870" s="4" t="n"/>
      <c r="B870" s="4" t="n"/>
      <c r="C870" s="4" t="n"/>
      <c r="D870" s="4" t="n"/>
      <c r="E870" s="4" t="n"/>
      <c r="F870" s="4" t="n"/>
      <c r="G870" s="4" t="n"/>
      <c r="H870" s="4" t="n"/>
      <c r="I870" s="4" t="n"/>
    </row>
    <row r="871" ht="15.75" customHeight="1" s="189">
      <c r="A871" s="4" t="n"/>
      <c r="B871" s="4" t="n"/>
      <c r="C871" s="4" t="n"/>
      <c r="D871" s="4" t="n"/>
      <c r="E871" s="4" t="n"/>
      <c r="F871" s="4" t="n"/>
      <c r="G871" s="4" t="n"/>
      <c r="H871" s="4" t="n"/>
      <c r="I871" s="4" t="n"/>
    </row>
    <row r="872" ht="15.75" customHeight="1" s="189">
      <c r="A872" s="4" t="n"/>
      <c r="B872" s="4" t="n"/>
      <c r="C872" s="4" t="n"/>
      <c r="D872" s="4" t="n"/>
      <c r="E872" s="4" t="n"/>
      <c r="F872" s="4" t="n"/>
      <c r="G872" s="4" t="n"/>
      <c r="H872" s="4" t="n"/>
      <c r="I872" s="4" t="n"/>
    </row>
    <row r="873" ht="15.75" customHeight="1" s="189">
      <c r="A873" s="4" t="n"/>
      <c r="B873" s="4" t="n"/>
      <c r="C873" s="4" t="n"/>
      <c r="D873" s="4" t="n"/>
      <c r="E873" s="4" t="n"/>
      <c r="F873" s="4" t="n"/>
      <c r="G873" s="4" t="n"/>
      <c r="H873" s="4" t="n"/>
      <c r="I873" s="4" t="n"/>
    </row>
    <row r="874" ht="15.75" customHeight="1" s="189">
      <c r="A874" s="4" t="n"/>
      <c r="B874" s="4" t="n"/>
      <c r="C874" s="4" t="n"/>
      <c r="D874" s="4" t="n"/>
      <c r="E874" s="4" t="n"/>
      <c r="F874" s="4" t="n"/>
      <c r="G874" s="4" t="n"/>
      <c r="H874" s="4" t="n"/>
      <c r="I874" s="4" t="n"/>
    </row>
    <row r="875" ht="15.75" customHeight="1" s="189">
      <c r="A875" s="4" t="n"/>
      <c r="B875" s="4" t="n"/>
      <c r="C875" s="4" t="n"/>
      <c r="D875" s="4" t="n"/>
      <c r="E875" s="4" t="n"/>
      <c r="F875" s="4" t="n"/>
      <c r="G875" s="4" t="n"/>
      <c r="H875" s="4" t="n"/>
      <c r="I875" s="4" t="n"/>
    </row>
    <row r="876" ht="15.75" customHeight="1" s="189">
      <c r="A876" s="4" t="n"/>
      <c r="B876" s="4" t="n"/>
      <c r="C876" s="4" t="n"/>
      <c r="D876" s="4" t="n"/>
      <c r="E876" s="4" t="n"/>
      <c r="F876" s="4" t="n"/>
      <c r="G876" s="4" t="n"/>
      <c r="H876" s="4" t="n"/>
      <c r="I876" s="4" t="n"/>
    </row>
    <row r="877" ht="15.75" customHeight="1" s="189">
      <c r="A877" s="4" t="n"/>
      <c r="B877" s="4" t="n"/>
      <c r="C877" s="4" t="n"/>
      <c r="D877" s="4" t="n"/>
      <c r="E877" s="4" t="n"/>
      <c r="F877" s="4" t="n"/>
      <c r="G877" s="4" t="n"/>
      <c r="H877" s="4" t="n"/>
      <c r="I877" s="4" t="n"/>
    </row>
    <row r="878" ht="15.75" customHeight="1" s="189">
      <c r="A878" s="4" t="n"/>
      <c r="B878" s="4" t="n"/>
      <c r="C878" s="4" t="n"/>
      <c r="D878" s="4" t="n"/>
      <c r="E878" s="4" t="n"/>
      <c r="F878" s="4" t="n"/>
      <c r="G878" s="4" t="n"/>
      <c r="H878" s="4" t="n"/>
      <c r="I878" s="4" t="n"/>
    </row>
    <row r="879" ht="15.75" customHeight="1" s="189">
      <c r="A879" s="4" t="n"/>
      <c r="B879" s="4" t="n"/>
      <c r="C879" s="4" t="n"/>
      <c r="D879" s="4" t="n"/>
      <c r="E879" s="4" t="n"/>
      <c r="F879" s="4" t="n"/>
      <c r="G879" s="4" t="n"/>
      <c r="H879" s="4" t="n"/>
      <c r="I879" s="4" t="n"/>
    </row>
    <row r="880" ht="15.75" customHeight="1" s="189">
      <c r="A880" s="4" t="n"/>
      <c r="B880" s="4" t="n"/>
      <c r="C880" s="4" t="n"/>
      <c r="D880" s="4" t="n"/>
      <c r="E880" s="4" t="n"/>
      <c r="F880" s="4" t="n"/>
      <c r="G880" s="4" t="n"/>
      <c r="H880" s="4" t="n"/>
      <c r="I880" s="4" t="n"/>
    </row>
    <row r="881" ht="15.75" customHeight="1" s="189">
      <c r="A881" s="4" t="n"/>
      <c r="B881" s="4" t="n"/>
      <c r="C881" s="4" t="n"/>
      <c r="D881" s="4" t="n"/>
      <c r="E881" s="4" t="n"/>
      <c r="F881" s="4" t="n"/>
      <c r="G881" s="4" t="n"/>
      <c r="H881" s="4" t="n"/>
      <c r="I881" s="4" t="n"/>
    </row>
    <row r="882" ht="15.75" customHeight="1" s="189">
      <c r="A882" s="4" t="n"/>
      <c r="B882" s="4" t="n"/>
      <c r="C882" s="4" t="n"/>
      <c r="D882" s="4" t="n"/>
      <c r="E882" s="4" t="n"/>
      <c r="F882" s="4" t="n"/>
      <c r="G882" s="4" t="n"/>
      <c r="H882" s="4" t="n"/>
      <c r="I882" s="4" t="n"/>
    </row>
    <row r="883" ht="15.75" customHeight="1" s="189">
      <c r="A883" s="4" t="n"/>
      <c r="B883" s="4" t="n"/>
      <c r="C883" s="4" t="n"/>
      <c r="D883" s="4" t="n"/>
      <c r="E883" s="4" t="n"/>
      <c r="F883" s="4" t="n"/>
      <c r="G883" s="4" t="n"/>
      <c r="H883" s="4" t="n"/>
      <c r="I883" s="4" t="n"/>
    </row>
    <row r="884" ht="15.75" customHeight="1" s="189">
      <c r="A884" s="4" t="n"/>
      <c r="B884" s="4" t="n"/>
      <c r="C884" s="4" t="n"/>
      <c r="D884" s="4" t="n"/>
      <c r="E884" s="4" t="n"/>
      <c r="F884" s="4" t="n"/>
      <c r="G884" s="4" t="n"/>
      <c r="H884" s="4" t="n"/>
      <c r="I884" s="4" t="n"/>
    </row>
    <row r="885" ht="15.75" customHeight="1" s="189">
      <c r="A885" s="4" t="n"/>
      <c r="B885" s="4" t="n"/>
      <c r="C885" s="4" t="n"/>
      <c r="D885" s="4" t="n"/>
      <c r="E885" s="4" t="n"/>
      <c r="F885" s="4" t="n"/>
      <c r="G885" s="4" t="n"/>
      <c r="H885" s="4" t="n"/>
      <c r="I885" s="4" t="n"/>
    </row>
    <row r="886" ht="15.75" customHeight="1" s="189">
      <c r="A886" s="4" t="n"/>
      <c r="B886" s="4" t="n"/>
      <c r="C886" s="4" t="n"/>
      <c r="D886" s="4" t="n"/>
      <c r="E886" s="4" t="n"/>
      <c r="F886" s="4" t="n"/>
      <c r="G886" s="4" t="n"/>
      <c r="H886" s="4" t="n"/>
      <c r="I886" s="4" t="n"/>
    </row>
    <row r="887" ht="15.75" customHeight="1" s="189">
      <c r="A887" s="4" t="n"/>
      <c r="B887" s="4" t="n"/>
      <c r="C887" s="4" t="n"/>
      <c r="D887" s="4" t="n"/>
      <c r="E887" s="4" t="n"/>
      <c r="F887" s="4" t="n"/>
      <c r="G887" s="4" t="n"/>
      <c r="H887" s="4" t="n"/>
      <c r="I887" s="4" t="n"/>
    </row>
    <row r="888" ht="15.75" customHeight="1" s="189">
      <c r="A888" s="4" t="n"/>
      <c r="B888" s="4" t="n"/>
      <c r="C888" s="4" t="n"/>
      <c r="D888" s="4" t="n"/>
      <c r="E888" s="4" t="n"/>
      <c r="F888" s="4" t="n"/>
      <c r="G888" s="4" t="n"/>
      <c r="H888" s="4" t="n"/>
      <c r="I888" s="4" t="n"/>
    </row>
    <row r="889" ht="15.75" customHeight="1" s="189">
      <c r="A889" s="4" t="n"/>
      <c r="B889" s="4" t="n"/>
      <c r="C889" s="4" t="n"/>
      <c r="D889" s="4" t="n"/>
      <c r="E889" s="4" t="n"/>
      <c r="F889" s="4" t="n"/>
      <c r="G889" s="4" t="n"/>
      <c r="H889" s="4" t="n"/>
      <c r="I889" s="4" t="n"/>
    </row>
    <row r="890" ht="15.75" customHeight="1" s="189">
      <c r="A890" s="4" t="n"/>
      <c r="B890" s="4" t="n"/>
      <c r="C890" s="4" t="n"/>
      <c r="D890" s="4" t="n"/>
      <c r="E890" s="4" t="n"/>
      <c r="F890" s="4" t="n"/>
      <c r="G890" s="4" t="n"/>
      <c r="H890" s="4" t="n"/>
      <c r="I890" s="4" t="n"/>
    </row>
    <row r="891" ht="15.75" customHeight="1" s="189">
      <c r="A891" s="4" t="n"/>
      <c r="B891" s="4" t="n"/>
      <c r="C891" s="4" t="n"/>
      <c r="D891" s="4" t="n"/>
      <c r="E891" s="4" t="n"/>
      <c r="F891" s="4" t="n"/>
      <c r="G891" s="4" t="n"/>
      <c r="H891" s="4" t="n"/>
      <c r="I891" s="4" t="n"/>
    </row>
    <row r="892" ht="15.75" customHeight="1" s="189">
      <c r="A892" s="4" t="n"/>
      <c r="B892" s="4" t="n"/>
      <c r="C892" s="4" t="n"/>
      <c r="D892" s="4" t="n"/>
      <c r="E892" s="4" t="n"/>
      <c r="F892" s="4" t="n"/>
      <c r="G892" s="4" t="n"/>
      <c r="H892" s="4" t="n"/>
      <c r="I892" s="4" t="n"/>
    </row>
    <row r="893" ht="15.75" customHeight="1" s="189">
      <c r="A893" s="4" t="n"/>
      <c r="B893" s="4" t="n"/>
      <c r="C893" s="4" t="n"/>
      <c r="D893" s="4" t="n"/>
      <c r="E893" s="4" t="n"/>
      <c r="F893" s="4" t="n"/>
      <c r="G893" s="4" t="n"/>
      <c r="H893" s="4" t="n"/>
      <c r="I893" s="4" t="n"/>
    </row>
    <row r="894" ht="15.75" customHeight="1" s="189">
      <c r="A894" s="4" t="n"/>
      <c r="B894" s="4" t="n"/>
      <c r="C894" s="4" t="n"/>
      <c r="D894" s="4" t="n"/>
      <c r="E894" s="4" t="n"/>
      <c r="F894" s="4" t="n"/>
      <c r="G894" s="4" t="n"/>
      <c r="H894" s="4" t="n"/>
      <c r="I894" s="4" t="n"/>
    </row>
    <row r="895" ht="15.75" customHeight="1" s="189">
      <c r="A895" s="4" t="n"/>
      <c r="B895" s="4" t="n"/>
      <c r="C895" s="4" t="n"/>
      <c r="D895" s="4" t="n"/>
      <c r="E895" s="4" t="n"/>
      <c r="F895" s="4" t="n"/>
      <c r="G895" s="4" t="n"/>
      <c r="H895" s="4" t="n"/>
      <c r="I895" s="4" t="n"/>
    </row>
    <row r="896" ht="15.75" customHeight="1" s="189">
      <c r="A896" s="4" t="n"/>
      <c r="B896" s="4" t="n"/>
      <c r="C896" s="4" t="n"/>
      <c r="D896" s="4" t="n"/>
      <c r="E896" s="4" t="n"/>
      <c r="F896" s="4" t="n"/>
      <c r="G896" s="4" t="n"/>
      <c r="H896" s="4" t="n"/>
      <c r="I896" s="4" t="n"/>
    </row>
    <row r="897" ht="15.75" customHeight="1" s="189">
      <c r="A897" s="4" t="n"/>
      <c r="B897" s="4" t="n"/>
      <c r="C897" s="4" t="n"/>
      <c r="D897" s="4" t="n"/>
      <c r="E897" s="4" t="n"/>
      <c r="F897" s="4" t="n"/>
      <c r="G897" s="4" t="n"/>
      <c r="H897" s="4" t="n"/>
      <c r="I897" s="4" t="n"/>
    </row>
    <row r="898" ht="15.75" customHeight="1" s="189">
      <c r="A898" s="4" t="n"/>
      <c r="B898" s="4" t="n"/>
      <c r="C898" s="4" t="n"/>
      <c r="D898" s="4" t="n"/>
      <c r="E898" s="4" t="n"/>
      <c r="F898" s="4" t="n"/>
      <c r="G898" s="4" t="n"/>
      <c r="H898" s="4" t="n"/>
      <c r="I898" s="4" t="n"/>
    </row>
    <row r="899" ht="15.75" customHeight="1" s="189">
      <c r="A899" s="4" t="n"/>
      <c r="B899" s="4" t="n"/>
      <c r="C899" s="4" t="n"/>
      <c r="D899" s="4" t="n"/>
      <c r="E899" s="4" t="n"/>
      <c r="F899" s="4" t="n"/>
      <c r="G899" s="4" t="n"/>
      <c r="H899" s="4" t="n"/>
      <c r="I899" s="4" t="n"/>
    </row>
    <row r="900" ht="15.75" customHeight="1" s="189">
      <c r="A900" s="4" t="n"/>
      <c r="B900" s="4" t="n"/>
      <c r="C900" s="4" t="n"/>
      <c r="D900" s="4" t="n"/>
      <c r="E900" s="4" t="n"/>
      <c r="F900" s="4" t="n"/>
      <c r="G900" s="4" t="n"/>
      <c r="H900" s="4" t="n"/>
      <c r="I900" s="4" t="n"/>
    </row>
    <row r="901" ht="15.75" customHeight="1" s="189">
      <c r="A901" s="4" t="n"/>
      <c r="B901" s="4" t="n"/>
      <c r="C901" s="4" t="n"/>
      <c r="D901" s="4" t="n"/>
      <c r="E901" s="4" t="n"/>
      <c r="F901" s="4" t="n"/>
      <c r="G901" s="4" t="n"/>
      <c r="H901" s="4" t="n"/>
      <c r="I901" s="4" t="n"/>
    </row>
    <row r="902" ht="15.75" customHeight="1" s="189">
      <c r="A902" s="4" t="n"/>
      <c r="B902" s="4" t="n"/>
      <c r="C902" s="4" t="n"/>
      <c r="D902" s="4" t="n"/>
      <c r="E902" s="4" t="n"/>
      <c r="F902" s="4" t="n"/>
      <c r="G902" s="4" t="n"/>
      <c r="H902" s="4" t="n"/>
      <c r="I902" s="4" t="n"/>
    </row>
    <row r="903" ht="15.75" customHeight="1" s="189">
      <c r="A903" s="4" t="n"/>
      <c r="B903" s="4" t="n"/>
      <c r="C903" s="4" t="n"/>
      <c r="D903" s="4" t="n"/>
      <c r="E903" s="4" t="n"/>
      <c r="F903" s="4" t="n"/>
      <c r="G903" s="4" t="n"/>
      <c r="H903" s="4" t="n"/>
      <c r="I903" s="4" t="n"/>
    </row>
    <row r="904" ht="15.75" customHeight="1" s="189">
      <c r="A904" s="4" t="n"/>
      <c r="B904" s="4" t="n"/>
      <c r="C904" s="4" t="n"/>
      <c r="D904" s="4" t="n"/>
      <c r="E904" s="4" t="n"/>
      <c r="F904" s="4" t="n"/>
      <c r="G904" s="4" t="n"/>
      <c r="H904" s="4" t="n"/>
      <c r="I904" s="4" t="n"/>
    </row>
    <row r="905" ht="15.75" customHeight="1" s="189">
      <c r="A905" s="4" t="n"/>
      <c r="B905" s="4" t="n"/>
      <c r="C905" s="4" t="n"/>
      <c r="D905" s="4" t="n"/>
      <c r="E905" s="4" t="n"/>
      <c r="F905" s="4" t="n"/>
      <c r="G905" s="4" t="n"/>
      <c r="H905" s="4" t="n"/>
      <c r="I905" s="4" t="n"/>
    </row>
    <row r="906" ht="15.75" customHeight="1" s="189">
      <c r="A906" s="4" t="n"/>
      <c r="B906" s="4" t="n"/>
      <c r="C906" s="4" t="n"/>
      <c r="D906" s="4" t="n"/>
      <c r="E906" s="4" t="n"/>
      <c r="F906" s="4" t="n"/>
      <c r="G906" s="4" t="n"/>
      <c r="H906" s="4" t="n"/>
      <c r="I906" s="4" t="n"/>
    </row>
    <row r="907" ht="15.75" customHeight="1" s="189">
      <c r="A907" s="4" t="n"/>
      <c r="B907" s="4" t="n"/>
      <c r="C907" s="4" t="n"/>
      <c r="D907" s="4" t="n"/>
      <c r="E907" s="4" t="n"/>
      <c r="F907" s="4" t="n"/>
      <c r="G907" s="4" t="n"/>
      <c r="H907" s="4" t="n"/>
      <c r="I907" s="4" t="n"/>
    </row>
    <row r="908" ht="15.75" customHeight="1" s="189">
      <c r="A908" s="4" t="n"/>
      <c r="B908" s="4" t="n"/>
      <c r="C908" s="4" t="n"/>
      <c r="D908" s="4" t="n"/>
      <c r="E908" s="4" t="n"/>
      <c r="F908" s="4" t="n"/>
      <c r="G908" s="4" t="n"/>
      <c r="H908" s="4" t="n"/>
      <c r="I908" s="4" t="n"/>
    </row>
    <row r="909" ht="15.75" customHeight="1" s="189">
      <c r="A909" s="4" t="n"/>
      <c r="B909" s="4" t="n"/>
      <c r="C909" s="4" t="n"/>
      <c r="D909" s="4" t="n"/>
      <c r="E909" s="4" t="n"/>
      <c r="F909" s="4" t="n"/>
      <c r="G909" s="4" t="n"/>
      <c r="H909" s="4" t="n"/>
      <c r="I909" s="4" t="n"/>
    </row>
    <row r="910" ht="15.75" customHeight="1" s="189">
      <c r="A910" s="4" t="n"/>
      <c r="B910" s="4" t="n"/>
      <c r="C910" s="4" t="n"/>
      <c r="D910" s="4" t="n"/>
      <c r="E910" s="4" t="n"/>
      <c r="F910" s="4" t="n"/>
      <c r="G910" s="4" t="n"/>
      <c r="H910" s="4" t="n"/>
      <c r="I910" s="4" t="n"/>
    </row>
    <row r="911" ht="15.75" customHeight="1" s="189">
      <c r="A911" s="4" t="n"/>
      <c r="B911" s="4" t="n"/>
      <c r="C911" s="4" t="n"/>
      <c r="D911" s="4" t="n"/>
      <c r="E911" s="4" t="n"/>
      <c r="F911" s="4" t="n"/>
      <c r="G911" s="4" t="n"/>
      <c r="H911" s="4" t="n"/>
      <c r="I911" s="4" t="n"/>
    </row>
    <row r="912" ht="15.75" customHeight="1" s="189">
      <c r="A912" s="4" t="n"/>
      <c r="B912" s="4" t="n"/>
      <c r="C912" s="4" t="n"/>
      <c r="D912" s="4" t="n"/>
      <c r="E912" s="4" t="n"/>
      <c r="F912" s="4" t="n"/>
      <c r="G912" s="4" t="n"/>
      <c r="H912" s="4" t="n"/>
      <c r="I912" s="4" t="n"/>
    </row>
    <row r="913" ht="15.75" customHeight="1" s="189">
      <c r="A913" s="4" t="n"/>
      <c r="B913" s="4" t="n"/>
      <c r="C913" s="4" t="n"/>
      <c r="D913" s="4" t="n"/>
      <c r="E913" s="4" t="n"/>
      <c r="F913" s="4" t="n"/>
      <c r="G913" s="4" t="n"/>
      <c r="H913" s="4" t="n"/>
      <c r="I913" s="4" t="n"/>
    </row>
    <row r="914" ht="15.75" customHeight="1" s="189">
      <c r="A914" s="4" t="n"/>
      <c r="B914" s="4" t="n"/>
      <c r="C914" s="4" t="n"/>
      <c r="D914" s="4" t="n"/>
      <c r="E914" s="4" t="n"/>
      <c r="F914" s="4" t="n"/>
      <c r="G914" s="4" t="n"/>
      <c r="H914" s="4" t="n"/>
      <c r="I914" s="4" t="n"/>
    </row>
    <row r="915" ht="15.75" customHeight="1" s="189">
      <c r="A915" s="4" t="n"/>
      <c r="B915" s="4" t="n"/>
      <c r="C915" s="4" t="n"/>
      <c r="D915" s="4" t="n"/>
      <c r="E915" s="4" t="n"/>
      <c r="F915" s="4" t="n"/>
      <c r="G915" s="4" t="n"/>
      <c r="H915" s="4" t="n"/>
      <c r="I915" s="4" t="n"/>
    </row>
    <row r="916" ht="15.75" customHeight="1" s="189">
      <c r="A916" s="4" t="n"/>
      <c r="B916" s="4" t="n"/>
      <c r="C916" s="4" t="n"/>
      <c r="D916" s="4" t="n"/>
      <c r="E916" s="4" t="n"/>
      <c r="F916" s="4" t="n"/>
      <c r="G916" s="4" t="n"/>
      <c r="H916" s="4" t="n"/>
      <c r="I916" s="4" t="n"/>
    </row>
    <row r="917" ht="15.75" customHeight="1" s="189">
      <c r="A917" s="4" t="n"/>
      <c r="B917" s="4" t="n"/>
      <c r="C917" s="4" t="n"/>
      <c r="D917" s="4" t="n"/>
      <c r="E917" s="4" t="n"/>
      <c r="F917" s="4" t="n"/>
      <c r="G917" s="4" t="n"/>
      <c r="H917" s="4" t="n"/>
      <c r="I917" s="4" t="n"/>
    </row>
    <row r="918" ht="15.75" customHeight="1" s="189">
      <c r="A918" s="4" t="n"/>
      <c r="B918" s="4" t="n"/>
      <c r="C918" s="4" t="n"/>
      <c r="D918" s="4" t="n"/>
      <c r="E918" s="4" t="n"/>
      <c r="F918" s="4" t="n"/>
      <c r="G918" s="4" t="n"/>
      <c r="H918" s="4" t="n"/>
      <c r="I918" s="4" t="n"/>
    </row>
    <row r="919" ht="15.75" customHeight="1" s="189">
      <c r="A919" s="4" t="n"/>
      <c r="B919" s="4" t="n"/>
      <c r="C919" s="4" t="n"/>
      <c r="D919" s="4" t="n"/>
      <c r="E919" s="4" t="n"/>
      <c r="F919" s="4" t="n"/>
      <c r="G919" s="4" t="n"/>
      <c r="H919" s="4" t="n"/>
      <c r="I919" s="4" t="n"/>
    </row>
    <row r="920" ht="15.75" customHeight="1" s="189">
      <c r="A920" s="4" t="n"/>
      <c r="B920" s="4" t="n"/>
      <c r="C920" s="4" t="n"/>
      <c r="D920" s="4" t="n"/>
      <c r="E920" s="4" t="n"/>
      <c r="F920" s="4" t="n"/>
      <c r="G920" s="4" t="n"/>
      <c r="H920" s="4" t="n"/>
      <c r="I920" s="4" t="n"/>
    </row>
    <row r="921" ht="15.75" customHeight="1" s="189">
      <c r="A921" s="4" t="n"/>
      <c r="B921" s="4" t="n"/>
      <c r="C921" s="4" t="n"/>
      <c r="D921" s="4" t="n"/>
      <c r="E921" s="4" t="n"/>
      <c r="F921" s="4" t="n"/>
      <c r="G921" s="4" t="n"/>
      <c r="H921" s="4" t="n"/>
      <c r="I921" s="4" t="n"/>
    </row>
    <row r="922" ht="15.75" customHeight="1" s="189">
      <c r="A922" s="4" t="n"/>
      <c r="B922" s="4" t="n"/>
      <c r="C922" s="4" t="n"/>
      <c r="D922" s="4" t="n"/>
      <c r="E922" s="4" t="n"/>
      <c r="F922" s="4" t="n"/>
      <c r="G922" s="4" t="n"/>
      <c r="H922" s="4" t="n"/>
      <c r="I922" s="4" t="n"/>
    </row>
    <row r="923" ht="15.75" customHeight="1" s="189">
      <c r="A923" s="4" t="n"/>
      <c r="B923" s="4" t="n"/>
      <c r="C923" s="4" t="n"/>
      <c r="D923" s="4" t="n"/>
      <c r="E923" s="4" t="n"/>
      <c r="F923" s="4" t="n"/>
      <c r="G923" s="4" t="n"/>
      <c r="H923" s="4" t="n"/>
      <c r="I923" s="4" t="n"/>
    </row>
    <row r="924" ht="15.75" customHeight="1" s="189">
      <c r="A924" s="4" t="n"/>
      <c r="B924" s="4" t="n"/>
      <c r="C924" s="4" t="n"/>
      <c r="D924" s="4" t="n"/>
      <c r="E924" s="4" t="n"/>
      <c r="F924" s="4" t="n"/>
      <c r="G924" s="4" t="n"/>
      <c r="H924" s="4" t="n"/>
      <c r="I924" s="4" t="n"/>
    </row>
    <row r="925" ht="15.75" customHeight="1" s="189">
      <c r="A925" s="4" t="n"/>
      <c r="B925" s="4" t="n"/>
      <c r="C925" s="4" t="n"/>
      <c r="D925" s="4" t="n"/>
      <c r="E925" s="4" t="n"/>
      <c r="F925" s="4" t="n"/>
      <c r="G925" s="4" t="n"/>
      <c r="H925" s="4" t="n"/>
      <c r="I925" s="4" t="n"/>
    </row>
    <row r="926" ht="15.75" customHeight="1" s="189">
      <c r="A926" s="4" t="n"/>
      <c r="B926" s="4" t="n"/>
      <c r="C926" s="4" t="n"/>
      <c r="D926" s="4" t="n"/>
      <c r="E926" s="4" t="n"/>
      <c r="F926" s="4" t="n"/>
      <c r="G926" s="4" t="n"/>
      <c r="H926" s="4" t="n"/>
      <c r="I926" s="4" t="n"/>
    </row>
    <row r="927" ht="15.75" customHeight="1" s="189">
      <c r="A927" s="4" t="n"/>
      <c r="B927" s="4" t="n"/>
      <c r="C927" s="4" t="n"/>
      <c r="D927" s="4" t="n"/>
      <c r="E927" s="4" t="n"/>
      <c r="F927" s="4" t="n"/>
      <c r="G927" s="4" t="n"/>
      <c r="H927" s="4" t="n"/>
      <c r="I927" s="4" t="n"/>
    </row>
    <row r="928" ht="15.75" customHeight="1" s="189">
      <c r="A928" s="4" t="n"/>
      <c r="B928" s="4" t="n"/>
      <c r="C928" s="4" t="n"/>
      <c r="D928" s="4" t="n"/>
      <c r="E928" s="4" t="n"/>
      <c r="F928" s="4" t="n"/>
      <c r="G928" s="4" t="n"/>
      <c r="H928" s="4" t="n"/>
      <c r="I928" s="4" t="n"/>
    </row>
    <row r="929" ht="15.75" customHeight="1" s="189">
      <c r="A929" s="4" t="n"/>
      <c r="B929" s="4" t="n"/>
      <c r="C929" s="4" t="n"/>
      <c r="D929" s="4" t="n"/>
      <c r="E929" s="4" t="n"/>
      <c r="F929" s="4" t="n"/>
      <c r="G929" s="4" t="n"/>
      <c r="H929" s="4" t="n"/>
      <c r="I929" s="4" t="n"/>
    </row>
    <row r="930" ht="15.75" customHeight="1" s="189">
      <c r="A930" s="4" t="n"/>
      <c r="B930" s="4" t="n"/>
      <c r="C930" s="4" t="n"/>
      <c r="D930" s="4" t="n"/>
      <c r="E930" s="4" t="n"/>
      <c r="F930" s="4" t="n"/>
      <c r="G930" s="4" t="n"/>
      <c r="H930" s="4" t="n"/>
      <c r="I930" s="4" t="n"/>
    </row>
    <row r="931" ht="15.75" customHeight="1" s="189">
      <c r="A931" s="4" t="n"/>
      <c r="B931" s="4" t="n"/>
      <c r="C931" s="4" t="n"/>
      <c r="D931" s="4" t="n"/>
      <c r="E931" s="4" t="n"/>
      <c r="F931" s="4" t="n"/>
      <c r="G931" s="4" t="n"/>
      <c r="H931" s="4" t="n"/>
      <c r="I931" s="4" t="n"/>
    </row>
    <row r="932" ht="15.75" customHeight="1" s="189">
      <c r="A932" s="4" t="n"/>
      <c r="B932" s="4" t="n"/>
      <c r="C932" s="4" t="n"/>
      <c r="D932" s="4" t="n"/>
      <c r="E932" s="4" t="n"/>
      <c r="F932" s="4" t="n"/>
      <c r="G932" s="4" t="n"/>
      <c r="H932" s="4" t="n"/>
      <c r="I932" s="4" t="n"/>
    </row>
    <row r="933" ht="15.75" customHeight="1" s="189">
      <c r="A933" s="4" t="n"/>
      <c r="B933" s="4" t="n"/>
      <c r="C933" s="4" t="n"/>
      <c r="D933" s="4" t="n"/>
      <c r="E933" s="4" t="n"/>
      <c r="F933" s="4" t="n"/>
      <c r="G933" s="4" t="n"/>
      <c r="H933" s="4" t="n"/>
      <c r="I933" s="4" t="n"/>
    </row>
    <row r="934" ht="15.75" customHeight="1" s="189">
      <c r="A934" s="4" t="n"/>
      <c r="B934" s="4" t="n"/>
      <c r="C934" s="4" t="n"/>
      <c r="D934" s="4" t="n"/>
      <c r="E934" s="4" t="n"/>
      <c r="F934" s="4" t="n"/>
      <c r="G934" s="4" t="n"/>
      <c r="H934" s="4" t="n"/>
      <c r="I934" s="4" t="n"/>
    </row>
    <row r="935" ht="15.75" customHeight="1" s="189">
      <c r="A935" s="4" t="n"/>
      <c r="B935" s="4" t="n"/>
      <c r="C935" s="4" t="n"/>
      <c r="D935" s="4" t="n"/>
      <c r="E935" s="4" t="n"/>
      <c r="F935" s="4" t="n"/>
      <c r="G935" s="4" t="n"/>
      <c r="H935" s="4" t="n"/>
      <c r="I935" s="4" t="n"/>
    </row>
    <row r="936" ht="15.75" customHeight="1" s="189">
      <c r="A936" s="4" t="n"/>
      <c r="B936" s="4" t="n"/>
      <c r="C936" s="4" t="n"/>
      <c r="D936" s="4" t="n"/>
      <c r="E936" s="4" t="n"/>
      <c r="F936" s="4" t="n"/>
      <c r="G936" s="4" t="n"/>
      <c r="H936" s="4" t="n"/>
      <c r="I936" s="4" t="n"/>
    </row>
    <row r="937" ht="15.75" customHeight="1" s="189">
      <c r="A937" s="4" t="n"/>
      <c r="B937" s="4" t="n"/>
      <c r="C937" s="4" t="n"/>
      <c r="D937" s="4" t="n"/>
      <c r="E937" s="4" t="n"/>
      <c r="F937" s="4" t="n"/>
      <c r="G937" s="4" t="n"/>
      <c r="H937" s="4" t="n"/>
      <c r="I937" s="4" t="n"/>
    </row>
    <row r="938" ht="15.75" customHeight="1" s="189">
      <c r="A938" s="4" t="n"/>
      <c r="B938" s="4" t="n"/>
      <c r="C938" s="4" t="n"/>
      <c r="D938" s="4" t="n"/>
      <c r="E938" s="4" t="n"/>
      <c r="F938" s="4" t="n"/>
      <c r="G938" s="4" t="n"/>
      <c r="H938" s="4" t="n"/>
      <c r="I938" s="4" t="n"/>
    </row>
    <row r="939" ht="15.75" customHeight="1" s="189">
      <c r="A939" s="4" t="n"/>
      <c r="B939" s="4" t="n"/>
      <c r="C939" s="4" t="n"/>
      <c r="D939" s="4" t="n"/>
      <c r="E939" s="4" t="n"/>
      <c r="F939" s="4" t="n"/>
      <c r="G939" s="4" t="n"/>
      <c r="H939" s="4" t="n"/>
      <c r="I939" s="4" t="n"/>
    </row>
    <row r="940" ht="15.75" customHeight="1" s="189">
      <c r="A940" s="4" t="n"/>
      <c r="B940" s="4" t="n"/>
      <c r="C940" s="4" t="n"/>
      <c r="D940" s="4" t="n"/>
      <c r="E940" s="4" t="n"/>
      <c r="F940" s="4" t="n"/>
      <c r="G940" s="4" t="n"/>
      <c r="H940" s="4" t="n"/>
      <c r="I940" s="4" t="n"/>
    </row>
    <row r="941" ht="15.75" customHeight="1" s="189">
      <c r="A941" s="4" t="n"/>
      <c r="B941" s="4" t="n"/>
      <c r="C941" s="4" t="n"/>
      <c r="D941" s="4" t="n"/>
      <c r="E941" s="4" t="n"/>
      <c r="F941" s="4" t="n"/>
      <c r="G941" s="4" t="n"/>
      <c r="H941" s="4" t="n"/>
      <c r="I941" s="4" t="n"/>
    </row>
    <row r="942" ht="15.75" customHeight="1" s="189">
      <c r="A942" s="4" t="n"/>
      <c r="B942" s="4" t="n"/>
      <c r="C942" s="4" t="n"/>
      <c r="D942" s="4" t="n"/>
      <c r="E942" s="4" t="n"/>
      <c r="F942" s="4" t="n"/>
      <c r="G942" s="4" t="n"/>
      <c r="H942" s="4" t="n"/>
      <c r="I942" s="4" t="n"/>
    </row>
    <row r="943" ht="15.75" customHeight="1" s="189">
      <c r="A943" s="4" t="n"/>
      <c r="B943" s="4" t="n"/>
      <c r="C943" s="4" t="n"/>
      <c r="D943" s="4" t="n"/>
      <c r="E943" s="4" t="n"/>
      <c r="F943" s="4" t="n"/>
      <c r="G943" s="4" t="n"/>
      <c r="H943" s="4" t="n"/>
      <c r="I943" s="4" t="n"/>
    </row>
    <row r="944" ht="15.75" customHeight="1" s="189">
      <c r="A944" s="4" t="n"/>
      <c r="B944" s="4" t="n"/>
      <c r="C944" s="4" t="n"/>
      <c r="D944" s="4" t="n"/>
      <c r="E944" s="4" t="n"/>
      <c r="F944" s="4" t="n"/>
      <c r="G944" s="4" t="n"/>
      <c r="H944" s="4" t="n"/>
      <c r="I944" s="4" t="n"/>
    </row>
    <row r="945" ht="15.75" customHeight="1" s="189">
      <c r="A945" s="4" t="n"/>
      <c r="B945" s="4" t="n"/>
      <c r="C945" s="4" t="n"/>
      <c r="D945" s="4" t="n"/>
      <c r="E945" s="4" t="n"/>
      <c r="F945" s="4" t="n"/>
      <c r="G945" s="4" t="n"/>
      <c r="H945" s="4" t="n"/>
      <c r="I945" s="4" t="n"/>
    </row>
    <row r="946" ht="15.75" customHeight="1" s="189">
      <c r="A946" s="4" t="n"/>
      <c r="B946" s="4" t="n"/>
      <c r="C946" s="4" t="n"/>
      <c r="D946" s="4" t="n"/>
      <c r="E946" s="4" t="n"/>
      <c r="F946" s="4" t="n"/>
      <c r="G946" s="4" t="n"/>
      <c r="H946" s="4" t="n"/>
      <c r="I946" s="4" t="n"/>
    </row>
    <row r="947" ht="15.75" customHeight="1" s="189">
      <c r="A947" s="4" t="n"/>
      <c r="B947" s="4" t="n"/>
      <c r="C947" s="4" t="n"/>
      <c r="D947" s="4" t="n"/>
      <c r="E947" s="4" t="n"/>
      <c r="F947" s="4" t="n"/>
      <c r="G947" s="4" t="n"/>
      <c r="H947" s="4" t="n"/>
      <c r="I947" s="4" t="n"/>
    </row>
    <row r="948" ht="15.75" customHeight="1" s="189">
      <c r="A948" s="4" t="n"/>
      <c r="B948" s="4" t="n"/>
      <c r="C948" s="4" t="n"/>
      <c r="D948" s="4" t="n"/>
      <c r="E948" s="4" t="n"/>
      <c r="F948" s="4" t="n"/>
      <c r="G948" s="4" t="n"/>
      <c r="H948" s="4" t="n"/>
      <c r="I948" s="4" t="n"/>
    </row>
    <row r="949" ht="15.75" customHeight="1" s="189">
      <c r="A949" s="4" t="n"/>
      <c r="B949" s="4" t="n"/>
      <c r="C949" s="4" t="n"/>
      <c r="D949" s="4" t="n"/>
      <c r="E949" s="4" t="n"/>
      <c r="F949" s="4" t="n"/>
      <c r="G949" s="4" t="n"/>
      <c r="H949" s="4" t="n"/>
      <c r="I949" s="4" t="n"/>
    </row>
    <row r="950" ht="15.75" customHeight="1" s="189">
      <c r="A950" s="4" t="n"/>
      <c r="B950" s="4" t="n"/>
      <c r="C950" s="4" t="n"/>
      <c r="D950" s="4" t="n"/>
      <c r="E950" s="4" t="n"/>
      <c r="F950" s="4" t="n"/>
      <c r="G950" s="4" t="n"/>
      <c r="H950" s="4" t="n"/>
      <c r="I950" s="4" t="n"/>
    </row>
    <row r="951" ht="15.75" customHeight="1" s="189">
      <c r="A951" s="4" t="n"/>
      <c r="B951" s="4" t="n"/>
      <c r="C951" s="4" t="n"/>
      <c r="D951" s="4" t="n"/>
      <c r="E951" s="4" t="n"/>
      <c r="F951" s="4" t="n"/>
      <c r="G951" s="4" t="n"/>
      <c r="H951" s="4" t="n"/>
      <c r="I951" s="4" t="n"/>
    </row>
    <row r="952" ht="15.75" customHeight="1" s="189">
      <c r="A952" s="4" t="n"/>
      <c r="B952" s="4" t="n"/>
      <c r="C952" s="4" t="n"/>
      <c r="D952" s="4" t="n"/>
      <c r="E952" s="4" t="n"/>
      <c r="F952" s="4" t="n"/>
      <c r="G952" s="4" t="n"/>
      <c r="H952" s="4" t="n"/>
      <c r="I952" s="4" t="n"/>
    </row>
    <row r="953" ht="15.75" customHeight="1" s="189">
      <c r="A953" s="4" t="n"/>
      <c r="B953" s="4" t="n"/>
      <c r="C953" s="4" t="n"/>
      <c r="D953" s="4" t="n"/>
      <c r="E953" s="4" t="n"/>
      <c r="F953" s="4" t="n"/>
      <c r="G953" s="4" t="n"/>
      <c r="H953" s="4" t="n"/>
      <c r="I953" s="4" t="n"/>
    </row>
    <row r="954" ht="15.75" customHeight="1" s="189">
      <c r="A954" s="4" t="n"/>
      <c r="B954" s="4" t="n"/>
      <c r="C954" s="4" t="n"/>
      <c r="D954" s="4" t="n"/>
      <c r="E954" s="4" t="n"/>
      <c r="F954" s="4" t="n"/>
      <c r="G954" s="4" t="n"/>
      <c r="H954" s="4" t="n"/>
      <c r="I954" s="4" t="n"/>
    </row>
    <row r="955" ht="15.75" customHeight="1" s="189">
      <c r="A955" s="4" t="n"/>
      <c r="B955" s="4" t="n"/>
      <c r="C955" s="4" t="n"/>
      <c r="D955" s="4" t="n"/>
      <c r="E955" s="4" t="n"/>
      <c r="F955" s="4" t="n"/>
      <c r="G955" s="4" t="n"/>
      <c r="H955" s="4" t="n"/>
      <c r="I955" s="4" t="n"/>
    </row>
    <row r="956" ht="15.75" customHeight="1" s="189">
      <c r="A956" s="4" t="n"/>
      <c r="B956" s="4" t="n"/>
      <c r="C956" s="4" t="n"/>
      <c r="D956" s="4" t="n"/>
      <c r="E956" s="4" t="n"/>
      <c r="F956" s="4" t="n"/>
      <c r="G956" s="4" t="n"/>
      <c r="H956" s="4" t="n"/>
      <c r="I956" s="4" t="n"/>
    </row>
    <row r="957" ht="15.75" customHeight="1" s="189">
      <c r="A957" s="4" t="n"/>
      <c r="B957" s="4" t="n"/>
      <c r="C957" s="4" t="n"/>
      <c r="D957" s="4" t="n"/>
      <c r="E957" s="4" t="n"/>
      <c r="F957" s="4" t="n"/>
      <c r="G957" s="4" t="n"/>
      <c r="H957" s="4" t="n"/>
      <c r="I957" s="4" t="n"/>
    </row>
    <row r="958" ht="15.75" customHeight="1" s="189">
      <c r="A958" s="4" t="n"/>
      <c r="B958" s="4" t="n"/>
      <c r="C958" s="4" t="n"/>
      <c r="D958" s="4" t="n"/>
      <c r="E958" s="4" t="n"/>
      <c r="F958" s="4" t="n"/>
      <c r="G958" s="4" t="n"/>
      <c r="H958" s="4" t="n"/>
      <c r="I958" s="4" t="n"/>
    </row>
    <row r="959" ht="15.75" customHeight="1" s="189">
      <c r="A959" s="4" t="n"/>
      <c r="B959" s="4" t="n"/>
      <c r="C959" s="4" t="n"/>
      <c r="D959" s="4" t="n"/>
      <c r="E959" s="4" t="n"/>
      <c r="F959" s="4" t="n"/>
      <c r="G959" s="4" t="n"/>
      <c r="H959" s="4" t="n"/>
      <c r="I959" s="4" t="n"/>
    </row>
    <row r="960" ht="15.75" customHeight="1" s="189">
      <c r="A960" s="4" t="n"/>
      <c r="B960" s="4" t="n"/>
      <c r="C960" s="4" t="n"/>
      <c r="D960" s="4" t="n"/>
      <c r="E960" s="4" t="n"/>
      <c r="F960" s="4" t="n"/>
      <c r="G960" s="4" t="n"/>
      <c r="H960" s="4" t="n"/>
      <c r="I960" s="4" t="n"/>
    </row>
    <row r="961" ht="15.75" customHeight="1" s="189">
      <c r="A961" s="4" t="n"/>
      <c r="B961" s="4" t="n"/>
      <c r="C961" s="4" t="n"/>
      <c r="D961" s="4" t="n"/>
      <c r="E961" s="4" t="n"/>
      <c r="F961" s="4" t="n"/>
      <c r="G961" s="4" t="n"/>
      <c r="H961" s="4" t="n"/>
      <c r="I961" s="4" t="n"/>
    </row>
    <row r="962" ht="15.75" customHeight="1" s="189">
      <c r="A962" s="4" t="n"/>
      <c r="B962" s="4" t="n"/>
      <c r="C962" s="4" t="n"/>
      <c r="D962" s="4" t="n"/>
      <c r="E962" s="4" t="n"/>
      <c r="F962" s="4" t="n"/>
      <c r="G962" s="4" t="n"/>
      <c r="H962" s="4" t="n"/>
      <c r="I962" s="4" t="n"/>
    </row>
    <row r="963" ht="15.75" customHeight="1" s="189">
      <c r="A963" s="4" t="n"/>
      <c r="B963" s="4" t="n"/>
      <c r="C963" s="4" t="n"/>
      <c r="D963" s="4" t="n"/>
      <c r="E963" s="4" t="n"/>
      <c r="F963" s="4" t="n"/>
      <c r="G963" s="4" t="n"/>
      <c r="H963" s="4" t="n"/>
      <c r="I963" s="4" t="n"/>
    </row>
    <row r="964" ht="15.75" customHeight="1" s="189">
      <c r="A964" s="4" t="n"/>
      <c r="B964" s="4" t="n"/>
      <c r="C964" s="4" t="n"/>
      <c r="D964" s="4" t="n"/>
      <c r="E964" s="4" t="n"/>
      <c r="F964" s="4" t="n"/>
      <c r="G964" s="4" t="n"/>
      <c r="H964" s="4" t="n"/>
      <c r="I964" s="4" t="n"/>
    </row>
    <row r="965" ht="15.75" customHeight="1" s="189">
      <c r="A965" s="4" t="n"/>
      <c r="B965" s="4" t="n"/>
      <c r="C965" s="4" t="n"/>
      <c r="D965" s="4" t="n"/>
      <c r="E965" s="4" t="n"/>
      <c r="F965" s="4" t="n"/>
      <c r="G965" s="4" t="n"/>
      <c r="H965" s="4" t="n"/>
      <c r="I965" s="4" t="n"/>
    </row>
    <row r="966" ht="15.75" customHeight="1" s="189">
      <c r="A966" s="4" t="n"/>
      <c r="B966" s="4" t="n"/>
      <c r="C966" s="4" t="n"/>
      <c r="D966" s="4" t="n"/>
      <c r="E966" s="4" t="n"/>
      <c r="F966" s="4" t="n"/>
      <c r="G966" s="4" t="n"/>
      <c r="H966" s="4" t="n"/>
      <c r="I966" s="4" t="n"/>
    </row>
    <row r="967" ht="15.75" customHeight="1" s="189">
      <c r="A967" s="4" t="n"/>
      <c r="B967" s="4" t="n"/>
      <c r="C967" s="4" t="n"/>
      <c r="D967" s="4" t="n"/>
      <c r="E967" s="4" t="n"/>
      <c r="F967" s="4" t="n"/>
      <c r="G967" s="4" t="n"/>
      <c r="H967" s="4" t="n"/>
      <c r="I967" s="4" t="n"/>
    </row>
    <row r="968" ht="15.75" customHeight="1" s="189">
      <c r="A968" s="4" t="n"/>
      <c r="B968" s="4" t="n"/>
      <c r="C968" s="4" t="n"/>
      <c r="D968" s="4" t="n"/>
      <c r="E968" s="4" t="n"/>
      <c r="F968" s="4" t="n"/>
      <c r="G968" s="4" t="n"/>
      <c r="H968" s="4" t="n"/>
      <c r="I968" s="4" t="n"/>
    </row>
    <row r="969" ht="15.75" customHeight="1" s="189">
      <c r="A969" s="4" t="n"/>
      <c r="B969" s="4" t="n"/>
      <c r="C969" s="4" t="n"/>
      <c r="D969" s="4" t="n"/>
      <c r="E969" s="4" t="n"/>
      <c r="F969" s="4" t="n"/>
      <c r="G969" s="4" t="n"/>
      <c r="H969" s="4" t="n"/>
      <c r="I969" s="4" t="n"/>
    </row>
    <row r="970" ht="15.75" customHeight="1" s="189">
      <c r="A970" s="4" t="n"/>
      <c r="B970" s="4" t="n"/>
      <c r="C970" s="4" t="n"/>
      <c r="D970" s="4" t="n"/>
      <c r="E970" s="4" t="n"/>
      <c r="F970" s="4" t="n"/>
      <c r="G970" s="4" t="n"/>
      <c r="H970" s="4" t="n"/>
      <c r="I970" s="4" t="n"/>
    </row>
    <row r="971" ht="15.75" customHeight="1" s="189">
      <c r="A971" s="4" t="n"/>
      <c r="B971" s="4" t="n"/>
      <c r="C971" s="4" t="n"/>
      <c r="D971" s="4" t="n"/>
      <c r="E971" s="4" t="n"/>
      <c r="F971" s="4" t="n"/>
      <c r="G971" s="4" t="n"/>
      <c r="H971" s="4" t="n"/>
      <c r="I971" s="4" t="n"/>
    </row>
    <row r="972" ht="15.75" customHeight="1" s="189">
      <c r="A972" s="4" t="n"/>
      <c r="B972" s="4" t="n"/>
      <c r="C972" s="4" t="n"/>
      <c r="D972" s="4" t="n"/>
      <c r="E972" s="4" t="n"/>
      <c r="F972" s="4" t="n"/>
      <c r="G972" s="4" t="n"/>
      <c r="H972" s="4" t="n"/>
      <c r="I972" s="4" t="n"/>
    </row>
    <row r="973" ht="15.75" customHeight="1" s="189">
      <c r="A973" s="4" t="n"/>
      <c r="B973" s="4" t="n"/>
      <c r="C973" s="4" t="n"/>
      <c r="D973" s="4" t="n"/>
      <c r="E973" s="4" t="n"/>
      <c r="F973" s="4" t="n"/>
      <c r="G973" s="4" t="n"/>
      <c r="H973" s="4" t="n"/>
      <c r="I973" s="4" t="n"/>
    </row>
    <row r="974" ht="15.75" customHeight="1" s="189">
      <c r="A974" s="4" t="n"/>
      <c r="B974" s="4" t="n"/>
      <c r="C974" s="4" t="n"/>
      <c r="D974" s="4" t="n"/>
      <c r="E974" s="4" t="n"/>
      <c r="F974" s="4" t="n"/>
      <c r="G974" s="4" t="n"/>
      <c r="H974" s="4" t="n"/>
      <c r="I974" s="4" t="n"/>
    </row>
    <row r="975" ht="15.75" customHeight="1" s="189">
      <c r="A975" s="4" t="n"/>
      <c r="B975" s="4" t="n"/>
      <c r="C975" s="4" t="n"/>
      <c r="D975" s="4" t="n"/>
      <c r="E975" s="4" t="n"/>
      <c r="F975" s="4" t="n"/>
      <c r="G975" s="4" t="n"/>
      <c r="H975" s="4" t="n"/>
      <c r="I975" s="4" t="n"/>
    </row>
    <row r="976" ht="15.75" customHeight="1" s="189">
      <c r="A976" s="4" t="n"/>
      <c r="B976" s="4" t="n"/>
      <c r="C976" s="4" t="n"/>
      <c r="D976" s="4" t="n"/>
      <c r="E976" s="4" t="n"/>
      <c r="F976" s="4" t="n"/>
      <c r="G976" s="4" t="n"/>
      <c r="H976" s="4" t="n"/>
      <c r="I976" s="4" t="n"/>
    </row>
    <row r="977" ht="15.75" customHeight="1" s="189">
      <c r="A977" s="4" t="n"/>
      <c r="B977" s="4" t="n"/>
      <c r="C977" s="4" t="n"/>
      <c r="D977" s="4" t="n"/>
      <c r="E977" s="4" t="n"/>
      <c r="F977" s="4" t="n"/>
      <c r="G977" s="4" t="n"/>
      <c r="H977" s="4" t="n"/>
      <c r="I977" s="4" t="n"/>
    </row>
    <row r="978" ht="15.75" customHeight="1" s="189">
      <c r="A978" s="4" t="n"/>
      <c r="B978" s="4" t="n"/>
      <c r="C978" s="4" t="n"/>
      <c r="D978" s="4" t="n"/>
      <c r="E978" s="4" t="n"/>
      <c r="F978" s="4" t="n"/>
      <c r="G978" s="4" t="n"/>
      <c r="H978" s="4" t="n"/>
      <c r="I978" s="4" t="n"/>
    </row>
    <row r="979" ht="15.75" customHeight="1" s="189">
      <c r="A979" s="4" t="n"/>
      <c r="B979" s="4" t="n"/>
      <c r="C979" s="4" t="n"/>
      <c r="D979" s="4" t="n"/>
      <c r="E979" s="4" t="n"/>
      <c r="F979" s="4" t="n"/>
      <c r="G979" s="4" t="n"/>
      <c r="H979" s="4" t="n"/>
      <c r="I979" s="4" t="n"/>
    </row>
    <row r="980" ht="15.75" customHeight="1" s="189">
      <c r="A980" s="4" t="n"/>
      <c r="B980" s="4" t="n"/>
      <c r="C980" s="4" t="n"/>
      <c r="D980" s="4" t="n"/>
      <c r="E980" s="4" t="n"/>
      <c r="F980" s="4" t="n"/>
      <c r="G980" s="4" t="n"/>
      <c r="H980" s="4" t="n"/>
      <c r="I980" s="4" t="n"/>
    </row>
    <row r="981" ht="15.75" customHeight="1" s="189">
      <c r="A981" s="4" t="n"/>
      <c r="B981" s="4" t="n"/>
      <c r="C981" s="4" t="n"/>
      <c r="D981" s="4" t="n"/>
      <c r="E981" s="4" t="n"/>
      <c r="F981" s="4" t="n"/>
      <c r="G981" s="4" t="n"/>
      <c r="H981" s="4" t="n"/>
      <c r="I981" s="4" t="n"/>
    </row>
    <row r="982" ht="15.75" customHeight="1" s="189">
      <c r="A982" s="4" t="n"/>
      <c r="B982" s="4" t="n"/>
      <c r="C982" s="4" t="n"/>
      <c r="D982" s="4" t="n"/>
      <c r="E982" s="4" t="n"/>
      <c r="F982" s="4" t="n"/>
      <c r="G982" s="4" t="n"/>
      <c r="H982" s="4" t="n"/>
      <c r="I982" s="4" t="n"/>
    </row>
    <row r="983" ht="15.75" customHeight="1" s="189">
      <c r="A983" s="4" t="n"/>
      <c r="B983" s="4" t="n"/>
      <c r="C983" s="4" t="n"/>
      <c r="D983" s="4" t="n"/>
      <c r="E983" s="4" t="n"/>
      <c r="F983" s="4" t="n"/>
      <c r="G983" s="4" t="n"/>
      <c r="H983" s="4" t="n"/>
      <c r="I983" s="4" t="n"/>
    </row>
    <row r="984" ht="15.75" customHeight="1" s="189">
      <c r="A984" s="4" t="n"/>
      <c r="B984" s="4" t="n"/>
      <c r="C984" s="4" t="n"/>
      <c r="D984" s="4" t="n"/>
      <c r="E984" s="4" t="n"/>
      <c r="F984" s="4" t="n"/>
      <c r="G984" s="4" t="n"/>
      <c r="H984" s="4" t="n"/>
      <c r="I984" s="4" t="n"/>
    </row>
    <row r="985" ht="15.75" customHeight="1" s="189">
      <c r="A985" s="4" t="n"/>
      <c r="B985" s="4" t="n"/>
      <c r="C985" s="4" t="n"/>
      <c r="D985" s="4" t="n"/>
      <c r="E985" s="4" t="n"/>
      <c r="F985" s="4" t="n"/>
      <c r="G985" s="4" t="n"/>
      <c r="H985" s="4" t="n"/>
      <c r="I985" s="4" t="n"/>
    </row>
    <row r="986" ht="15.75" customHeight="1" s="189">
      <c r="A986" s="4" t="n"/>
      <c r="B986" s="4" t="n"/>
      <c r="C986" s="4" t="n"/>
      <c r="D986" s="4" t="n"/>
      <c r="E986" s="4" t="n"/>
      <c r="F986" s="4" t="n"/>
      <c r="G986" s="4" t="n"/>
      <c r="H986" s="4" t="n"/>
      <c r="I986" s="4" t="n"/>
    </row>
    <row r="987" ht="15.75" customHeight="1" s="189">
      <c r="A987" s="4" t="n"/>
      <c r="B987" s="4" t="n"/>
      <c r="C987" s="4" t="n"/>
      <c r="D987" s="4" t="n"/>
      <c r="E987" s="4" t="n"/>
      <c r="F987" s="4" t="n"/>
      <c r="G987" s="4" t="n"/>
      <c r="H987" s="4" t="n"/>
      <c r="I987" s="4" t="n"/>
    </row>
    <row r="988" ht="15.75" customHeight="1" s="189">
      <c r="A988" s="4" t="n"/>
      <c r="B988" s="4" t="n"/>
      <c r="C988" s="4" t="n"/>
      <c r="D988" s="4" t="n"/>
      <c r="E988" s="4" t="n"/>
      <c r="F988" s="4" t="n"/>
      <c r="G988" s="4" t="n"/>
      <c r="H988" s="4" t="n"/>
      <c r="I988" s="4" t="n"/>
    </row>
    <row r="989" ht="15.75" customHeight="1" s="189">
      <c r="A989" s="4" t="n"/>
      <c r="B989" s="4" t="n"/>
      <c r="C989" s="4" t="n"/>
      <c r="D989" s="4" t="n"/>
      <c r="E989" s="4" t="n"/>
      <c r="F989" s="4" t="n"/>
      <c r="G989" s="4" t="n"/>
      <c r="H989" s="4" t="n"/>
      <c r="I989" s="4" t="n"/>
    </row>
    <row r="990" ht="15.75" customHeight="1" s="189">
      <c r="A990" s="4" t="n"/>
      <c r="B990" s="4" t="n"/>
      <c r="C990" s="4" t="n"/>
      <c r="D990" s="4" t="n"/>
      <c r="E990" s="4" t="n"/>
      <c r="F990" s="4" t="n"/>
      <c r="G990" s="4" t="n"/>
      <c r="H990" s="4" t="n"/>
      <c r="I990" s="4" t="n"/>
    </row>
    <row r="991" ht="15.75" customHeight="1" s="189">
      <c r="A991" s="4" t="n"/>
      <c r="B991" s="4" t="n"/>
      <c r="C991" s="4" t="n"/>
      <c r="D991" s="4" t="n"/>
      <c r="E991" s="4" t="n"/>
      <c r="F991" s="4" t="n"/>
      <c r="G991" s="4" t="n"/>
      <c r="H991" s="4" t="n"/>
      <c r="I991" s="4" t="n"/>
    </row>
    <row r="992" ht="15.75" customHeight="1" s="189">
      <c r="A992" s="4" t="n"/>
      <c r="B992" s="4" t="n"/>
      <c r="C992" s="4" t="n"/>
      <c r="D992" s="4" t="n"/>
      <c r="E992" s="4" t="n"/>
      <c r="F992" s="4" t="n"/>
      <c r="G992" s="4" t="n"/>
      <c r="H992" s="4" t="n"/>
      <c r="I992" s="4" t="n"/>
    </row>
    <row r="993" ht="15.75" customHeight="1" s="189">
      <c r="A993" s="4" t="n"/>
      <c r="B993" s="4" t="n"/>
      <c r="C993" s="4" t="n"/>
      <c r="D993" s="4" t="n"/>
      <c r="E993" s="4" t="n"/>
      <c r="F993" s="4" t="n"/>
      <c r="G993" s="4" t="n"/>
      <c r="H993" s="4" t="n"/>
      <c r="I993" s="4" t="n"/>
    </row>
    <row r="994" ht="15.75" customHeight="1" s="189">
      <c r="A994" s="4" t="n"/>
      <c r="B994" s="4" t="n"/>
      <c r="C994" s="4" t="n"/>
      <c r="D994" s="4" t="n"/>
      <c r="E994" s="4" t="n"/>
      <c r="F994" s="4" t="n"/>
      <c r="G994" s="4" t="n"/>
      <c r="H994" s="4" t="n"/>
      <c r="I994" s="4" t="n"/>
    </row>
    <row r="995" ht="15.75" customHeight="1" s="189">
      <c r="A995" s="4" t="n"/>
      <c r="B995" s="4" t="n"/>
      <c r="C995" s="4" t="n"/>
      <c r="D995" s="4" t="n"/>
      <c r="E995" s="4" t="n"/>
      <c r="F995" s="4" t="n"/>
      <c r="G995" s="4" t="n"/>
      <c r="H995" s="4" t="n"/>
      <c r="I995" s="4" t="n"/>
    </row>
    <row r="996" ht="15.75" customHeight="1" s="189">
      <c r="A996" s="4" t="n"/>
      <c r="B996" s="4" t="n"/>
      <c r="C996" s="4" t="n"/>
      <c r="D996" s="4" t="n"/>
      <c r="E996" s="4" t="n"/>
      <c r="F996" s="4" t="n"/>
      <c r="G996" s="4" t="n"/>
      <c r="H996" s="4" t="n"/>
      <c r="I996" s="4" t="n"/>
    </row>
    <row r="997" ht="15.75" customHeight="1" s="189">
      <c r="A997" s="4" t="n"/>
      <c r="B997" s="4" t="n"/>
      <c r="C997" s="4" t="n"/>
      <c r="D997" s="4" t="n"/>
      <c r="E997" s="4" t="n"/>
      <c r="F997" s="4" t="n"/>
      <c r="G997" s="4" t="n"/>
      <c r="H997" s="4" t="n"/>
      <c r="I997" s="4" t="n"/>
    </row>
    <row r="998" ht="15.75" customHeight="1" s="189">
      <c r="A998" s="4" t="n"/>
      <c r="B998" s="4" t="n"/>
      <c r="C998" s="4" t="n"/>
      <c r="D998" s="4" t="n"/>
      <c r="E998" s="4" t="n"/>
      <c r="F998" s="4" t="n"/>
      <c r="G998" s="4" t="n"/>
      <c r="H998" s="4" t="n"/>
      <c r="I998" s="4" t="n"/>
    </row>
    <row r="999" ht="15.75" customHeight="1" s="189">
      <c r="A999" s="4" t="n"/>
      <c r="B999" s="4" t="n"/>
      <c r="C999" s="4" t="n"/>
      <c r="D999" s="4" t="n"/>
      <c r="E999" s="4" t="n"/>
      <c r="F999" s="4" t="n"/>
      <c r="G999" s="4" t="n"/>
      <c r="H999" s="4" t="n"/>
      <c r="I999" s="4" t="n"/>
    </row>
    <row r="1000" ht="15.75" customHeight="1" s="189">
      <c r="A1000" s="4" t="n"/>
      <c r="B1000" s="4" t="n"/>
      <c r="C1000" s="4" t="n"/>
      <c r="D1000" s="4" t="n"/>
      <c r="E1000" s="4" t="n"/>
      <c r="F1000" s="4" t="n"/>
      <c r="G1000" s="4" t="n"/>
      <c r="H1000" s="4" t="n"/>
      <c r="I1000" s="4" t="n"/>
    </row>
  </sheetData>
  <autoFilter ref="$A$3:$I$76"/>
  <mergeCells count="2">
    <mergeCell ref="A1:I1"/>
    <mergeCell ref="A2:I2"/>
  </mergeCells>
  <pageMargins left="0.75" right="0.75" top="1" bottom="1" header="0" footer="0"/>
  <pageSetup orientation="landscape"/>
</worksheet>
</file>

<file path=xl/worksheets/sheet56.xml><?xml version="1.0" encoding="utf-8"?>
<worksheet xmlns="http://schemas.openxmlformats.org/spreadsheetml/2006/main">
  <sheetPr>
    <tabColor rgb="FF444444"/>
    <outlinePr summaryBelow="1" summaryRight="1"/>
    <pageSetUpPr/>
  </sheetPr>
  <dimension ref="A1:H1000"/>
  <sheetViews>
    <sheetView workbookViewId="0">
      <selection activeCell="A1" sqref="A1"/>
    </sheetView>
  </sheetViews>
  <sheetFormatPr baseColWidth="8" defaultColWidth="14.43" defaultRowHeight="15" customHeight="1"/>
  <cols>
    <col width="26" customWidth="1" style="189" min="1" max="1"/>
    <col width="9" customWidth="1" style="189" min="2" max="2"/>
    <col width="34" customWidth="1" style="189" min="3" max="3"/>
    <col width="4" customWidth="1" style="189" min="4" max="4"/>
    <col width="26" customWidth="1" style="189" min="5" max="5"/>
    <col width="9" customWidth="1" style="189" min="6" max="6"/>
    <col width="34" customWidth="1" style="189" min="7" max="7"/>
    <col width="10" customWidth="1" style="189" min="8" max="8"/>
    <col width="8.710000000000001" customWidth="1" style="189" min="9" max="26"/>
  </cols>
  <sheetData>
    <row r="1" ht="33.75" customHeight="1" s="189">
      <c r="A1" s="193" t="inlineStr">
        <is>
          <t>📊 DASHBOARD — the universe at a glance</t>
        </is>
      </c>
    </row>
    <row r="2" ht="25.5" customHeight="1" s="189">
      <c r="A2" s="30" t="inlineStr">
        <is>
          <t>Counts, costs and coverage — plus three curated kits if you want to just start buying.</t>
        </is>
      </c>
    </row>
    <row r="3">
      <c r="A3" s="4" t="n"/>
      <c r="B3" s="4" t="n"/>
      <c r="C3" s="4" t="n"/>
      <c r="D3" s="4" t="n"/>
      <c r="E3" s="4" t="n"/>
      <c r="F3" s="4" t="n"/>
      <c r="G3" s="4" t="n"/>
      <c r="H3" s="4" t="n"/>
    </row>
    <row r="4" ht="15.75" customHeight="1" s="189">
      <c r="A4" s="159" t="inlineStr">
        <is>
          <t>SENSORS BY CATEGORY (238 total)</t>
        </is>
      </c>
      <c r="B4" s="4" t="n"/>
      <c r="C4" s="4" t="n"/>
      <c r="D4" s="4" t="n"/>
      <c r="E4" s="159" t="inlineStr">
        <is>
          <t>SENSORS BY THEME TAG</t>
        </is>
      </c>
      <c r="F4" s="4" t="n"/>
      <c r="G4" s="4" t="n"/>
      <c r="H4" s="4" t="n"/>
    </row>
    <row r="5" ht="15.75" customHeight="1" s="189">
      <c r="A5" s="183" t="inlineStr">
        <is>
          <t>Gas &amp; VOC</t>
        </is>
      </c>
      <c r="B5" s="37" t="n">
        <v>17</v>
      </c>
      <c r="C5" s="184" t="inlineStr">
        <is>
          <t>████████████████████████████</t>
        </is>
      </c>
      <c r="D5" s="4" t="n"/>
      <c r="E5" s="183" t="inlineStr">
        <is>
          <t>Home</t>
        </is>
      </c>
      <c r="F5" s="37" t="n">
        <v>111</v>
      </c>
      <c r="G5" s="184" t="inlineStr">
        <is>
          <t>████████████████████████████</t>
        </is>
      </c>
      <c r="H5" s="4" t="n"/>
    </row>
    <row r="6" ht="15.75" customHeight="1" s="189">
      <c r="A6" s="183" t="inlineStr">
        <is>
          <t>Distance &amp; Ranging</t>
        </is>
      </c>
      <c r="B6" s="37" t="n">
        <v>12</v>
      </c>
      <c r="C6" s="184" t="inlineStr">
        <is>
          <t>████████████████████</t>
        </is>
      </c>
      <c r="D6" s="4" t="n"/>
      <c r="E6" s="183" t="inlineStr">
        <is>
          <t>Play</t>
        </is>
      </c>
      <c r="F6" s="37" t="n">
        <v>69</v>
      </c>
      <c r="G6" s="184" t="inlineStr">
        <is>
          <t>█████████████████</t>
        </is>
      </c>
      <c r="H6" s="4" t="n"/>
    </row>
    <row r="7" ht="15.75" customHeight="1" s="189">
      <c r="A7" s="183" t="inlineStr">
        <is>
          <t>Motion &amp; IMU</t>
        </is>
      </c>
      <c r="B7" s="37" t="n">
        <v>12</v>
      </c>
      <c r="C7" s="184" t="inlineStr">
        <is>
          <t>████████████████████</t>
        </is>
      </c>
      <c r="D7" s="4" t="n"/>
      <c r="E7" s="183" t="inlineStr">
        <is>
          <t>Health</t>
        </is>
      </c>
      <c r="F7" s="37" t="n">
        <v>65</v>
      </c>
      <c r="G7" s="184" t="inlineStr">
        <is>
          <t>████████████████</t>
        </is>
      </c>
      <c r="H7" s="4" t="n"/>
    </row>
    <row r="8" ht="15.75" customHeight="1" s="189">
      <c r="A8" s="183" t="inlineStr">
        <is>
          <t>Water &amp; Liquid</t>
        </is>
      </c>
      <c r="B8" s="37" t="n">
        <v>12</v>
      </c>
      <c r="C8" s="184" t="inlineStr">
        <is>
          <t>████████████████████</t>
        </is>
      </c>
      <c r="D8" s="4" t="n"/>
      <c r="E8" s="183" t="inlineStr">
        <is>
          <t>Wild</t>
        </is>
      </c>
      <c r="F8" s="37" t="n">
        <v>59</v>
      </c>
      <c r="G8" s="184" t="inlineStr">
        <is>
          <t>███████████████</t>
        </is>
      </c>
      <c r="H8" s="4" t="n"/>
    </row>
    <row r="9" ht="15.75" customHeight="1" s="189">
      <c r="A9" s="183" t="inlineStr">
        <is>
          <t>Specialty &amp; Exotic</t>
        </is>
      </c>
      <c r="B9" s="37" t="n">
        <v>12</v>
      </c>
      <c r="C9" s="184" t="inlineStr">
        <is>
          <t>████████████████████</t>
        </is>
      </c>
      <c r="D9" s="4" t="n"/>
      <c r="E9" s="183" t="inlineStr">
        <is>
          <t>Safety</t>
        </is>
      </c>
      <c r="F9" s="37" t="n">
        <v>56</v>
      </c>
      <c r="G9" s="184" t="inlineStr">
        <is>
          <t>██████████████</t>
        </is>
      </c>
      <c r="H9" s="4" t="n"/>
    </row>
    <row r="10" ht="15.75" customHeight="1" s="189">
      <c r="A10" s="183" t="inlineStr">
        <is>
          <t>Biometric &amp; Health</t>
        </is>
      </c>
      <c r="B10" s="37" t="n">
        <v>11</v>
      </c>
      <c r="C10" s="184" t="inlineStr">
        <is>
          <t>██████████████████</t>
        </is>
      </c>
      <c r="D10" s="4" t="n"/>
      <c r="E10" s="183" t="inlineStr">
        <is>
          <t>MachineHealth</t>
        </is>
      </c>
      <c r="F10" s="37" t="n">
        <v>54</v>
      </c>
      <c r="G10" s="184" t="inlineStr">
        <is>
          <t>██████████████</t>
        </is>
      </c>
      <c r="H10" s="4" t="n"/>
    </row>
    <row r="11" ht="15.75" customHeight="1" s="189">
      <c r="A11" s="183" t="inlineStr">
        <is>
          <t>Frontier Sensing</t>
        </is>
      </c>
      <c r="B11" s="37" t="n">
        <v>11</v>
      </c>
      <c r="C11" s="184" t="inlineStr">
        <is>
          <t>██████████████████</t>
        </is>
      </c>
      <c r="D11" s="4" t="n"/>
      <c r="E11" s="183" t="inlineStr">
        <is>
          <t>Grow</t>
        </is>
      </c>
      <c r="F11" s="37" t="n">
        <v>42</v>
      </c>
      <c r="G11" s="184" t="inlineStr">
        <is>
          <t>███████████</t>
        </is>
      </c>
      <c r="H11" s="4" t="n"/>
    </row>
    <row r="12" ht="15.75" customHeight="1" s="189">
      <c r="A12" s="183" t="inlineStr">
        <is>
          <t>Temperature</t>
        </is>
      </c>
      <c r="B12" s="37" t="n">
        <v>10</v>
      </c>
      <c r="C12" s="184" t="inlineStr">
        <is>
          <t>████████████████</t>
        </is>
      </c>
      <c r="D12" s="4" t="n"/>
      <c r="E12" s="183" t="inlineStr">
        <is>
          <t>Motion</t>
        </is>
      </c>
      <c r="F12" s="37" t="n">
        <v>41</v>
      </c>
      <c r="G12" s="184" t="inlineStr">
        <is>
          <t>██████████</t>
        </is>
      </c>
      <c r="H12" s="4" t="n"/>
    </row>
    <row r="13" ht="15.75" customHeight="1" s="189">
      <c r="A13" s="183" t="inlineStr">
        <is>
          <t>Light &amp; UV</t>
        </is>
      </c>
      <c r="B13" s="37" t="n">
        <v>10</v>
      </c>
      <c r="C13" s="184" t="inlineStr">
        <is>
          <t>████████████████</t>
        </is>
      </c>
      <c r="D13" s="4" t="n"/>
      <c r="E13" s="183" t="inlineStr">
        <is>
          <t>Water</t>
        </is>
      </c>
      <c r="F13" s="37" t="n">
        <v>33</v>
      </c>
      <c r="G13" s="184" t="inlineStr">
        <is>
          <t>████████</t>
        </is>
      </c>
      <c r="H13" s="4" t="n"/>
    </row>
    <row r="14" ht="15.75" customHeight="1" s="189">
      <c r="A14" s="183" t="inlineStr">
        <is>
          <t>Presence &amp; Occupancy</t>
        </is>
      </c>
      <c r="B14" s="37" t="n">
        <v>9</v>
      </c>
      <c r="C14" s="184" t="inlineStr">
        <is>
          <t>███████████████</t>
        </is>
      </c>
      <c r="D14" s="4" t="n"/>
      <c r="E14" s="183" t="inlineStr">
        <is>
          <t>Energy</t>
        </is>
      </c>
      <c r="F14" s="37" t="n">
        <v>31</v>
      </c>
      <c r="G14" s="184" t="inlineStr">
        <is>
          <t>████████</t>
        </is>
      </c>
      <c r="H14" s="4" t="n"/>
    </row>
    <row r="15" ht="15.75" customHeight="1" s="189">
      <c r="A15" s="183" t="inlineStr">
        <is>
          <t>Sound &amp; Audio</t>
        </is>
      </c>
      <c r="B15" s="37" t="n">
        <v>9</v>
      </c>
      <c r="C15" s="184" t="inlineStr">
        <is>
          <t>███████████████</t>
        </is>
      </c>
      <c r="D15" s="4" t="n"/>
      <c r="E15" s="183" t="inlineStr">
        <is>
          <t>Invisible</t>
        </is>
      </c>
      <c r="F15" s="37" t="n">
        <v>29</v>
      </c>
      <c r="G15" s="184" t="inlineStr">
        <is>
          <t>███████</t>
        </is>
      </c>
      <c r="H15" s="4" t="n"/>
    </row>
    <row r="16" ht="15.75" customHeight="1" s="189">
      <c r="A16" s="183" t="inlineStr">
        <is>
          <t>Power &amp; Energy</t>
        </is>
      </c>
      <c r="B16" s="37" t="n">
        <v>9</v>
      </c>
      <c r="C16" s="184" t="inlineStr">
        <is>
          <t>███████████████</t>
        </is>
      </c>
      <c r="D16" s="4" t="n"/>
      <c r="E16" s="183" t="inlineStr">
        <is>
          <t>Air</t>
        </is>
      </c>
      <c r="F16" s="37" t="n">
        <v>28</v>
      </c>
      <c r="G16" s="184" t="inlineStr">
        <is>
          <t>███████</t>
        </is>
      </c>
      <c r="H16" s="4" t="n"/>
    </row>
    <row r="17" ht="15.75" customHeight="1" s="189">
      <c r="A17" s="183" t="inlineStr">
        <is>
          <t>Position &amp; Rotation</t>
        </is>
      </c>
      <c r="B17" s="37" t="n">
        <v>9</v>
      </c>
      <c r="C17" s="184" t="inlineStr">
        <is>
          <t>███████████████</t>
        </is>
      </c>
      <c r="D17" s="4" t="n"/>
      <c r="E17" s="183" t="inlineStr">
        <is>
          <t>Robots</t>
        </is>
      </c>
      <c r="F17" s="37" t="n">
        <v>22</v>
      </c>
      <c r="G17" s="184" t="inlineStr">
        <is>
          <t>██████</t>
        </is>
      </c>
      <c r="H17" s="4" t="n"/>
    </row>
    <row r="18" ht="15.75" customHeight="1" s="189">
      <c r="A18" s="183" t="inlineStr">
        <is>
          <t>Humidity + Temp</t>
        </is>
      </c>
      <c r="B18" s="37" t="n">
        <v>8</v>
      </c>
      <c r="C18" s="184" t="inlineStr">
        <is>
          <t>█████████████</t>
        </is>
      </c>
      <c r="D18" s="4" t="n"/>
      <c r="E18" s="183" t="inlineStr">
        <is>
          <t>Touch</t>
        </is>
      </c>
      <c r="F18" s="37" t="n">
        <v>20</v>
      </c>
      <c r="G18" s="184" t="inlineStr">
        <is>
          <t>█████</t>
        </is>
      </c>
      <c r="H18" s="4" t="n"/>
    </row>
    <row r="19" ht="15.75" customHeight="1" s="189">
      <c r="A19" s="183" t="inlineStr">
        <is>
          <t>Pressure &amp; Altitude</t>
        </is>
      </c>
      <c r="B19" s="37" t="n">
        <v>8</v>
      </c>
      <c r="C19" s="184" t="inlineStr">
        <is>
          <t>█████████████</t>
        </is>
      </c>
      <c r="D19" s="4" t="n"/>
      <c r="E19" s="183" t="inlineStr">
        <is>
          <t>Light</t>
        </is>
      </c>
      <c r="F19" s="37" t="n">
        <v>18</v>
      </c>
      <c r="G19" s="184" t="inlineStr">
        <is>
          <t>█████</t>
        </is>
      </c>
      <c r="H19" s="4" t="n"/>
    </row>
    <row r="20" ht="15.75" customHeight="1" s="189">
      <c r="A20" s="183" t="inlineStr">
        <is>
          <t>Weather &amp; Outdoor</t>
        </is>
      </c>
      <c r="B20" s="37" t="n">
        <v>8</v>
      </c>
      <c r="C20" s="184" t="inlineStr">
        <is>
          <t>█████████████</t>
        </is>
      </c>
      <c r="D20" s="4" t="n"/>
      <c r="E20" s="183" t="inlineStr">
        <is>
          <t>Sound</t>
        </is>
      </c>
      <c r="F20" s="37" t="n">
        <v>14</v>
      </c>
      <c r="G20" s="184" t="inlineStr">
        <is>
          <t>████</t>
        </is>
      </c>
      <c r="H20" s="4" t="n"/>
    </row>
    <row r="21" ht="15.75" customHeight="1" s="189">
      <c r="A21" s="183" t="inlineStr">
        <is>
          <t>Magnetic &amp; Compass</t>
        </is>
      </c>
      <c r="B21" s="37" t="n">
        <v>6</v>
      </c>
      <c r="C21" s="184" t="inlineStr">
        <is>
          <t>██████████</t>
        </is>
      </c>
      <c r="D21" s="4" t="n"/>
      <c r="E21" s="4" t="n"/>
      <c r="F21" s="4" t="n"/>
      <c r="G21" s="4" t="n"/>
      <c r="H21" s="4" t="n"/>
    </row>
    <row r="22" ht="15.75" customHeight="1" s="189">
      <c r="A22" s="183" t="inlineStr">
        <is>
          <t>Force &amp; Weight</t>
        </is>
      </c>
      <c r="B22" s="37" t="n">
        <v>6</v>
      </c>
      <c r="C22" s="184" t="inlineStr">
        <is>
          <t>██████████</t>
        </is>
      </c>
      <c r="D22" s="4" t="n"/>
      <c r="E22" s="4" t="n"/>
      <c r="F22" s="4" t="n"/>
      <c r="G22" s="4" t="n"/>
      <c r="H22" s="4" t="n"/>
    </row>
    <row r="23" ht="15.75" customHeight="1" s="189">
      <c r="A23" s="183" t="inlineStr">
        <is>
          <t>Industrial Sensing</t>
        </is>
      </c>
      <c r="B23" s="37" t="n">
        <v>6</v>
      </c>
      <c r="C23" s="184" t="inlineStr">
        <is>
          <t>██████████</t>
        </is>
      </c>
      <c r="D23" s="4" t="n"/>
      <c r="E23" s="4" t="n"/>
      <c r="F23" s="4" t="n"/>
      <c r="G23" s="4" t="n"/>
      <c r="H23" s="4" t="n"/>
    </row>
    <row r="24" ht="15.75" customHeight="1" s="189">
      <c r="A24" s="183" t="inlineStr">
        <is>
          <t>Color &amp; Spectral</t>
        </is>
      </c>
      <c r="B24" s="37" t="n">
        <v>5</v>
      </c>
      <c r="C24" s="184" t="inlineStr">
        <is>
          <t>████████</t>
        </is>
      </c>
      <c r="D24" s="4" t="n"/>
      <c r="E24" s="4" t="n"/>
      <c r="F24" s="4" t="n"/>
      <c r="G24" s="4" t="n"/>
      <c r="H24" s="4" t="n"/>
    </row>
    <row r="25" ht="15.75" customHeight="1" s="189">
      <c r="A25" s="183" t="inlineStr">
        <is>
          <t>Touch &amp; Capacitive</t>
        </is>
      </c>
      <c r="B25" s="37" t="n">
        <v>5</v>
      </c>
      <c r="C25" s="184" t="inlineStr">
        <is>
          <t>████████</t>
        </is>
      </c>
      <c r="D25" s="4" t="n"/>
      <c r="E25" s="4" t="n"/>
      <c r="F25" s="4" t="n"/>
      <c r="G25" s="4" t="n"/>
      <c r="H25" s="4" t="n"/>
    </row>
    <row r="26" ht="15.75" customHeight="1" s="189">
      <c r="A26" s="183" t="inlineStr">
        <is>
          <t>Soil &amp; Agriculture</t>
        </is>
      </c>
      <c r="B26" s="37" t="n">
        <v>5</v>
      </c>
      <c r="C26" s="184" t="inlineStr">
        <is>
          <t>████████</t>
        </is>
      </c>
      <c r="D26" s="4" t="n"/>
      <c r="E26" s="4" t="n"/>
      <c r="F26" s="4" t="n"/>
      <c r="G26" s="4" t="n"/>
      <c r="H26" s="4" t="n"/>
    </row>
    <row r="27" ht="15.75" customHeight="1" s="189">
      <c r="A27" s="183" t="inlineStr">
        <is>
          <t>Cameras &amp; Vision</t>
        </is>
      </c>
      <c r="B27" s="37" t="n">
        <v>5</v>
      </c>
      <c r="C27" s="184" t="inlineStr">
        <is>
          <t>████████</t>
        </is>
      </c>
      <c r="D27" s="4" t="n"/>
      <c r="E27" s="4" t="n"/>
      <c r="F27" s="4" t="n"/>
      <c r="G27" s="4" t="n"/>
      <c r="H27" s="4" t="n"/>
    </row>
    <row r="28" ht="15.75" customHeight="1" s="189">
      <c r="A28" s="183" t="inlineStr">
        <is>
          <t>CO2 (true)</t>
        </is>
      </c>
      <c r="B28" s="37" t="n">
        <v>4</v>
      </c>
      <c r="C28" s="184" t="inlineStr">
        <is>
          <t>███████</t>
        </is>
      </c>
      <c r="D28" s="4" t="n"/>
      <c r="E28" s="4" t="n"/>
      <c r="F28" s="4" t="n"/>
      <c r="G28" s="4" t="n"/>
      <c r="H28" s="4" t="n"/>
    </row>
    <row r="29" ht="15.75" customHeight="1" s="189">
      <c r="A29" s="183" t="inlineStr">
        <is>
          <t>Particulate (PM)</t>
        </is>
      </c>
      <c r="B29" s="37" t="n">
        <v>4</v>
      </c>
      <c r="C29" s="184" t="inlineStr">
        <is>
          <t>███████</t>
        </is>
      </c>
      <c r="D29" s="4" t="n"/>
      <c r="E29" s="4" t="n"/>
      <c r="F29" s="4" t="n"/>
      <c r="G29" s="4" t="n"/>
      <c r="H29" s="4" t="n"/>
    </row>
    <row r="30" ht="15.75" customHeight="1" s="189">
      <c r="A30" s="183" t="inlineStr">
        <is>
          <t>Vibration &amp; Shock</t>
        </is>
      </c>
      <c r="B30" s="37" t="n">
        <v>4</v>
      </c>
      <c r="C30" s="184" t="inlineStr">
        <is>
          <t>███████</t>
        </is>
      </c>
      <c r="D30" s="4" t="n"/>
      <c r="E30" s="4" t="n"/>
      <c r="F30" s="4" t="n"/>
      <c r="G30" s="4" t="n"/>
      <c r="H30" s="4" t="n"/>
    </row>
    <row r="31" ht="15.75" customHeight="1" s="189">
      <c r="A31" s="183" t="inlineStr">
        <is>
          <t>GPS &amp; Positioning</t>
        </is>
      </c>
      <c r="B31" s="37" t="n">
        <v>4</v>
      </c>
      <c r="C31" s="184" t="inlineStr">
        <is>
          <t>███████</t>
        </is>
      </c>
      <c r="D31" s="4" t="n"/>
      <c r="E31" s="4" t="n"/>
      <c r="F31" s="4" t="n"/>
      <c r="G31" s="4" t="n"/>
      <c r="H31" s="4" t="n"/>
    </row>
    <row r="32" ht="15.75" customHeight="1" s="189">
      <c r="A32" s="183" t="inlineStr">
        <is>
          <t>Thermal Imaging</t>
        </is>
      </c>
      <c r="B32" s="37" t="n">
        <v>4</v>
      </c>
      <c r="C32" s="184" t="inlineStr">
        <is>
          <t>███████</t>
        </is>
      </c>
      <c r="D32" s="4" t="n"/>
      <c r="E32" s="4" t="n"/>
      <c r="F32" s="4" t="n"/>
      <c r="G32" s="4" t="n"/>
      <c r="H32" s="4" t="n"/>
    </row>
    <row r="33" ht="15.75" customHeight="1" s="189">
      <c r="A33" s="183" t="inlineStr">
        <is>
          <t>Radiation &amp; EM</t>
        </is>
      </c>
      <c r="B33" s="37" t="n">
        <v>4</v>
      </c>
      <c r="C33" s="184" t="inlineStr">
        <is>
          <t>███████</t>
        </is>
      </c>
      <c r="D33" s="4" t="n"/>
      <c r="E33" s="4" t="n"/>
      <c r="F33" s="4" t="n"/>
      <c r="G33" s="4" t="n"/>
      <c r="H33" s="4" t="n"/>
    </row>
    <row r="34" ht="15.75" customHeight="1" s="189">
      <c r="A34" s="183" t="inlineStr">
        <is>
          <t>Flex &amp; Stretch</t>
        </is>
      </c>
      <c r="B34" s="37" t="n">
        <v>3</v>
      </c>
      <c r="C34" s="184" t="inlineStr">
        <is>
          <t>█████</t>
        </is>
      </c>
      <c r="D34" s="4" t="n"/>
      <c r="E34" s="4" t="n"/>
      <c r="F34" s="4" t="n"/>
      <c r="G34" s="4" t="n"/>
      <c r="H34" s="4" t="n"/>
    </row>
    <row r="35" ht="15.75" customHeight="1" s="189">
      <c r="A35" s="183" t="inlineStr">
        <is>
          <t>RFID &amp; NFC</t>
        </is>
      </c>
      <c r="B35" s="37" t="n">
        <v>3</v>
      </c>
      <c r="C35" s="184" t="inlineStr">
        <is>
          <t>█████</t>
        </is>
      </c>
      <c r="D35" s="4" t="n"/>
      <c r="E35" s="4" t="n"/>
      <c r="F35" s="4" t="n"/>
      <c r="G35" s="4" t="n"/>
      <c r="H35" s="4" t="n"/>
    </row>
    <row r="36" ht="15.75" customHeight="1" s="189">
      <c r="A36" s="183" t="inlineStr">
        <is>
          <t>E-Textile &amp; Materials</t>
        </is>
      </c>
      <c r="B36" s="37" t="n">
        <v>3</v>
      </c>
      <c r="C36" s="184" t="inlineStr">
        <is>
          <t>█████</t>
        </is>
      </c>
      <c r="D36" s="4" t="n"/>
      <c r="E36" s="4" t="n"/>
      <c r="F36" s="4" t="n"/>
      <c r="G36" s="4" t="n"/>
      <c r="H36" s="4" t="n"/>
    </row>
    <row r="37" ht="15.75" customHeight="1" s="189">
      <c r="A37" s="4" t="n"/>
      <c r="B37" s="4" t="n"/>
      <c r="C37" s="4" t="n"/>
      <c r="D37" s="4" t="n"/>
      <c r="E37" s="4" t="n"/>
      <c r="F37" s="4" t="n"/>
      <c r="G37" s="4" t="n"/>
      <c r="H37" s="4" t="n"/>
    </row>
    <row r="38" ht="15.75" customHeight="1" s="189">
      <c r="A38" s="159" t="inlineStr">
        <is>
          <t>PRICE TIERS</t>
        </is>
      </c>
      <c r="B38" s="4" t="n"/>
      <c r="C38" s="4" t="n"/>
      <c r="D38" s="4" t="n"/>
      <c r="E38" s="159" t="inlineStr">
        <is>
          <t>DIFFICULTY SPREAD</t>
        </is>
      </c>
      <c r="F38" s="4" t="n"/>
      <c r="G38" s="4" t="n"/>
      <c r="H38" s="4" t="n"/>
    </row>
    <row r="39" ht="15.75" customHeight="1" s="189">
      <c r="A39" s="183" t="inlineStr">
        <is>
          <t>$$  ($5-15)</t>
        </is>
      </c>
      <c r="B39" s="37" t="n">
        <v>100</v>
      </c>
      <c r="C39" s="184" t="inlineStr">
        <is>
          <t>████████████████████████████</t>
        </is>
      </c>
      <c r="D39" s="4" t="n"/>
      <c r="E39" s="183" t="inlineStr">
        <is>
          <t>1 · plug &amp; play</t>
        </is>
      </c>
      <c r="F39" s="37" t="n">
        <v>90</v>
      </c>
      <c r="G39" s="184" t="inlineStr">
        <is>
          <t>████████████████████████████</t>
        </is>
      </c>
      <c r="H39" s="4" t="n"/>
    </row>
    <row r="40" ht="15.75" customHeight="1" s="189">
      <c r="A40" s="183" t="inlineStr">
        <is>
          <t>$  (under $5)</t>
        </is>
      </c>
      <c r="B40" s="37" t="n">
        <v>62</v>
      </c>
      <c r="C40" s="184" t="inlineStr">
        <is>
          <t>█████████████████</t>
        </is>
      </c>
      <c r="D40" s="4" t="n"/>
      <c r="E40" s="183" t="inlineStr">
        <is>
          <t>2 · easy</t>
        </is>
      </c>
      <c r="F40" s="37" t="n">
        <v>84</v>
      </c>
      <c r="G40" s="184" t="inlineStr">
        <is>
          <t>██████████████████████████</t>
        </is>
      </c>
      <c r="H40" s="4" t="n"/>
    </row>
    <row r="41" ht="15.75" customHeight="1" s="189">
      <c r="A41" s="183" t="inlineStr">
        <is>
          <t>$$$  ($15-50)</t>
        </is>
      </c>
      <c r="B41" s="37" t="n">
        <v>62</v>
      </c>
      <c r="C41" s="184" t="inlineStr">
        <is>
          <t>█████████████████</t>
        </is>
      </c>
      <c r="D41" s="4" t="n"/>
      <c r="E41" s="183" t="inlineStr">
        <is>
          <t>3 · some skill</t>
        </is>
      </c>
      <c r="F41" s="37" t="n">
        <v>34</v>
      </c>
      <c r="G41" s="184" t="inlineStr">
        <is>
          <t>███████████</t>
        </is>
      </c>
      <c r="H41" s="4" t="n"/>
    </row>
    <row r="42" ht="15.75" customHeight="1" s="189">
      <c r="A42" s="183" t="inlineStr">
        <is>
          <t>$$$$  ($50+)</t>
        </is>
      </c>
      <c r="B42" s="37" t="n">
        <v>14</v>
      </c>
      <c r="C42" s="184" t="inlineStr">
        <is>
          <t>████</t>
        </is>
      </c>
      <c r="D42" s="4" t="n"/>
      <c r="E42" s="183" t="inlineStr">
        <is>
          <t>4 · advanced</t>
        </is>
      </c>
      <c r="F42" s="37" t="n">
        <v>19</v>
      </c>
      <c r="G42" s="184" t="inlineStr">
        <is>
          <t>██████</t>
        </is>
      </c>
      <c r="H42" s="4" t="n"/>
    </row>
    <row r="43" ht="15.75" customHeight="1" s="189">
      <c r="A43" s="4" t="n"/>
      <c r="B43" s="4" t="n"/>
      <c r="C43" s="4" t="n"/>
      <c r="D43" s="4" t="n"/>
      <c r="E43" s="183" t="inlineStr">
        <is>
          <t>5 · expert</t>
        </is>
      </c>
      <c r="F43" s="37" t="n">
        <v>11</v>
      </c>
      <c r="G43" s="184" t="inlineStr">
        <is>
          <t>███</t>
        </is>
      </c>
      <c r="H43" s="4" t="n"/>
    </row>
    <row r="44" ht="15.75" customHeight="1" s="189">
      <c r="A44" s="4" t="n"/>
      <c r="B44" s="4" t="n"/>
      <c r="C44" s="4" t="n"/>
      <c r="D44" s="4" t="n"/>
      <c r="E44" s="4" t="n"/>
      <c r="F44" s="4" t="n"/>
      <c r="G44" s="4" t="n"/>
      <c r="H44" s="4" t="n"/>
    </row>
    <row r="45" ht="15.75" customHeight="1" s="189">
      <c r="A45" s="159" t="inlineStr">
        <is>
          <t>INTERFACE FAMILIES</t>
        </is>
      </c>
      <c r="B45" s="4" t="n"/>
      <c r="C45" s="4" t="n"/>
      <c r="D45" s="4" t="n"/>
      <c r="E45" s="159" t="inlineStr">
        <is>
          <t>CURATED KITS</t>
        </is>
      </c>
      <c r="F45" s="4" t="n"/>
      <c r="G45" s="4" t="n"/>
      <c r="H45" s="4" t="n"/>
    </row>
    <row r="46" ht="45.75" customHeight="1" s="189">
      <c r="A46" s="183" t="inlineStr">
        <is>
          <t>I2C</t>
        </is>
      </c>
      <c r="B46" s="37" t="n">
        <v>91</v>
      </c>
      <c r="C46" s="184" t="inlineStr">
        <is>
          <t>████████████████████████████</t>
        </is>
      </c>
      <c r="D46" s="4" t="n"/>
      <c r="E46" s="185" t="inlineStr">
        <is>
          <t>🎒 $60 Explorer</t>
        </is>
      </c>
      <c r="F46" s="36" t="inlineStr">
        <is>
          <t>ESP32 devkit · BME280 · BH1750 · HC-SR04 · HC-SR501 PIR · MPU6050 · DS18B20 · capacitive soil · MPR121 · INA219 · KY-040 · piezo discs</t>
        </is>
      </c>
      <c r="G46" s="190" t="n"/>
      <c r="H46" s="191" t="n"/>
    </row>
    <row r="47" ht="25.5" customHeight="1" s="189">
      <c r="A47" s="183" t="inlineStr">
        <is>
          <t>Analog</t>
        </is>
      </c>
      <c r="B47" s="37" t="n">
        <v>53</v>
      </c>
      <c r="C47" s="184" t="inlineStr">
        <is>
          <t>████████████████</t>
        </is>
      </c>
      <c r="D47" s="4" t="n"/>
      <c r="E47" s="186" t="inlineStr">
        <is>
          <t>why:</t>
        </is>
      </c>
      <c r="F47" s="200" t="inlineStr">
        <is>
          <t>Touches 10 categories. Every classic tutorial works. The complete sensing alphabet.</t>
        </is>
      </c>
      <c r="G47" s="190" t="n"/>
      <c r="H47" s="191" t="n"/>
    </row>
    <row r="48" ht="45.75" customHeight="1" s="189">
      <c r="A48" s="183" t="inlineStr">
        <is>
          <t>UART</t>
        </is>
      </c>
      <c r="B48" s="37" t="n">
        <v>24</v>
      </c>
      <c r="C48" s="184" t="inlineStr">
        <is>
          <t>███████</t>
        </is>
      </c>
      <c r="D48" s="4" t="n"/>
      <c r="E48" s="185" t="inlineStr">
        <is>
          <t>🧰 $170 Inventor</t>
        </is>
      </c>
      <c r="F48" s="36" t="inlineStr">
        <is>
          <t>Explorer + SCD41 · LD2410 mmWave · VL53L1X · SHT41 · HX711+cells · INMP441 · AS7341 · SGP40 · AS5600 · ADS1115 ×2 · TCS34725 · flow + leak rope</t>
        </is>
      </c>
      <c r="G48" s="190" t="n"/>
      <c r="H48" s="191" t="n"/>
    </row>
    <row r="49" ht="25.5" customHeight="1" s="189">
      <c r="A49" s="183" t="inlineStr">
        <is>
          <t>Digital GPIO</t>
        </is>
      </c>
      <c r="B49" s="37" t="n">
        <v>11</v>
      </c>
      <c r="C49" s="184" t="inlineStr">
        <is>
          <t>███</t>
        </is>
      </c>
      <c r="D49" s="4" t="n"/>
      <c r="E49" s="186" t="inlineStr">
        <is>
          <t>why:</t>
        </is>
      </c>
      <c r="F49" s="200" t="inlineStr">
        <is>
          <t>True presence, true CO2, spectral color, weight, audio — the modern-build tier where inventions start.</t>
        </is>
      </c>
      <c r="G49" s="190" t="n"/>
      <c r="H49" s="191" t="n"/>
    </row>
    <row r="50" ht="45.75" customHeight="1" s="189">
      <c r="A50" s="183" t="inlineStr">
        <is>
          <t>SPI</t>
        </is>
      </c>
      <c r="B50" s="37" t="n">
        <v>9</v>
      </c>
      <c r="C50" s="184" t="inlineStr">
        <is>
          <t>███</t>
        </is>
      </c>
      <c r="D50" s="4" t="n"/>
      <c r="E50" s="185" t="inlineStr">
        <is>
          <t>🔬 $450 Frontier Lab</t>
        </is>
      </c>
      <c r="F50" s="36" t="inlineStr">
        <is>
          <t>Inventor + MLX90640 thermal · SPS30 · LD2450 XY radar · BNO086 · AS3935 lightning · pH/EC kit · Geiger kit · CC1101 · BME688 ×2 · GPS M10 · Person Sensor</t>
        </is>
      </c>
      <c r="G50" s="190" t="n"/>
      <c r="H50" s="191" t="n"/>
    </row>
    <row r="51" ht="25.5" customHeight="1" s="189">
      <c r="A51" s="183" t="inlineStr">
        <is>
          <t>Pulse/GPIO</t>
        </is>
      </c>
      <c r="B51" s="37" t="n">
        <v>5</v>
      </c>
      <c r="C51" s="184" t="inlineStr">
        <is>
          <t>██</t>
        </is>
      </c>
      <c r="D51" s="4" t="n"/>
      <c r="E51" s="186" t="inlineStr">
        <is>
          <t>why:</t>
        </is>
      </c>
      <c r="F51" s="200" t="inlineStr">
        <is>
          <t>Thermal imaging, radar tracking, isotopes, smell-prints, sub-GHz forensics — nobody at the meetup has this bag.</t>
        </is>
      </c>
      <c r="G51" s="190" t="n"/>
      <c r="H51" s="191" t="n"/>
    </row>
    <row r="52" ht="15.75" customHeight="1" s="189">
      <c r="A52" s="183" t="inlineStr">
        <is>
          <t>1-Wire</t>
        </is>
      </c>
      <c r="B52" s="37" t="n">
        <v>4</v>
      </c>
      <c r="C52" s="184" t="inlineStr">
        <is>
          <t>█</t>
        </is>
      </c>
      <c r="D52" s="4" t="n"/>
      <c r="E52" s="4" t="n"/>
      <c r="F52" s="4" t="n"/>
      <c r="G52" s="4" t="n"/>
      <c r="H52" s="4" t="n"/>
    </row>
    <row r="53" ht="15.75" customHeight="1" s="189">
      <c r="A53" s="183" t="inlineStr">
        <is>
          <t>I2S</t>
        </is>
      </c>
      <c r="B53" s="37" t="n">
        <v>3</v>
      </c>
      <c r="C53" s="184" t="inlineStr">
        <is>
          <t>█</t>
        </is>
      </c>
      <c r="D53" s="4" t="n"/>
      <c r="E53" s="4" t="n"/>
      <c r="F53" s="4" t="n"/>
      <c r="G53" s="4" t="n"/>
      <c r="H53" s="4" t="n"/>
    </row>
    <row r="54" ht="15.75" customHeight="1" s="189">
      <c r="A54" s="183" t="inlineStr">
        <is>
          <t>RS-485 Modbus</t>
        </is>
      </c>
      <c r="B54" s="37" t="n">
        <v>2</v>
      </c>
      <c r="C54" s="184" t="inlineStr">
        <is>
          <t>█</t>
        </is>
      </c>
      <c r="D54" s="4" t="n"/>
      <c r="E54" s="4" t="n"/>
      <c r="F54" s="4" t="n"/>
      <c r="G54" s="4" t="n"/>
      <c r="H54" s="4" t="n"/>
    </row>
    <row r="55" ht="15.75" customHeight="1" s="189">
      <c r="A55" s="183" t="inlineStr">
        <is>
          <t>Quadrature</t>
        </is>
      </c>
      <c r="B55" s="37" t="n">
        <v>2</v>
      </c>
      <c r="C55" s="184" t="inlineStr">
        <is>
          <t>█</t>
        </is>
      </c>
      <c r="D55" s="4" t="n"/>
      <c r="E55" s="4" t="n"/>
      <c r="F55" s="4" t="n"/>
      <c r="G55" s="4" t="n"/>
      <c r="H55" s="4" t="n"/>
    </row>
    <row r="56" ht="15.75" customHeight="1" s="189">
      <c r="A56" s="183" t="inlineStr">
        <is>
          <t>I2C composite</t>
        </is>
      </c>
      <c r="B56" s="37" t="n">
        <v>2</v>
      </c>
      <c r="C56" s="184" t="inlineStr">
        <is>
          <t>█</t>
        </is>
      </c>
      <c r="D56" s="4" t="n"/>
      <c r="E56" s="4" t="n"/>
      <c r="F56" s="4" t="n"/>
      <c r="G56" s="4" t="n"/>
      <c r="H56" s="4" t="n"/>
    </row>
    <row r="57" ht="15.75" customHeight="1" s="189">
      <c r="A57" s="183" t="inlineStr">
        <is>
          <t>3x analog</t>
        </is>
      </c>
      <c r="B57" s="37" t="n">
        <v>1</v>
      </c>
      <c r="C57" s="184" t="inlineStr">
        <is>
          <t>█</t>
        </is>
      </c>
      <c r="D57" s="4" t="n"/>
      <c r="E57" s="4" t="n"/>
      <c r="F57" s="4" t="n"/>
      <c r="G57" s="4" t="n"/>
      <c r="H57" s="4" t="n"/>
    </row>
    <row r="58" ht="15.75" customHeight="1" s="189">
      <c r="A58" s="183" t="inlineStr">
        <is>
          <t>Analog + digital threshold</t>
        </is>
      </c>
      <c r="B58" s="37" t="n">
        <v>1</v>
      </c>
      <c r="C58" s="184" t="inlineStr">
        <is>
          <t>█</t>
        </is>
      </c>
      <c r="D58" s="4" t="n"/>
      <c r="E58" s="4" t="n"/>
      <c r="F58" s="4" t="n"/>
      <c r="G58" s="4" t="n"/>
      <c r="H58" s="4" t="n"/>
    </row>
    <row r="59" ht="15.75" customHeight="1" s="189">
      <c r="A59" s="183" t="inlineStr">
        <is>
          <t>Analog + heater PWM</t>
        </is>
      </c>
      <c r="B59" s="37" t="n">
        <v>1</v>
      </c>
      <c r="C59" s="184" t="inlineStr">
        <is>
          <t>█</t>
        </is>
      </c>
      <c r="D59" s="4" t="n"/>
      <c r="E59" s="4" t="n"/>
      <c r="F59" s="4" t="n"/>
      <c r="G59" s="4" t="n"/>
      <c r="H59" s="4" t="n"/>
    </row>
    <row r="60" ht="15.75" customHeight="1" s="189">
      <c r="A60" s="183" t="inlineStr">
        <is>
          <t>UART tap</t>
        </is>
      </c>
      <c r="B60" s="37" t="n">
        <v>1</v>
      </c>
      <c r="C60" s="184" t="inlineStr">
        <is>
          <t>█</t>
        </is>
      </c>
      <c r="D60" s="4" t="n"/>
      <c r="E60" s="4" t="n"/>
      <c r="F60" s="4" t="n"/>
      <c r="G60" s="4" t="n"/>
      <c r="H60" s="4" t="n"/>
    </row>
    <row r="61" ht="15.75" customHeight="1" s="189">
      <c r="A61" s="183" t="inlineStr">
        <is>
          <t>UART or trigger</t>
        </is>
      </c>
      <c r="B61" s="37" t="n">
        <v>1</v>
      </c>
      <c r="C61" s="184" t="inlineStr">
        <is>
          <t>█</t>
        </is>
      </c>
      <c r="D61" s="4" t="n"/>
      <c r="E61" s="4" t="n"/>
      <c r="F61" s="4" t="n"/>
      <c r="G61" s="4" t="n"/>
      <c r="H61" s="4" t="n"/>
    </row>
    <row r="62" ht="15.75" customHeight="1" s="189">
      <c r="A62" s="183" t="inlineStr">
        <is>
          <t>Digital HIGH</t>
        </is>
      </c>
      <c r="B62" s="37" t="n">
        <v>1</v>
      </c>
      <c r="C62" s="184" t="inlineStr">
        <is>
          <t>█</t>
        </is>
      </c>
      <c r="D62" s="4" t="n"/>
      <c r="E62" s="4" t="n"/>
      <c r="F62" s="4" t="n"/>
      <c r="G62" s="4" t="n"/>
      <c r="H62" s="4" t="n"/>
    </row>
    <row r="63" ht="15.75" customHeight="1" s="189">
      <c r="A63" s="183" t="inlineStr">
        <is>
          <t>UART + IO pin</t>
        </is>
      </c>
      <c r="B63" s="37" t="n">
        <v>1</v>
      </c>
      <c r="C63" s="184" t="inlineStr">
        <is>
          <t>█</t>
        </is>
      </c>
      <c r="D63" s="4" t="n"/>
      <c r="E63" s="4" t="n"/>
      <c r="F63" s="4" t="n"/>
      <c r="G63" s="4" t="n"/>
      <c r="H63" s="4" t="n"/>
    </row>
    <row r="64" ht="15.75" customHeight="1" s="189">
      <c r="A64" s="183" t="inlineStr">
        <is>
          <t>UART 256kbps</t>
        </is>
      </c>
      <c r="B64" s="37" t="n">
        <v>1</v>
      </c>
      <c r="C64" s="184" t="inlineStr">
        <is>
          <t>█</t>
        </is>
      </c>
      <c r="D64" s="4" t="n"/>
      <c r="E64" s="4" t="n"/>
      <c r="F64" s="4" t="n"/>
      <c r="G64" s="4" t="n"/>
      <c r="H64" s="4" t="n"/>
    </row>
    <row r="65" ht="15.75" customHeight="1" s="189">
      <c r="A65" s="183" t="inlineStr">
        <is>
          <t>Digital + analog</t>
        </is>
      </c>
      <c r="B65" s="37" t="n">
        <v>1</v>
      </c>
      <c r="C65" s="184" t="inlineStr">
        <is>
          <t>█</t>
        </is>
      </c>
      <c r="D65" s="4" t="n"/>
      <c r="E65" s="4" t="n"/>
      <c r="F65" s="4" t="n"/>
      <c r="G65" s="4" t="n"/>
      <c r="H65" s="4" t="n"/>
    </row>
    <row r="66" ht="15.75" customHeight="1" s="189">
      <c r="A66" s="183" t="inlineStr">
        <is>
          <t>Analog + digital</t>
        </is>
      </c>
      <c r="B66" s="37" t="n">
        <v>1</v>
      </c>
      <c r="C66" s="184" t="inlineStr">
        <is>
          <t>█</t>
        </is>
      </c>
      <c r="D66" s="4" t="n"/>
      <c r="E66" s="4" t="n"/>
      <c r="F66" s="4" t="n"/>
      <c r="G66" s="4" t="n"/>
      <c r="H66" s="4" t="n"/>
    </row>
    <row r="67" ht="15.75" customHeight="1" s="189">
      <c r="A67" s="183" t="inlineStr">
        <is>
          <t>Analog matrix scan</t>
        </is>
      </c>
      <c r="B67" s="37" t="n">
        <v>1</v>
      </c>
      <c r="C67" s="184" t="inlineStr">
        <is>
          <t>█</t>
        </is>
      </c>
      <c r="D67" s="4" t="n"/>
      <c r="E67" s="4" t="n"/>
      <c r="F67" s="4" t="n"/>
      <c r="G67" s="4" t="n"/>
      <c r="H67" s="4" t="n"/>
    </row>
    <row r="68" ht="15.75" customHeight="1" s="189">
      <c r="A68" s="183" t="inlineStr">
        <is>
          <t>Other serial</t>
        </is>
      </c>
      <c r="B68" s="37" t="n">
        <v>1</v>
      </c>
      <c r="C68" s="184" t="inlineStr">
        <is>
          <t>█</t>
        </is>
      </c>
      <c r="D68" s="4" t="n"/>
      <c r="E68" s="4" t="n"/>
      <c r="F68" s="4" t="n"/>
      <c r="G68" s="4" t="n"/>
      <c r="H68" s="4" t="n"/>
    </row>
    <row r="69" ht="15.75" customHeight="1" s="189">
      <c r="A69" s="183" t="inlineStr">
        <is>
          <t>HX711</t>
        </is>
      </c>
      <c r="B69" s="37" t="n">
        <v>1</v>
      </c>
      <c r="C69" s="184" t="inlineStr">
        <is>
          <t>█</t>
        </is>
      </c>
      <c r="D69" s="4" t="n"/>
      <c r="E69" s="4" t="n"/>
      <c r="F69" s="4" t="n"/>
      <c r="G69" s="4" t="n"/>
      <c r="H69" s="4" t="n"/>
    </row>
    <row r="70" ht="15.75" customHeight="1" s="189">
      <c r="A70" s="183" t="inlineStr">
        <is>
          <t>Bridge → HX711</t>
        </is>
      </c>
      <c r="B70" s="37" t="n">
        <v>1</v>
      </c>
      <c r="C70" s="184" t="inlineStr">
        <is>
          <t>█</t>
        </is>
      </c>
      <c r="D70" s="4" t="n"/>
      <c r="E70" s="4" t="n"/>
      <c r="F70" s="4" t="n"/>
      <c r="G70" s="4" t="n"/>
      <c r="H70" s="4" t="n"/>
    </row>
    <row r="71" ht="15.75" customHeight="1" s="189">
      <c r="A71" s="183" t="inlineStr">
        <is>
          <t>Built-in</t>
        </is>
      </c>
      <c r="B71" s="37" t="n">
        <v>1</v>
      </c>
      <c r="C71" s="184" t="inlineStr">
        <is>
          <t>█</t>
        </is>
      </c>
      <c r="D71" s="4" t="n"/>
      <c r="E71" s="4" t="n"/>
      <c r="F71" s="4" t="n"/>
      <c r="G71" s="4" t="n"/>
      <c r="H71" s="4" t="n"/>
    </row>
    <row r="72" ht="15.75" customHeight="1" s="189">
      <c r="A72" s="183" t="inlineStr">
        <is>
          <t>Analog out</t>
        </is>
      </c>
      <c r="B72" s="37" t="n">
        <v>1</v>
      </c>
      <c r="C72" s="184" t="inlineStr">
        <is>
          <t>█</t>
        </is>
      </c>
      <c r="D72" s="4" t="n"/>
      <c r="E72" s="4" t="n"/>
      <c r="F72" s="4" t="n"/>
      <c r="G72" s="4" t="n"/>
      <c r="H72" s="4" t="n"/>
    </row>
    <row r="73" ht="15.75" customHeight="1" s="189">
      <c r="A73" s="183" t="inlineStr">
        <is>
          <t>Digital NPN</t>
        </is>
      </c>
      <c r="B73" s="37" t="n">
        <v>1</v>
      </c>
      <c r="C73" s="184" t="inlineStr">
        <is>
          <t>█</t>
        </is>
      </c>
      <c r="D73" s="4" t="n"/>
      <c r="E73" s="4" t="n"/>
      <c r="F73" s="4" t="n"/>
      <c r="G73" s="4" t="n"/>
      <c r="H73" s="4" t="n"/>
    </row>
    <row r="74" ht="15.75" customHeight="1" s="189">
      <c r="A74" s="183" t="inlineStr">
        <is>
          <t>1-Wire + pulse</t>
        </is>
      </c>
      <c r="B74" s="37" t="n">
        <v>1</v>
      </c>
      <c r="C74" s="184" t="inlineStr">
        <is>
          <t>█</t>
        </is>
      </c>
      <c r="D74" s="4" t="n"/>
      <c r="E74" s="4" t="n"/>
      <c r="F74" s="4" t="n"/>
      <c r="G74" s="4" t="n"/>
      <c r="H74" s="4" t="n"/>
    </row>
    <row r="75" ht="15.75" customHeight="1" s="189">
      <c r="A75" s="183" t="inlineStr">
        <is>
          <t>2x Analog + GPIO</t>
        </is>
      </c>
      <c r="B75" s="37" t="n">
        <v>1</v>
      </c>
      <c r="C75" s="184" t="inlineStr">
        <is>
          <t>█</t>
        </is>
      </c>
      <c r="D75" s="4" t="n"/>
      <c r="E75" s="4" t="n"/>
      <c r="F75" s="4" t="n"/>
      <c r="G75" s="4" t="n"/>
      <c r="H75" s="4" t="n"/>
    </row>
    <row r="76" ht="15.75" customHeight="1" s="189">
      <c r="A76" s="183" t="inlineStr">
        <is>
          <t>2x GPIO + button</t>
        </is>
      </c>
      <c r="B76" s="37" t="n">
        <v>1</v>
      </c>
      <c r="C76" s="184" t="inlineStr">
        <is>
          <t>█</t>
        </is>
      </c>
      <c r="D76" s="4" t="n"/>
      <c r="E76" s="4" t="n"/>
      <c r="F76" s="4" t="n"/>
      <c r="G76" s="4" t="n"/>
      <c r="H76" s="4" t="n"/>
    </row>
    <row r="77" ht="15.75" customHeight="1" s="189">
      <c r="A77" s="183" t="inlineStr">
        <is>
          <t>GPIO interrupt + UART</t>
        </is>
      </c>
      <c r="B77" s="37" t="n">
        <v>1</v>
      </c>
      <c r="C77" s="184" t="inlineStr">
        <is>
          <t>█</t>
        </is>
      </c>
      <c r="D77" s="4" t="n"/>
      <c r="E77" s="4" t="n"/>
      <c r="F77" s="4" t="n"/>
      <c r="G77" s="4" t="n"/>
      <c r="H77" s="4" t="n"/>
    </row>
    <row r="78" ht="15.75" customHeight="1" s="189">
      <c r="A78" s="183" t="inlineStr">
        <is>
          <t>DVP to ESP32</t>
        </is>
      </c>
      <c r="B78" s="37" t="n">
        <v>1</v>
      </c>
      <c r="C78" s="184" t="inlineStr">
        <is>
          <t>█</t>
        </is>
      </c>
      <c r="D78" s="4" t="n"/>
      <c r="E78" s="4" t="n"/>
      <c r="F78" s="4" t="n"/>
      <c r="G78" s="4" t="n"/>
      <c r="H78" s="4" t="n"/>
    </row>
    <row r="79" ht="15.75" customHeight="1" s="189">
      <c r="A79" s="183" t="inlineStr">
        <is>
          <t>DVP</t>
        </is>
      </c>
      <c r="B79" s="37" t="n">
        <v>1</v>
      </c>
      <c r="C79" s="184" t="inlineStr">
        <is>
          <t>█</t>
        </is>
      </c>
      <c r="D79" s="4" t="n"/>
      <c r="E79" s="4" t="n"/>
      <c r="F79" s="4" t="n"/>
      <c r="G79" s="4" t="n"/>
      <c r="H79" s="4" t="n"/>
    </row>
    <row r="80" ht="15.75" customHeight="1" s="189">
      <c r="A80" s="183" t="inlineStr">
        <is>
          <t>Pulse out</t>
        </is>
      </c>
      <c r="B80" s="37" t="n">
        <v>1</v>
      </c>
      <c r="C80" s="184" t="inlineStr">
        <is>
          <t>█</t>
        </is>
      </c>
      <c r="D80" s="4" t="n"/>
      <c r="E80" s="4" t="n"/>
      <c r="F80" s="4" t="n"/>
      <c r="G80" s="4" t="n"/>
      <c r="H80" s="4" t="n"/>
    </row>
    <row r="81" ht="15.75" customHeight="1" s="189">
      <c r="A81" s="183" t="inlineStr">
        <is>
          <t>NPN open-collector</t>
        </is>
      </c>
      <c r="B81" s="37" t="n">
        <v>1</v>
      </c>
      <c r="C81" s="184" t="inlineStr">
        <is>
          <t>█</t>
        </is>
      </c>
      <c r="D81" s="4" t="n"/>
      <c r="E81" s="4" t="n"/>
      <c r="F81" s="4" t="n"/>
      <c r="G81" s="4" t="n"/>
      <c r="H81" s="4" t="n"/>
    </row>
    <row r="82" ht="15.75" customHeight="1" s="189">
      <c r="A82" s="183" t="inlineStr">
        <is>
          <t>NPN</t>
        </is>
      </c>
      <c r="B82" s="37" t="n">
        <v>1</v>
      </c>
      <c r="C82" s="184" t="inlineStr">
        <is>
          <t>█</t>
        </is>
      </c>
      <c r="D82" s="4" t="n"/>
      <c r="E82" s="4" t="n"/>
      <c r="F82" s="4" t="n"/>
      <c r="G82" s="4" t="n"/>
      <c r="H82" s="4" t="n"/>
    </row>
    <row r="83" ht="15.75" customHeight="1" s="189">
      <c r="A83" s="183" t="inlineStr">
        <is>
          <t>Touch pins</t>
        </is>
      </c>
      <c r="B83" s="37" t="n">
        <v>1</v>
      </c>
      <c r="C83" s="184" t="inlineStr">
        <is>
          <t>█</t>
        </is>
      </c>
      <c r="D83" s="4" t="n"/>
      <c r="E83" s="4" t="n"/>
      <c r="F83" s="4" t="n"/>
      <c r="G83" s="4" t="n"/>
      <c r="H83" s="4" t="n"/>
    </row>
    <row r="84" ht="15.75" customHeight="1" s="189">
      <c r="A84" s="183" t="inlineStr">
        <is>
          <t>GPIO array</t>
        </is>
      </c>
      <c r="B84" s="37" t="n">
        <v>1</v>
      </c>
      <c r="C84" s="184" t="inlineStr">
        <is>
          <t>█</t>
        </is>
      </c>
      <c r="D84" s="4" t="n"/>
      <c r="E84" s="4" t="n"/>
      <c r="F84" s="4" t="n"/>
      <c r="G84" s="4" t="n"/>
      <c r="H84" s="4" t="n"/>
    </row>
    <row r="85" ht="15.75" customHeight="1" s="189">
      <c r="A85" s="183" t="inlineStr">
        <is>
          <t>Built-in APIs</t>
        </is>
      </c>
      <c r="B85" s="37" t="n">
        <v>1</v>
      </c>
      <c r="C85" s="184" t="inlineStr">
        <is>
          <t>█</t>
        </is>
      </c>
      <c r="D85" s="4" t="n"/>
      <c r="E85" s="4" t="n"/>
      <c r="F85" s="4" t="n"/>
      <c r="G85" s="4" t="n"/>
      <c r="H85" s="4" t="n"/>
    </row>
    <row r="86" ht="15.75" customHeight="1" s="189">
      <c r="A86" s="183" t="inlineStr">
        <is>
          <t>ESP32 radio itself</t>
        </is>
      </c>
      <c r="B86" s="37" t="n">
        <v>1</v>
      </c>
      <c r="C86" s="184" t="inlineStr">
        <is>
          <t>█</t>
        </is>
      </c>
      <c r="D86" s="4" t="n"/>
      <c r="E86" s="4" t="n"/>
      <c r="F86" s="4" t="n"/>
      <c r="G86" s="4" t="n"/>
      <c r="H86" s="4" t="n"/>
    </row>
    <row r="87" ht="15.75" customHeight="1" s="189">
      <c r="A87" s="183" t="inlineStr">
        <is>
          <t>Touch pin</t>
        </is>
      </c>
      <c r="B87" s="37" t="n">
        <v>1</v>
      </c>
      <c r="C87" s="184" t="inlineStr">
        <is>
          <t>█</t>
        </is>
      </c>
      <c r="D87" s="4" t="n"/>
      <c r="E87" s="4" t="n"/>
      <c r="F87" s="4" t="n"/>
      <c r="G87" s="4" t="n"/>
      <c r="H87" s="4" t="n"/>
    </row>
    <row r="88" ht="15.75" customHeight="1" s="189">
      <c r="A88" s="183" t="inlineStr">
        <is>
          <t>ADC sampling</t>
        </is>
      </c>
      <c r="B88" s="37" t="n">
        <v>1</v>
      </c>
      <c r="C88" s="184" t="inlineStr">
        <is>
          <t>█</t>
        </is>
      </c>
      <c r="D88" s="4" t="n"/>
      <c r="E88" s="4" t="n"/>
      <c r="F88" s="4" t="n"/>
      <c r="G88" s="4" t="n"/>
      <c r="H88" s="4" t="n"/>
    </row>
    <row r="89" ht="15.75" customHeight="1" s="189">
      <c r="A89" s="4" t="n"/>
      <c r="B89" s="4" t="n"/>
      <c r="C89" s="4" t="n"/>
      <c r="D89" s="4" t="n"/>
      <c r="E89" s="4" t="n"/>
      <c r="F89" s="4" t="n"/>
      <c r="G89" s="4" t="n"/>
      <c r="H89" s="4" t="n"/>
    </row>
    <row r="90" ht="15.75" customHeight="1" s="189">
      <c r="A90" s="159" t="inlineStr">
        <is>
          <t>BEST FIRST 15 (cheap, easy, broad)</t>
        </is>
      </c>
      <c r="B90" s="4" t="n"/>
      <c r="C90" s="4" t="n"/>
      <c r="D90" s="4" t="n"/>
      <c r="E90" s="4" t="n"/>
      <c r="F90" s="4" t="n"/>
      <c r="G90" s="4" t="n"/>
      <c r="H90" s="4" t="n"/>
    </row>
    <row r="91" ht="15.75" customHeight="1" s="189">
      <c r="A91" s="188" t="inlineStr">
        <is>
          <t>Photoresistor (LDR)</t>
        </is>
      </c>
      <c r="B91" s="37" t="inlineStr">
        <is>
          <t>$0.2</t>
        </is>
      </c>
      <c r="C91" s="183" t="inlineStr">
        <is>
          <t>Light &amp; UV</t>
        </is>
      </c>
      <c r="D91" s="4" t="n"/>
      <c r="E91" s="4" t="n"/>
      <c r="F91" s="4" t="n"/>
      <c r="G91" s="4" t="n"/>
      <c r="H91" s="4" t="n"/>
    </row>
    <row r="92" ht="15.75" customHeight="1" s="189">
      <c r="A92" s="188" t="inlineStr">
        <is>
          <t>A3144 / SS49E Hall switches</t>
        </is>
      </c>
      <c r="B92" s="37" t="inlineStr">
        <is>
          <t>$0.4</t>
        </is>
      </c>
      <c r="C92" s="183" t="inlineStr">
        <is>
          <t>Magnetic &amp; Compass</t>
        </is>
      </c>
      <c r="D92" s="4" t="n"/>
      <c r="E92" s="4" t="n"/>
      <c r="F92" s="4" t="n"/>
      <c r="G92" s="4" t="n"/>
      <c r="H92" s="4" t="n"/>
    </row>
    <row r="93" ht="15.75" customHeight="1" s="189">
      <c r="A93" s="188" t="inlineStr">
        <is>
          <t>TTP223 single touch</t>
        </is>
      </c>
      <c r="B93" s="37" t="inlineStr">
        <is>
          <t>$0.5</t>
        </is>
      </c>
      <c r="C93" s="183" t="inlineStr">
        <is>
          <t>Touch &amp; Capacitive</t>
        </is>
      </c>
      <c r="D93" s="4" t="n"/>
      <c r="E93" s="4" t="n"/>
      <c r="F93" s="4" t="n"/>
      <c r="G93" s="4" t="n"/>
      <c r="H93" s="4" t="n"/>
    </row>
    <row r="94" ht="15.75" customHeight="1" s="189">
      <c r="A94" s="188" t="inlineStr">
        <is>
          <t>KY-037/038 sound modules</t>
        </is>
      </c>
      <c r="B94" s="37" t="inlineStr">
        <is>
          <t>$1</t>
        </is>
      </c>
      <c r="C94" s="183" t="inlineStr">
        <is>
          <t>Sound &amp; Audio</t>
        </is>
      </c>
      <c r="D94" s="4" t="n"/>
      <c r="E94" s="4" t="n"/>
      <c r="F94" s="4" t="n"/>
      <c r="G94" s="4" t="n"/>
      <c r="H94" s="4" t="n"/>
    </row>
    <row r="95" ht="15.75" customHeight="1" s="189">
      <c r="A95" s="188" t="inlineStr">
        <is>
          <t>SW-420 vibration switch</t>
        </is>
      </c>
      <c r="B95" s="37" t="inlineStr">
        <is>
          <t>$1</t>
        </is>
      </c>
      <c r="C95" s="183" t="inlineStr">
        <is>
          <t>Vibration &amp; Shock</t>
        </is>
      </c>
      <c r="D95" s="4" t="n"/>
      <c r="E95" s="4" t="n"/>
      <c r="F95" s="4" t="n"/>
      <c r="G95" s="4" t="n"/>
      <c r="H95" s="4" t="n"/>
    </row>
    <row r="96" ht="15.75" customHeight="1" s="189">
      <c r="A96" s="188" t="inlineStr">
        <is>
          <t>KY-040 rotary encoder</t>
        </is>
      </c>
      <c r="B96" s="37" t="inlineStr">
        <is>
          <t>$1</t>
        </is>
      </c>
      <c r="C96" s="183" t="inlineStr">
        <is>
          <t>Position &amp; Rotation</t>
        </is>
      </c>
      <c r="D96" s="4" t="n"/>
      <c r="E96" s="4" t="n"/>
      <c r="F96" s="4" t="n"/>
      <c r="G96" s="4" t="n"/>
      <c r="H96" s="4" t="n"/>
    </row>
    <row r="97" ht="15.75" customHeight="1" s="189">
      <c r="A97" s="188" t="inlineStr">
        <is>
          <t>Through-beam slot / photo-interrupter</t>
        </is>
      </c>
      <c r="B97" s="37" t="inlineStr">
        <is>
          <t>$1</t>
        </is>
      </c>
      <c r="C97" s="183" t="inlineStr">
        <is>
          <t>Industrial Sensing</t>
        </is>
      </c>
      <c r="D97" s="4" t="n"/>
      <c r="E97" s="4" t="n"/>
      <c r="F97" s="4" t="n"/>
      <c r="G97" s="4" t="n"/>
      <c r="H97" s="4" t="n"/>
    </row>
    <row r="98" ht="15.75" customHeight="1" s="189">
      <c r="A98" s="188" t="inlineStr">
        <is>
          <t>RCWL-0516 doppler radar</t>
        </is>
      </c>
      <c r="B98" s="37" t="inlineStr">
        <is>
          <t>$1.2</t>
        </is>
      </c>
      <c r="C98" s="183" t="inlineStr">
        <is>
          <t>Presence &amp; Occupancy</t>
        </is>
      </c>
      <c r="D98" s="4" t="n"/>
      <c r="E98" s="4" t="n"/>
      <c r="F98" s="4" t="n"/>
      <c r="G98" s="4" t="n"/>
      <c r="H98" s="4" t="n"/>
    </row>
    <row r="99" ht="15.75" customHeight="1" s="189">
      <c r="A99" s="188" t="inlineStr">
        <is>
          <t>TMP36 analog temp</t>
        </is>
      </c>
      <c r="B99" s="37" t="inlineStr">
        <is>
          <t>$1.5</t>
        </is>
      </c>
      <c r="C99" s="183" t="inlineStr">
        <is>
          <t>Temperature</t>
        </is>
      </c>
      <c r="D99" s="4" t="n"/>
      <c r="E99" s="4" t="n"/>
      <c r="F99" s="4" t="n"/>
      <c r="G99" s="4" t="n"/>
      <c r="H99" s="4" t="n"/>
    </row>
    <row r="100" ht="15.75" customHeight="1" s="189">
      <c r="A100" s="188" t="inlineStr">
        <is>
          <t>BMP280 budget barometer</t>
        </is>
      </c>
      <c r="B100" s="37" t="inlineStr">
        <is>
          <t>$1.5</t>
        </is>
      </c>
      <c r="C100" s="183" t="inlineStr">
        <is>
          <t>Pressure &amp; Altitude</t>
        </is>
      </c>
      <c r="D100" s="4" t="n"/>
      <c r="E100" s="4" t="n"/>
      <c r="F100" s="4" t="n"/>
      <c r="G100" s="4" t="n"/>
      <c r="H100" s="4" t="n"/>
    </row>
    <row r="101" ht="15.75" customHeight="1" s="189">
      <c r="A101" s="188" t="inlineStr">
        <is>
          <t>HC-SR04 ultrasonic</t>
        </is>
      </c>
      <c r="B101" s="37" t="inlineStr">
        <is>
          <t>$1.5</t>
        </is>
      </c>
      <c r="C101" s="183" t="inlineStr">
        <is>
          <t>Distance &amp; Ranging</t>
        </is>
      </c>
      <c r="D101" s="4" t="n"/>
      <c r="E101" s="4" t="n"/>
      <c r="F101" s="4" t="n"/>
      <c r="G101" s="4" t="n"/>
      <c r="H101" s="4" t="n"/>
    </row>
    <row r="102" ht="15.75" customHeight="1" s="189">
      <c r="A102" s="188" t="inlineStr">
        <is>
          <t>AHT20 temp/humidity</t>
        </is>
      </c>
      <c r="B102" s="37" t="inlineStr">
        <is>
          <t>$2</t>
        </is>
      </c>
      <c r="C102" s="183" t="inlineStr">
        <is>
          <t>Humidity + Temp</t>
        </is>
      </c>
      <c r="D102" s="4" t="n"/>
      <c r="E102" s="4" t="n"/>
      <c r="F102" s="4" t="n"/>
      <c r="G102" s="4" t="n"/>
      <c r="H102" s="4" t="n"/>
    </row>
    <row r="103" ht="15.75" customHeight="1" s="189">
      <c r="A103" s="188" t="inlineStr">
        <is>
          <t>Capacitive soil moisture v2</t>
        </is>
      </c>
      <c r="B103" s="37" t="inlineStr">
        <is>
          <t>$2</t>
        </is>
      </c>
      <c r="C103" s="183" t="inlineStr">
        <is>
          <t>Soil &amp; Agriculture</t>
        </is>
      </c>
      <c r="D103" s="4" t="n"/>
      <c r="E103" s="4" t="n"/>
      <c r="F103" s="4" t="n"/>
      <c r="G103" s="4" t="n"/>
      <c r="H103" s="4" t="n"/>
    </row>
    <row r="104" ht="15.75" customHeight="1" s="189">
      <c r="A104" s="188" t="inlineStr">
        <is>
          <t>RC522 RFID reader</t>
        </is>
      </c>
      <c r="B104" s="37" t="inlineStr">
        <is>
          <t>$2</t>
        </is>
      </c>
      <c r="C104" s="183" t="inlineStr">
        <is>
          <t>RFID &amp; NFC</t>
        </is>
      </c>
      <c r="D104" s="4" t="n"/>
      <c r="E104" s="4" t="n"/>
      <c r="F104" s="4" t="n"/>
      <c r="G104" s="4" t="n"/>
      <c r="H104" s="4" t="n"/>
    </row>
    <row r="105" ht="15.75" customHeight="1" s="189">
      <c r="A105" s="188" t="inlineStr">
        <is>
          <t>AS7331+photodiode flame/UV-C</t>
        </is>
      </c>
      <c r="B105" s="37" t="inlineStr">
        <is>
          <t>$2</t>
        </is>
      </c>
      <c r="C105" s="183" t="inlineStr">
        <is>
          <t>Specialty &amp; Exotic</t>
        </is>
      </c>
      <c r="D105" s="4" t="n"/>
      <c r="E105" s="4" t="n"/>
      <c r="F105" s="4" t="n"/>
      <c r="G105" s="4" t="n"/>
      <c r="H105" s="4" t="n"/>
    </row>
    <row r="106" ht="15.75" customHeight="1" s="189">
      <c r="A106" s="4" t="n"/>
      <c r="B106" s="4" t="n"/>
      <c r="C106" s="4" t="n"/>
      <c r="D106" s="4" t="n"/>
      <c r="E106" s="4" t="n"/>
      <c r="F106" s="4" t="n"/>
      <c r="G106" s="4" t="n"/>
      <c r="H106" s="4" t="n"/>
    </row>
    <row r="107" ht="15.75" customHeight="1" s="189">
      <c r="A107" s="4" t="n"/>
      <c r="B107" s="4" t="n"/>
      <c r="C107" s="4" t="n"/>
      <c r="D107" s="4" t="n"/>
      <c r="E107" s="4" t="n"/>
      <c r="F107" s="4" t="n"/>
      <c r="G107" s="4" t="n"/>
      <c r="H107" s="4" t="n"/>
    </row>
    <row r="108" ht="15.75" customHeight="1" s="189">
      <c r="A108" s="4" t="n"/>
      <c r="B108" s="4" t="n"/>
      <c r="C108" s="4" t="n"/>
      <c r="D108" s="4" t="n"/>
      <c r="E108" s="4" t="n"/>
      <c r="F108" s="4" t="n"/>
      <c r="G108" s="4" t="n"/>
      <c r="H108" s="4" t="n"/>
    </row>
    <row r="109" ht="15.75" customHeight="1" s="189">
      <c r="A109" s="4" t="n"/>
      <c r="B109" s="4" t="n"/>
      <c r="C109" s="4" t="n"/>
      <c r="D109" s="4" t="n"/>
      <c r="E109" s="4" t="n"/>
      <c r="F109" s="4" t="n"/>
      <c r="G109" s="4" t="n"/>
      <c r="H109" s="4" t="n"/>
    </row>
    <row r="110" ht="15.75" customHeight="1" s="189">
      <c r="A110" s="4" t="n"/>
      <c r="B110" s="4" t="n"/>
      <c r="C110" s="4" t="n"/>
      <c r="D110" s="4" t="n"/>
      <c r="E110" s="4" t="n"/>
      <c r="F110" s="4" t="n"/>
      <c r="G110" s="4" t="n"/>
      <c r="H110" s="4" t="n"/>
    </row>
    <row r="111" ht="15.75" customHeight="1" s="189">
      <c r="A111" s="4" t="n"/>
      <c r="B111" s="4" t="n"/>
      <c r="C111" s="4" t="n"/>
      <c r="D111" s="4" t="n"/>
      <c r="E111" s="4" t="n"/>
      <c r="F111" s="4" t="n"/>
      <c r="G111" s="4" t="n"/>
      <c r="H111" s="4" t="n"/>
    </row>
    <row r="112" ht="15.75" customHeight="1" s="189">
      <c r="A112" s="4" t="n"/>
      <c r="B112" s="4" t="n"/>
      <c r="C112" s="4" t="n"/>
      <c r="D112" s="4" t="n"/>
      <c r="E112" s="4" t="n"/>
      <c r="F112" s="4" t="n"/>
      <c r="G112" s="4" t="n"/>
      <c r="H112" s="4" t="n"/>
    </row>
    <row r="113" ht="15.75" customHeight="1" s="189">
      <c r="A113" s="4" t="n"/>
      <c r="B113" s="4" t="n"/>
      <c r="C113" s="4" t="n"/>
      <c r="D113" s="4" t="n"/>
      <c r="E113" s="4" t="n"/>
      <c r="F113" s="4" t="n"/>
      <c r="G113" s="4" t="n"/>
      <c r="H113" s="4" t="n"/>
    </row>
    <row r="114" ht="15.75" customHeight="1" s="189">
      <c r="A114" s="4" t="n"/>
      <c r="B114" s="4" t="n"/>
      <c r="C114" s="4" t="n"/>
      <c r="D114" s="4" t="n"/>
      <c r="E114" s="4" t="n"/>
      <c r="F114" s="4" t="n"/>
      <c r="G114" s="4" t="n"/>
      <c r="H114" s="4" t="n"/>
    </row>
    <row r="115" ht="15.75" customHeight="1" s="189">
      <c r="A115" s="4" t="n"/>
      <c r="B115" s="4" t="n"/>
      <c r="C115" s="4" t="n"/>
      <c r="D115" s="4" t="n"/>
      <c r="E115" s="4" t="n"/>
      <c r="F115" s="4" t="n"/>
      <c r="G115" s="4" t="n"/>
      <c r="H115" s="4" t="n"/>
    </row>
    <row r="116" ht="15.75" customHeight="1" s="189">
      <c r="A116" s="4" t="n"/>
      <c r="B116" s="4" t="n"/>
      <c r="C116" s="4" t="n"/>
      <c r="D116" s="4" t="n"/>
      <c r="E116" s="4" t="n"/>
      <c r="F116" s="4" t="n"/>
      <c r="G116" s="4" t="n"/>
      <c r="H116" s="4" t="n"/>
    </row>
    <row r="117" ht="15.75" customHeight="1" s="189">
      <c r="A117" s="4" t="n"/>
      <c r="B117" s="4" t="n"/>
      <c r="C117" s="4" t="n"/>
      <c r="D117" s="4" t="n"/>
      <c r="E117" s="4" t="n"/>
      <c r="F117" s="4" t="n"/>
      <c r="G117" s="4" t="n"/>
      <c r="H117" s="4" t="n"/>
    </row>
    <row r="118" ht="15.75" customHeight="1" s="189">
      <c r="A118" s="4" t="n"/>
      <c r="B118" s="4" t="n"/>
      <c r="C118" s="4" t="n"/>
      <c r="D118" s="4" t="n"/>
      <c r="E118" s="4" t="n"/>
      <c r="F118" s="4" t="n"/>
      <c r="G118" s="4" t="n"/>
      <c r="H118" s="4" t="n"/>
    </row>
    <row r="119" ht="15.75" customHeight="1" s="189">
      <c r="A119" s="4" t="n"/>
      <c r="B119" s="4" t="n"/>
      <c r="C119" s="4" t="n"/>
      <c r="D119" s="4" t="n"/>
      <c r="E119" s="4" t="n"/>
      <c r="F119" s="4" t="n"/>
      <c r="G119" s="4" t="n"/>
      <c r="H119" s="4" t="n"/>
    </row>
    <row r="120" ht="15.75" customHeight="1" s="189">
      <c r="A120" s="4" t="n"/>
      <c r="B120" s="4" t="n"/>
      <c r="C120" s="4" t="n"/>
      <c r="D120" s="4" t="n"/>
      <c r="E120" s="4" t="n"/>
      <c r="F120" s="4" t="n"/>
      <c r="G120" s="4" t="n"/>
      <c r="H120" s="4" t="n"/>
    </row>
    <row r="121" ht="15.75" customHeight="1" s="189">
      <c r="A121" s="4" t="n"/>
      <c r="B121" s="4" t="n"/>
      <c r="C121" s="4" t="n"/>
      <c r="D121" s="4" t="n"/>
      <c r="E121" s="4" t="n"/>
      <c r="F121" s="4" t="n"/>
      <c r="G121" s="4" t="n"/>
      <c r="H121" s="4" t="n"/>
    </row>
    <row r="122" ht="15.75" customHeight="1" s="189">
      <c r="A122" s="4" t="n"/>
      <c r="B122" s="4" t="n"/>
      <c r="C122" s="4" t="n"/>
      <c r="D122" s="4" t="n"/>
      <c r="E122" s="4" t="n"/>
      <c r="F122" s="4" t="n"/>
      <c r="G122" s="4" t="n"/>
      <c r="H122" s="4" t="n"/>
    </row>
    <row r="123" ht="15.75" customHeight="1" s="189">
      <c r="A123" s="4" t="n"/>
      <c r="B123" s="4" t="n"/>
      <c r="C123" s="4" t="n"/>
      <c r="D123" s="4" t="n"/>
      <c r="E123" s="4" t="n"/>
      <c r="F123" s="4" t="n"/>
      <c r="G123" s="4" t="n"/>
      <c r="H123" s="4" t="n"/>
    </row>
    <row r="124" ht="15.75" customHeight="1" s="189">
      <c r="A124" s="4" t="n"/>
      <c r="B124" s="4" t="n"/>
      <c r="C124" s="4" t="n"/>
      <c r="D124" s="4" t="n"/>
      <c r="E124" s="4" t="n"/>
      <c r="F124" s="4" t="n"/>
      <c r="G124" s="4" t="n"/>
      <c r="H124" s="4" t="n"/>
    </row>
    <row r="125" ht="15.75" customHeight="1" s="189">
      <c r="A125" s="4" t="n"/>
      <c r="B125" s="4" t="n"/>
      <c r="C125" s="4" t="n"/>
      <c r="D125" s="4" t="n"/>
      <c r="E125" s="4" t="n"/>
      <c r="F125" s="4" t="n"/>
      <c r="G125" s="4" t="n"/>
      <c r="H125" s="4" t="n"/>
    </row>
    <row r="126" ht="15.75" customHeight="1" s="189">
      <c r="A126" s="4" t="n"/>
      <c r="B126" s="4" t="n"/>
      <c r="C126" s="4" t="n"/>
      <c r="D126" s="4" t="n"/>
      <c r="E126" s="4" t="n"/>
      <c r="F126" s="4" t="n"/>
      <c r="G126" s="4" t="n"/>
      <c r="H126" s="4" t="n"/>
    </row>
    <row r="127" ht="15.75" customHeight="1" s="189">
      <c r="A127" s="4" t="n"/>
      <c r="B127" s="4" t="n"/>
      <c r="C127" s="4" t="n"/>
      <c r="D127" s="4" t="n"/>
      <c r="E127" s="4" t="n"/>
      <c r="F127" s="4" t="n"/>
      <c r="G127" s="4" t="n"/>
      <c r="H127" s="4" t="n"/>
    </row>
    <row r="128" ht="15.75" customHeight="1" s="189">
      <c r="A128" s="4" t="n"/>
      <c r="B128" s="4" t="n"/>
      <c r="C128" s="4" t="n"/>
      <c r="D128" s="4" t="n"/>
      <c r="E128" s="4" t="n"/>
      <c r="F128" s="4" t="n"/>
      <c r="G128" s="4" t="n"/>
      <c r="H128" s="4" t="n"/>
    </row>
    <row r="129" ht="15.75" customHeight="1" s="189">
      <c r="A129" s="4" t="n"/>
      <c r="B129" s="4" t="n"/>
      <c r="C129" s="4" t="n"/>
      <c r="D129" s="4" t="n"/>
      <c r="E129" s="4" t="n"/>
      <c r="F129" s="4" t="n"/>
      <c r="G129" s="4" t="n"/>
      <c r="H129" s="4" t="n"/>
    </row>
    <row r="130" ht="15.75" customHeight="1" s="189">
      <c r="A130" s="4" t="n"/>
      <c r="B130" s="4" t="n"/>
      <c r="C130" s="4" t="n"/>
      <c r="D130" s="4" t="n"/>
      <c r="E130" s="4" t="n"/>
      <c r="F130" s="4" t="n"/>
      <c r="G130" s="4" t="n"/>
      <c r="H130" s="4" t="n"/>
    </row>
    <row r="131" ht="15.75" customHeight="1" s="189">
      <c r="A131" s="4" t="n"/>
      <c r="B131" s="4" t="n"/>
      <c r="C131" s="4" t="n"/>
      <c r="D131" s="4" t="n"/>
      <c r="E131" s="4" t="n"/>
      <c r="F131" s="4" t="n"/>
      <c r="G131" s="4" t="n"/>
      <c r="H131" s="4" t="n"/>
    </row>
    <row r="132" ht="15.75" customHeight="1" s="189">
      <c r="A132" s="4" t="n"/>
      <c r="B132" s="4" t="n"/>
      <c r="C132" s="4" t="n"/>
      <c r="D132" s="4" t="n"/>
      <c r="E132" s="4" t="n"/>
      <c r="F132" s="4" t="n"/>
      <c r="G132" s="4" t="n"/>
      <c r="H132" s="4" t="n"/>
    </row>
    <row r="133" ht="15.75" customHeight="1" s="189">
      <c r="A133" s="4" t="n"/>
      <c r="B133" s="4" t="n"/>
      <c r="C133" s="4" t="n"/>
      <c r="D133" s="4" t="n"/>
      <c r="E133" s="4" t="n"/>
      <c r="F133" s="4" t="n"/>
      <c r="G133" s="4" t="n"/>
      <c r="H133" s="4" t="n"/>
    </row>
    <row r="134" ht="15.75" customHeight="1" s="189">
      <c r="A134" s="4" t="n"/>
      <c r="B134" s="4" t="n"/>
      <c r="C134" s="4" t="n"/>
      <c r="D134" s="4" t="n"/>
      <c r="E134" s="4" t="n"/>
      <c r="F134" s="4" t="n"/>
      <c r="G134" s="4" t="n"/>
      <c r="H134" s="4" t="n"/>
    </row>
    <row r="135" ht="15.75" customHeight="1" s="189">
      <c r="A135" s="4" t="n"/>
      <c r="B135" s="4" t="n"/>
      <c r="C135" s="4" t="n"/>
      <c r="D135" s="4" t="n"/>
      <c r="E135" s="4" t="n"/>
      <c r="F135" s="4" t="n"/>
      <c r="G135" s="4" t="n"/>
      <c r="H135" s="4" t="n"/>
    </row>
    <row r="136" ht="15.75" customHeight="1" s="189">
      <c r="A136" s="4" t="n"/>
      <c r="B136" s="4" t="n"/>
      <c r="C136" s="4" t="n"/>
      <c r="D136" s="4" t="n"/>
      <c r="E136" s="4" t="n"/>
      <c r="F136" s="4" t="n"/>
      <c r="G136" s="4" t="n"/>
      <c r="H136" s="4" t="n"/>
    </row>
    <row r="137" ht="15.75" customHeight="1" s="189">
      <c r="A137" s="4" t="n"/>
      <c r="B137" s="4" t="n"/>
      <c r="C137" s="4" t="n"/>
      <c r="D137" s="4" t="n"/>
      <c r="E137" s="4" t="n"/>
      <c r="F137" s="4" t="n"/>
      <c r="G137" s="4" t="n"/>
      <c r="H137" s="4" t="n"/>
    </row>
    <row r="138" ht="15.75" customHeight="1" s="189">
      <c r="A138" s="4" t="n"/>
      <c r="B138" s="4" t="n"/>
      <c r="C138" s="4" t="n"/>
      <c r="D138" s="4" t="n"/>
      <c r="E138" s="4" t="n"/>
      <c r="F138" s="4" t="n"/>
      <c r="G138" s="4" t="n"/>
      <c r="H138" s="4" t="n"/>
    </row>
    <row r="139" ht="15.75" customHeight="1" s="189">
      <c r="A139" s="4" t="n"/>
      <c r="B139" s="4" t="n"/>
      <c r="C139" s="4" t="n"/>
      <c r="D139" s="4" t="n"/>
      <c r="E139" s="4" t="n"/>
      <c r="F139" s="4" t="n"/>
      <c r="G139" s="4" t="n"/>
      <c r="H139" s="4" t="n"/>
    </row>
    <row r="140" ht="15.75" customHeight="1" s="189">
      <c r="A140" s="4" t="n"/>
      <c r="B140" s="4" t="n"/>
      <c r="C140" s="4" t="n"/>
      <c r="D140" s="4" t="n"/>
      <c r="E140" s="4" t="n"/>
      <c r="F140" s="4" t="n"/>
      <c r="G140" s="4" t="n"/>
      <c r="H140" s="4" t="n"/>
    </row>
    <row r="141" ht="15.75" customHeight="1" s="189">
      <c r="A141" s="4" t="n"/>
      <c r="B141" s="4" t="n"/>
      <c r="C141" s="4" t="n"/>
      <c r="D141" s="4" t="n"/>
      <c r="E141" s="4" t="n"/>
      <c r="F141" s="4" t="n"/>
      <c r="G141" s="4" t="n"/>
      <c r="H141" s="4" t="n"/>
    </row>
    <row r="142" ht="15.75" customHeight="1" s="189">
      <c r="A142" s="4" t="n"/>
      <c r="B142" s="4" t="n"/>
      <c r="C142" s="4" t="n"/>
      <c r="D142" s="4" t="n"/>
      <c r="E142" s="4" t="n"/>
      <c r="F142" s="4" t="n"/>
      <c r="G142" s="4" t="n"/>
      <c r="H142" s="4" t="n"/>
    </row>
    <row r="143" ht="15.75" customHeight="1" s="189">
      <c r="A143" s="4" t="n"/>
      <c r="B143" s="4" t="n"/>
      <c r="C143" s="4" t="n"/>
      <c r="D143" s="4" t="n"/>
      <c r="E143" s="4" t="n"/>
      <c r="F143" s="4" t="n"/>
      <c r="G143" s="4" t="n"/>
      <c r="H143" s="4" t="n"/>
    </row>
    <row r="144" ht="15.75" customHeight="1" s="189">
      <c r="A144" s="4" t="n"/>
      <c r="B144" s="4" t="n"/>
      <c r="C144" s="4" t="n"/>
      <c r="D144" s="4" t="n"/>
      <c r="E144" s="4" t="n"/>
      <c r="F144" s="4" t="n"/>
      <c r="G144" s="4" t="n"/>
      <c r="H144" s="4" t="n"/>
    </row>
    <row r="145" ht="15.75" customHeight="1" s="189">
      <c r="A145" s="4" t="n"/>
      <c r="B145" s="4" t="n"/>
      <c r="C145" s="4" t="n"/>
      <c r="D145" s="4" t="n"/>
      <c r="E145" s="4" t="n"/>
      <c r="F145" s="4" t="n"/>
      <c r="G145" s="4" t="n"/>
      <c r="H145" s="4" t="n"/>
    </row>
    <row r="146" ht="15.75" customHeight="1" s="189">
      <c r="A146" s="4" t="n"/>
      <c r="B146" s="4" t="n"/>
      <c r="C146" s="4" t="n"/>
      <c r="D146" s="4" t="n"/>
      <c r="E146" s="4" t="n"/>
      <c r="F146" s="4" t="n"/>
      <c r="G146" s="4" t="n"/>
      <c r="H146" s="4" t="n"/>
    </row>
    <row r="147" ht="15.75" customHeight="1" s="189">
      <c r="A147" s="4" t="n"/>
      <c r="B147" s="4" t="n"/>
      <c r="C147" s="4" t="n"/>
      <c r="D147" s="4" t="n"/>
      <c r="E147" s="4" t="n"/>
      <c r="F147" s="4" t="n"/>
      <c r="G147" s="4" t="n"/>
      <c r="H147" s="4" t="n"/>
    </row>
    <row r="148" ht="15.75" customHeight="1" s="189">
      <c r="A148" s="4" t="n"/>
      <c r="B148" s="4" t="n"/>
      <c r="C148" s="4" t="n"/>
      <c r="D148" s="4" t="n"/>
      <c r="E148" s="4" t="n"/>
      <c r="F148" s="4" t="n"/>
      <c r="G148" s="4" t="n"/>
      <c r="H148" s="4" t="n"/>
    </row>
    <row r="149" ht="15.75" customHeight="1" s="189">
      <c r="A149" s="4" t="n"/>
      <c r="B149" s="4" t="n"/>
      <c r="C149" s="4" t="n"/>
      <c r="D149" s="4" t="n"/>
      <c r="E149" s="4" t="n"/>
      <c r="F149" s="4" t="n"/>
      <c r="G149" s="4" t="n"/>
      <c r="H149" s="4" t="n"/>
    </row>
    <row r="150" ht="15.75" customHeight="1" s="189">
      <c r="A150" s="4" t="n"/>
      <c r="B150" s="4" t="n"/>
      <c r="C150" s="4" t="n"/>
      <c r="D150" s="4" t="n"/>
      <c r="E150" s="4" t="n"/>
      <c r="F150" s="4" t="n"/>
      <c r="G150" s="4" t="n"/>
      <c r="H150" s="4" t="n"/>
    </row>
    <row r="151" ht="15.75" customHeight="1" s="189">
      <c r="A151" s="4" t="n"/>
      <c r="B151" s="4" t="n"/>
      <c r="C151" s="4" t="n"/>
      <c r="D151" s="4" t="n"/>
      <c r="E151" s="4" t="n"/>
      <c r="F151" s="4" t="n"/>
      <c r="G151" s="4" t="n"/>
      <c r="H151" s="4" t="n"/>
    </row>
    <row r="152" ht="15.75" customHeight="1" s="189">
      <c r="A152" s="4" t="n"/>
      <c r="B152" s="4" t="n"/>
      <c r="C152" s="4" t="n"/>
      <c r="D152" s="4" t="n"/>
      <c r="E152" s="4" t="n"/>
      <c r="F152" s="4" t="n"/>
      <c r="G152" s="4" t="n"/>
      <c r="H152" s="4" t="n"/>
    </row>
    <row r="153" ht="15.75" customHeight="1" s="189">
      <c r="A153" s="4" t="n"/>
      <c r="B153" s="4" t="n"/>
      <c r="C153" s="4" t="n"/>
      <c r="D153" s="4" t="n"/>
      <c r="E153" s="4" t="n"/>
      <c r="F153" s="4" t="n"/>
      <c r="G153" s="4" t="n"/>
      <c r="H153" s="4" t="n"/>
    </row>
    <row r="154" ht="15.75" customHeight="1" s="189">
      <c r="A154" s="4" t="n"/>
      <c r="B154" s="4" t="n"/>
      <c r="C154" s="4" t="n"/>
      <c r="D154" s="4" t="n"/>
      <c r="E154" s="4" t="n"/>
      <c r="F154" s="4" t="n"/>
      <c r="G154" s="4" t="n"/>
      <c r="H154" s="4" t="n"/>
    </row>
    <row r="155" ht="15.75" customHeight="1" s="189">
      <c r="A155" s="4" t="n"/>
      <c r="B155" s="4" t="n"/>
      <c r="C155" s="4" t="n"/>
      <c r="D155" s="4" t="n"/>
      <c r="E155" s="4" t="n"/>
      <c r="F155" s="4" t="n"/>
      <c r="G155" s="4" t="n"/>
      <c r="H155" s="4" t="n"/>
    </row>
    <row r="156" ht="15.75" customHeight="1" s="189">
      <c r="A156" s="4" t="n"/>
      <c r="B156" s="4" t="n"/>
      <c r="C156" s="4" t="n"/>
      <c r="D156" s="4" t="n"/>
      <c r="E156" s="4" t="n"/>
      <c r="F156" s="4" t="n"/>
      <c r="G156" s="4" t="n"/>
      <c r="H156" s="4" t="n"/>
    </row>
    <row r="157" ht="15.75" customHeight="1" s="189">
      <c r="A157" s="4" t="n"/>
      <c r="B157" s="4" t="n"/>
      <c r="C157" s="4" t="n"/>
      <c r="D157" s="4" t="n"/>
      <c r="E157" s="4" t="n"/>
      <c r="F157" s="4" t="n"/>
      <c r="G157" s="4" t="n"/>
      <c r="H157" s="4" t="n"/>
    </row>
    <row r="158" ht="15.75" customHeight="1" s="189">
      <c r="A158" s="4" t="n"/>
      <c r="B158" s="4" t="n"/>
      <c r="C158" s="4" t="n"/>
      <c r="D158" s="4" t="n"/>
      <c r="E158" s="4" t="n"/>
      <c r="F158" s="4" t="n"/>
      <c r="G158" s="4" t="n"/>
      <c r="H158" s="4" t="n"/>
    </row>
    <row r="159" ht="15.75" customHeight="1" s="189">
      <c r="A159" s="4" t="n"/>
      <c r="B159" s="4" t="n"/>
      <c r="C159" s="4" t="n"/>
      <c r="D159" s="4" t="n"/>
      <c r="E159" s="4" t="n"/>
      <c r="F159" s="4" t="n"/>
      <c r="G159" s="4" t="n"/>
      <c r="H159" s="4" t="n"/>
    </row>
    <row r="160" ht="15.75" customHeight="1" s="189">
      <c r="A160" s="4" t="n"/>
      <c r="B160" s="4" t="n"/>
      <c r="C160" s="4" t="n"/>
      <c r="D160" s="4" t="n"/>
      <c r="E160" s="4" t="n"/>
      <c r="F160" s="4" t="n"/>
      <c r="G160" s="4" t="n"/>
      <c r="H160" s="4" t="n"/>
    </row>
    <row r="161" ht="15.75" customHeight="1" s="189">
      <c r="A161" s="4" t="n"/>
      <c r="B161" s="4" t="n"/>
      <c r="C161" s="4" t="n"/>
      <c r="D161" s="4" t="n"/>
      <c r="E161" s="4" t="n"/>
      <c r="F161" s="4" t="n"/>
      <c r="G161" s="4" t="n"/>
      <c r="H161" s="4" t="n"/>
    </row>
    <row r="162" ht="15.75" customHeight="1" s="189">
      <c r="A162" s="4" t="n"/>
      <c r="B162" s="4" t="n"/>
      <c r="C162" s="4" t="n"/>
      <c r="D162" s="4" t="n"/>
      <c r="E162" s="4" t="n"/>
      <c r="F162" s="4" t="n"/>
      <c r="G162" s="4" t="n"/>
      <c r="H162" s="4" t="n"/>
    </row>
    <row r="163" ht="15.75" customHeight="1" s="189">
      <c r="A163" s="4" t="n"/>
      <c r="B163" s="4" t="n"/>
      <c r="C163" s="4" t="n"/>
      <c r="D163" s="4" t="n"/>
      <c r="E163" s="4" t="n"/>
      <c r="F163" s="4" t="n"/>
      <c r="G163" s="4" t="n"/>
      <c r="H163" s="4" t="n"/>
    </row>
    <row r="164" ht="15.75" customHeight="1" s="189">
      <c r="A164" s="4" t="n"/>
      <c r="B164" s="4" t="n"/>
      <c r="C164" s="4" t="n"/>
      <c r="D164" s="4" t="n"/>
      <c r="E164" s="4" t="n"/>
      <c r="F164" s="4" t="n"/>
      <c r="G164" s="4" t="n"/>
      <c r="H164" s="4" t="n"/>
    </row>
    <row r="165" ht="15.75" customHeight="1" s="189">
      <c r="A165" s="4" t="n"/>
      <c r="B165" s="4" t="n"/>
      <c r="C165" s="4" t="n"/>
      <c r="D165" s="4" t="n"/>
      <c r="E165" s="4" t="n"/>
      <c r="F165" s="4" t="n"/>
      <c r="G165" s="4" t="n"/>
      <c r="H165" s="4" t="n"/>
    </row>
    <row r="166" ht="15.75" customHeight="1" s="189">
      <c r="A166" s="4" t="n"/>
      <c r="B166" s="4" t="n"/>
      <c r="C166" s="4" t="n"/>
      <c r="D166" s="4" t="n"/>
      <c r="E166" s="4" t="n"/>
      <c r="F166" s="4" t="n"/>
      <c r="G166" s="4" t="n"/>
      <c r="H166" s="4" t="n"/>
    </row>
    <row r="167" ht="15.75" customHeight="1" s="189">
      <c r="A167" s="4" t="n"/>
      <c r="B167" s="4" t="n"/>
      <c r="C167" s="4" t="n"/>
      <c r="D167" s="4" t="n"/>
      <c r="E167" s="4" t="n"/>
      <c r="F167" s="4" t="n"/>
      <c r="G167" s="4" t="n"/>
      <c r="H167" s="4" t="n"/>
    </row>
    <row r="168" ht="15.75" customHeight="1" s="189">
      <c r="A168" s="4" t="n"/>
      <c r="B168" s="4" t="n"/>
      <c r="C168" s="4" t="n"/>
      <c r="D168" s="4" t="n"/>
      <c r="E168" s="4" t="n"/>
      <c r="F168" s="4" t="n"/>
      <c r="G168" s="4" t="n"/>
      <c r="H168" s="4" t="n"/>
    </row>
    <row r="169" ht="15.75" customHeight="1" s="189">
      <c r="A169" s="4" t="n"/>
      <c r="B169" s="4" t="n"/>
      <c r="C169" s="4" t="n"/>
      <c r="D169" s="4" t="n"/>
      <c r="E169" s="4" t="n"/>
      <c r="F169" s="4" t="n"/>
      <c r="G169" s="4" t="n"/>
      <c r="H169" s="4" t="n"/>
    </row>
    <row r="170" ht="15.75" customHeight="1" s="189">
      <c r="A170" s="4" t="n"/>
      <c r="B170" s="4" t="n"/>
      <c r="C170" s="4" t="n"/>
      <c r="D170" s="4" t="n"/>
      <c r="E170" s="4" t="n"/>
      <c r="F170" s="4" t="n"/>
      <c r="G170" s="4" t="n"/>
      <c r="H170" s="4" t="n"/>
    </row>
    <row r="171" ht="15.75" customHeight="1" s="189">
      <c r="A171" s="4" t="n"/>
      <c r="B171" s="4" t="n"/>
      <c r="C171" s="4" t="n"/>
      <c r="D171" s="4" t="n"/>
      <c r="E171" s="4" t="n"/>
      <c r="F171" s="4" t="n"/>
      <c r="G171" s="4" t="n"/>
      <c r="H171" s="4" t="n"/>
    </row>
    <row r="172" ht="15.75" customHeight="1" s="189">
      <c r="A172" s="4" t="n"/>
      <c r="B172" s="4" t="n"/>
      <c r="C172" s="4" t="n"/>
      <c r="D172" s="4" t="n"/>
      <c r="E172" s="4" t="n"/>
      <c r="F172" s="4" t="n"/>
      <c r="G172" s="4" t="n"/>
      <c r="H172" s="4" t="n"/>
    </row>
    <row r="173" ht="15.75" customHeight="1" s="189">
      <c r="A173" s="4" t="n"/>
      <c r="B173" s="4" t="n"/>
      <c r="C173" s="4" t="n"/>
      <c r="D173" s="4" t="n"/>
      <c r="E173" s="4" t="n"/>
      <c r="F173" s="4" t="n"/>
      <c r="G173" s="4" t="n"/>
      <c r="H173" s="4" t="n"/>
    </row>
    <row r="174" ht="15.75" customHeight="1" s="189">
      <c r="A174" s="4" t="n"/>
      <c r="B174" s="4" t="n"/>
      <c r="C174" s="4" t="n"/>
      <c r="D174" s="4" t="n"/>
      <c r="E174" s="4" t="n"/>
      <c r="F174" s="4" t="n"/>
      <c r="G174" s="4" t="n"/>
      <c r="H174" s="4" t="n"/>
    </row>
    <row r="175" ht="15.75" customHeight="1" s="189">
      <c r="A175" s="4" t="n"/>
      <c r="B175" s="4" t="n"/>
      <c r="C175" s="4" t="n"/>
      <c r="D175" s="4" t="n"/>
      <c r="E175" s="4" t="n"/>
      <c r="F175" s="4" t="n"/>
      <c r="G175" s="4" t="n"/>
      <c r="H175" s="4" t="n"/>
    </row>
    <row r="176" ht="15.75" customHeight="1" s="189">
      <c r="A176" s="4" t="n"/>
      <c r="B176" s="4" t="n"/>
      <c r="C176" s="4" t="n"/>
      <c r="D176" s="4" t="n"/>
      <c r="E176" s="4" t="n"/>
      <c r="F176" s="4" t="n"/>
      <c r="G176" s="4" t="n"/>
      <c r="H176" s="4" t="n"/>
    </row>
    <row r="177" ht="15.75" customHeight="1" s="189">
      <c r="A177" s="4" t="n"/>
      <c r="B177" s="4" t="n"/>
      <c r="C177" s="4" t="n"/>
      <c r="D177" s="4" t="n"/>
      <c r="E177" s="4" t="n"/>
      <c r="F177" s="4" t="n"/>
      <c r="G177" s="4" t="n"/>
      <c r="H177" s="4" t="n"/>
    </row>
    <row r="178" ht="15.75" customHeight="1" s="189">
      <c r="A178" s="4" t="n"/>
      <c r="B178" s="4" t="n"/>
      <c r="C178" s="4" t="n"/>
      <c r="D178" s="4" t="n"/>
      <c r="E178" s="4" t="n"/>
      <c r="F178" s="4" t="n"/>
      <c r="G178" s="4" t="n"/>
      <c r="H178" s="4" t="n"/>
    </row>
    <row r="179" ht="15.75" customHeight="1" s="189">
      <c r="A179" s="4" t="n"/>
      <c r="B179" s="4" t="n"/>
      <c r="C179" s="4" t="n"/>
      <c r="D179" s="4" t="n"/>
      <c r="E179" s="4" t="n"/>
      <c r="F179" s="4" t="n"/>
      <c r="G179" s="4" t="n"/>
      <c r="H179" s="4" t="n"/>
    </row>
    <row r="180" ht="15.75" customHeight="1" s="189">
      <c r="A180" s="4" t="n"/>
      <c r="B180" s="4" t="n"/>
      <c r="C180" s="4" t="n"/>
      <c r="D180" s="4" t="n"/>
      <c r="E180" s="4" t="n"/>
      <c r="F180" s="4" t="n"/>
      <c r="G180" s="4" t="n"/>
      <c r="H180" s="4" t="n"/>
    </row>
    <row r="181" ht="15.75" customHeight="1" s="189">
      <c r="A181" s="4" t="n"/>
      <c r="B181" s="4" t="n"/>
      <c r="C181" s="4" t="n"/>
      <c r="D181" s="4" t="n"/>
      <c r="E181" s="4" t="n"/>
      <c r="F181" s="4" t="n"/>
      <c r="G181" s="4" t="n"/>
      <c r="H181" s="4" t="n"/>
    </row>
    <row r="182" ht="15.75" customHeight="1" s="189">
      <c r="A182" s="4" t="n"/>
      <c r="B182" s="4" t="n"/>
      <c r="C182" s="4" t="n"/>
      <c r="D182" s="4" t="n"/>
      <c r="E182" s="4" t="n"/>
      <c r="F182" s="4" t="n"/>
      <c r="G182" s="4" t="n"/>
      <c r="H182" s="4" t="n"/>
    </row>
    <row r="183" ht="15.75" customHeight="1" s="189">
      <c r="A183" s="4" t="n"/>
      <c r="B183" s="4" t="n"/>
      <c r="C183" s="4" t="n"/>
      <c r="D183" s="4" t="n"/>
      <c r="E183" s="4" t="n"/>
      <c r="F183" s="4" t="n"/>
      <c r="G183" s="4" t="n"/>
      <c r="H183" s="4" t="n"/>
    </row>
    <row r="184" ht="15.75" customHeight="1" s="189">
      <c r="A184" s="4" t="n"/>
      <c r="B184" s="4" t="n"/>
      <c r="C184" s="4" t="n"/>
      <c r="D184" s="4" t="n"/>
      <c r="E184" s="4" t="n"/>
      <c r="F184" s="4" t="n"/>
      <c r="G184" s="4" t="n"/>
      <c r="H184" s="4" t="n"/>
    </row>
    <row r="185" ht="15.75" customHeight="1" s="189">
      <c r="A185" s="4" t="n"/>
      <c r="B185" s="4" t="n"/>
      <c r="C185" s="4" t="n"/>
      <c r="D185" s="4" t="n"/>
      <c r="E185" s="4" t="n"/>
      <c r="F185" s="4" t="n"/>
      <c r="G185" s="4" t="n"/>
      <c r="H185" s="4" t="n"/>
    </row>
    <row r="186" ht="15.75" customHeight="1" s="189">
      <c r="A186" s="4" t="n"/>
      <c r="B186" s="4" t="n"/>
      <c r="C186" s="4" t="n"/>
      <c r="D186" s="4" t="n"/>
      <c r="E186" s="4" t="n"/>
      <c r="F186" s="4" t="n"/>
      <c r="G186" s="4" t="n"/>
      <c r="H186" s="4" t="n"/>
    </row>
    <row r="187" ht="15.75" customHeight="1" s="189">
      <c r="A187" s="4" t="n"/>
      <c r="B187" s="4" t="n"/>
      <c r="C187" s="4" t="n"/>
      <c r="D187" s="4" t="n"/>
      <c r="E187" s="4" t="n"/>
      <c r="F187" s="4" t="n"/>
      <c r="G187" s="4" t="n"/>
      <c r="H187" s="4" t="n"/>
    </row>
    <row r="188" ht="15.75" customHeight="1" s="189">
      <c r="A188" s="4" t="n"/>
      <c r="B188" s="4" t="n"/>
      <c r="C188" s="4" t="n"/>
      <c r="D188" s="4" t="n"/>
      <c r="E188" s="4" t="n"/>
      <c r="F188" s="4" t="n"/>
      <c r="G188" s="4" t="n"/>
      <c r="H188" s="4" t="n"/>
    </row>
    <row r="189" ht="15.75" customHeight="1" s="189">
      <c r="A189" s="4" t="n"/>
      <c r="B189" s="4" t="n"/>
      <c r="C189" s="4" t="n"/>
      <c r="D189" s="4" t="n"/>
      <c r="E189" s="4" t="n"/>
      <c r="F189" s="4" t="n"/>
      <c r="G189" s="4" t="n"/>
      <c r="H189" s="4" t="n"/>
    </row>
    <row r="190" ht="15.75" customHeight="1" s="189">
      <c r="A190" s="4" t="n"/>
      <c r="B190" s="4" t="n"/>
      <c r="C190" s="4" t="n"/>
      <c r="D190" s="4" t="n"/>
      <c r="E190" s="4" t="n"/>
      <c r="F190" s="4" t="n"/>
      <c r="G190" s="4" t="n"/>
      <c r="H190" s="4" t="n"/>
    </row>
    <row r="191" ht="15.75" customHeight="1" s="189">
      <c r="A191" s="4" t="n"/>
      <c r="B191" s="4" t="n"/>
      <c r="C191" s="4" t="n"/>
      <c r="D191" s="4" t="n"/>
      <c r="E191" s="4" t="n"/>
      <c r="F191" s="4" t="n"/>
      <c r="G191" s="4" t="n"/>
      <c r="H191" s="4" t="n"/>
    </row>
    <row r="192" ht="15.75" customHeight="1" s="189">
      <c r="A192" s="4" t="n"/>
      <c r="B192" s="4" t="n"/>
      <c r="C192" s="4" t="n"/>
      <c r="D192" s="4" t="n"/>
      <c r="E192" s="4" t="n"/>
      <c r="F192" s="4" t="n"/>
      <c r="G192" s="4" t="n"/>
      <c r="H192" s="4" t="n"/>
    </row>
    <row r="193" ht="15.75" customHeight="1" s="189">
      <c r="A193" s="4" t="n"/>
      <c r="B193" s="4" t="n"/>
      <c r="C193" s="4" t="n"/>
      <c r="D193" s="4" t="n"/>
      <c r="E193" s="4" t="n"/>
      <c r="F193" s="4" t="n"/>
      <c r="G193" s="4" t="n"/>
      <c r="H193" s="4" t="n"/>
    </row>
    <row r="194" ht="15.75" customHeight="1" s="189">
      <c r="A194" s="4" t="n"/>
      <c r="B194" s="4" t="n"/>
      <c r="C194" s="4" t="n"/>
      <c r="D194" s="4" t="n"/>
      <c r="E194" s="4" t="n"/>
      <c r="F194" s="4" t="n"/>
      <c r="G194" s="4" t="n"/>
      <c r="H194" s="4" t="n"/>
    </row>
    <row r="195" ht="15.75" customHeight="1" s="189">
      <c r="A195" s="4" t="n"/>
      <c r="B195" s="4" t="n"/>
      <c r="C195" s="4" t="n"/>
      <c r="D195" s="4" t="n"/>
      <c r="E195" s="4" t="n"/>
      <c r="F195" s="4" t="n"/>
      <c r="G195" s="4" t="n"/>
      <c r="H195" s="4" t="n"/>
    </row>
    <row r="196" ht="15.75" customHeight="1" s="189">
      <c r="A196" s="4" t="n"/>
      <c r="B196" s="4" t="n"/>
      <c r="C196" s="4" t="n"/>
      <c r="D196" s="4" t="n"/>
      <c r="E196" s="4" t="n"/>
      <c r="F196" s="4" t="n"/>
      <c r="G196" s="4" t="n"/>
      <c r="H196" s="4" t="n"/>
    </row>
    <row r="197" ht="15.75" customHeight="1" s="189">
      <c r="A197" s="4" t="n"/>
      <c r="B197" s="4" t="n"/>
      <c r="C197" s="4" t="n"/>
      <c r="D197" s="4" t="n"/>
      <c r="E197" s="4" t="n"/>
      <c r="F197" s="4" t="n"/>
      <c r="G197" s="4" t="n"/>
      <c r="H197" s="4" t="n"/>
    </row>
    <row r="198" ht="15.75" customHeight="1" s="189">
      <c r="A198" s="4" t="n"/>
      <c r="B198" s="4" t="n"/>
      <c r="C198" s="4" t="n"/>
      <c r="D198" s="4" t="n"/>
      <c r="E198" s="4" t="n"/>
      <c r="F198" s="4" t="n"/>
      <c r="G198" s="4" t="n"/>
      <c r="H198" s="4" t="n"/>
    </row>
    <row r="199" ht="15.75" customHeight="1" s="189">
      <c r="A199" s="4" t="n"/>
      <c r="B199" s="4" t="n"/>
      <c r="C199" s="4" t="n"/>
      <c r="D199" s="4" t="n"/>
      <c r="E199" s="4" t="n"/>
      <c r="F199" s="4" t="n"/>
      <c r="G199" s="4" t="n"/>
      <c r="H199" s="4" t="n"/>
    </row>
    <row r="200" ht="15.75" customHeight="1" s="189">
      <c r="A200" s="4" t="n"/>
      <c r="B200" s="4" t="n"/>
      <c r="C200" s="4" t="n"/>
      <c r="D200" s="4" t="n"/>
      <c r="E200" s="4" t="n"/>
      <c r="F200" s="4" t="n"/>
      <c r="G200" s="4" t="n"/>
      <c r="H200" s="4" t="n"/>
    </row>
    <row r="201" ht="15.75" customHeight="1" s="189">
      <c r="A201" s="4" t="n"/>
      <c r="B201" s="4" t="n"/>
      <c r="C201" s="4" t="n"/>
      <c r="D201" s="4" t="n"/>
      <c r="E201" s="4" t="n"/>
      <c r="F201" s="4" t="n"/>
      <c r="G201" s="4" t="n"/>
      <c r="H201" s="4" t="n"/>
    </row>
    <row r="202" ht="15.75" customHeight="1" s="189">
      <c r="A202" s="4" t="n"/>
      <c r="B202" s="4" t="n"/>
      <c r="C202" s="4" t="n"/>
      <c r="D202" s="4" t="n"/>
      <c r="E202" s="4" t="n"/>
      <c r="F202" s="4" t="n"/>
      <c r="G202" s="4" t="n"/>
      <c r="H202" s="4" t="n"/>
    </row>
    <row r="203" ht="15.75" customHeight="1" s="189">
      <c r="A203" s="4" t="n"/>
      <c r="B203" s="4" t="n"/>
      <c r="C203" s="4" t="n"/>
      <c r="D203" s="4" t="n"/>
      <c r="E203" s="4" t="n"/>
      <c r="F203" s="4" t="n"/>
      <c r="G203" s="4" t="n"/>
      <c r="H203" s="4" t="n"/>
    </row>
    <row r="204" ht="15.75" customHeight="1" s="189">
      <c r="A204" s="4" t="n"/>
      <c r="B204" s="4" t="n"/>
      <c r="C204" s="4" t="n"/>
      <c r="D204" s="4" t="n"/>
      <c r="E204" s="4" t="n"/>
      <c r="F204" s="4" t="n"/>
      <c r="G204" s="4" t="n"/>
      <c r="H204" s="4" t="n"/>
    </row>
    <row r="205" ht="15.75" customHeight="1" s="189">
      <c r="A205" s="4" t="n"/>
      <c r="B205" s="4" t="n"/>
      <c r="C205" s="4" t="n"/>
      <c r="D205" s="4" t="n"/>
      <c r="E205" s="4" t="n"/>
      <c r="F205" s="4" t="n"/>
      <c r="G205" s="4" t="n"/>
      <c r="H205" s="4" t="n"/>
    </row>
    <row r="206" ht="15.75" customHeight="1" s="189">
      <c r="A206" s="4" t="n"/>
      <c r="B206" s="4" t="n"/>
      <c r="C206" s="4" t="n"/>
      <c r="D206" s="4" t="n"/>
      <c r="E206" s="4" t="n"/>
      <c r="F206" s="4" t="n"/>
      <c r="G206" s="4" t="n"/>
      <c r="H206" s="4" t="n"/>
    </row>
    <row r="207" ht="15.75" customHeight="1" s="189">
      <c r="A207" s="4" t="n"/>
      <c r="B207" s="4" t="n"/>
      <c r="C207" s="4" t="n"/>
      <c r="D207" s="4" t="n"/>
      <c r="E207" s="4" t="n"/>
      <c r="F207" s="4" t="n"/>
      <c r="G207" s="4" t="n"/>
      <c r="H207" s="4" t="n"/>
    </row>
    <row r="208" ht="15.75" customHeight="1" s="189">
      <c r="A208" s="4" t="n"/>
      <c r="B208" s="4" t="n"/>
      <c r="C208" s="4" t="n"/>
      <c r="D208" s="4" t="n"/>
      <c r="E208" s="4" t="n"/>
      <c r="F208" s="4" t="n"/>
      <c r="G208" s="4" t="n"/>
      <c r="H208" s="4" t="n"/>
    </row>
    <row r="209" ht="15.75" customHeight="1" s="189">
      <c r="A209" s="4" t="n"/>
      <c r="B209" s="4" t="n"/>
      <c r="C209" s="4" t="n"/>
      <c r="D209" s="4" t="n"/>
      <c r="E209" s="4" t="n"/>
      <c r="F209" s="4" t="n"/>
      <c r="G209" s="4" t="n"/>
      <c r="H209" s="4" t="n"/>
    </row>
    <row r="210" ht="15.75" customHeight="1" s="189">
      <c r="A210" s="4" t="n"/>
      <c r="B210" s="4" t="n"/>
      <c r="C210" s="4" t="n"/>
      <c r="D210" s="4" t="n"/>
      <c r="E210" s="4" t="n"/>
      <c r="F210" s="4" t="n"/>
      <c r="G210" s="4" t="n"/>
      <c r="H210" s="4" t="n"/>
    </row>
    <row r="211" ht="15.75" customHeight="1" s="189">
      <c r="A211" s="4" t="n"/>
      <c r="B211" s="4" t="n"/>
      <c r="C211" s="4" t="n"/>
      <c r="D211" s="4" t="n"/>
      <c r="E211" s="4" t="n"/>
      <c r="F211" s="4" t="n"/>
      <c r="G211" s="4" t="n"/>
      <c r="H211" s="4" t="n"/>
    </row>
    <row r="212" ht="15.75" customHeight="1" s="189">
      <c r="A212" s="4" t="n"/>
      <c r="B212" s="4" t="n"/>
      <c r="C212" s="4" t="n"/>
      <c r="D212" s="4" t="n"/>
      <c r="E212" s="4" t="n"/>
      <c r="F212" s="4" t="n"/>
      <c r="G212" s="4" t="n"/>
      <c r="H212" s="4" t="n"/>
    </row>
    <row r="213" ht="15.75" customHeight="1" s="189">
      <c r="A213" s="4" t="n"/>
      <c r="B213" s="4" t="n"/>
      <c r="C213" s="4" t="n"/>
      <c r="D213" s="4" t="n"/>
      <c r="E213" s="4" t="n"/>
      <c r="F213" s="4" t="n"/>
      <c r="G213" s="4" t="n"/>
      <c r="H213" s="4" t="n"/>
    </row>
    <row r="214" ht="15.75" customHeight="1" s="189">
      <c r="A214" s="4" t="n"/>
      <c r="B214" s="4" t="n"/>
      <c r="C214" s="4" t="n"/>
      <c r="D214" s="4" t="n"/>
      <c r="E214" s="4" t="n"/>
      <c r="F214" s="4" t="n"/>
      <c r="G214" s="4" t="n"/>
      <c r="H214" s="4" t="n"/>
    </row>
    <row r="215" ht="15.75" customHeight="1" s="189">
      <c r="A215" s="4" t="n"/>
      <c r="B215" s="4" t="n"/>
      <c r="C215" s="4" t="n"/>
      <c r="D215" s="4" t="n"/>
      <c r="E215" s="4" t="n"/>
      <c r="F215" s="4" t="n"/>
      <c r="G215" s="4" t="n"/>
      <c r="H215" s="4" t="n"/>
    </row>
    <row r="216" ht="15.75" customHeight="1" s="189">
      <c r="A216" s="4" t="n"/>
      <c r="B216" s="4" t="n"/>
      <c r="C216" s="4" t="n"/>
      <c r="D216" s="4" t="n"/>
      <c r="E216" s="4" t="n"/>
      <c r="F216" s="4" t="n"/>
      <c r="G216" s="4" t="n"/>
      <c r="H216" s="4" t="n"/>
    </row>
    <row r="217" ht="15.75" customHeight="1" s="189">
      <c r="A217" s="4" t="n"/>
      <c r="B217" s="4" t="n"/>
      <c r="C217" s="4" t="n"/>
      <c r="D217" s="4" t="n"/>
      <c r="E217" s="4" t="n"/>
      <c r="F217" s="4" t="n"/>
      <c r="G217" s="4" t="n"/>
      <c r="H217" s="4" t="n"/>
    </row>
    <row r="218" ht="15.75" customHeight="1" s="189">
      <c r="A218" s="4" t="n"/>
      <c r="B218" s="4" t="n"/>
      <c r="C218" s="4" t="n"/>
      <c r="D218" s="4" t="n"/>
      <c r="E218" s="4" t="n"/>
      <c r="F218" s="4" t="n"/>
      <c r="G218" s="4" t="n"/>
      <c r="H218" s="4" t="n"/>
    </row>
    <row r="219" ht="15.75" customHeight="1" s="189">
      <c r="A219" s="4" t="n"/>
      <c r="B219" s="4" t="n"/>
      <c r="C219" s="4" t="n"/>
      <c r="D219" s="4" t="n"/>
      <c r="E219" s="4" t="n"/>
      <c r="F219" s="4" t="n"/>
      <c r="G219" s="4" t="n"/>
      <c r="H219" s="4" t="n"/>
    </row>
    <row r="220" ht="15.75" customHeight="1" s="189">
      <c r="A220" s="4" t="n"/>
      <c r="B220" s="4" t="n"/>
      <c r="C220" s="4" t="n"/>
      <c r="D220" s="4" t="n"/>
      <c r="E220" s="4" t="n"/>
      <c r="F220" s="4" t="n"/>
      <c r="G220" s="4" t="n"/>
      <c r="H220" s="4" t="n"/>
    </row>
    <row r="221" ht="15.75" customHeight="1" s="189">
      <c r="A221" s="4" t="n"/>
      <c r="B221" s="4" t="n"/>
      <c r="C221" s="4" t="n"/>
      <c r="D221" s="4" t="n"/>
      <c r="E221" s="4" t="n"/>
      <c r="F221" s="4" t="n"/>
      <c r="G221" s="4" t="n"/>
      <c r="H221" s="4" t="n"/>
    </row>
    <row r="222" ht="15.75" customHeight="1" s="189">
      <c r="A222" s="4" t="n"/>
      <c r="B222" s="4" t="n"/>
      <c r="C222" s="4" t="n"/>
      <c r="D222" s="4" t="n"/>
      <c r="E222" s="4" t="n"/>
      <c r="F222" s="4" t="n"/>
      <c r="G222" s="4" t="n"/>
      <c r="H222" s="4" t="n"/>
    </row>
    <row r="223" ht="15.75" customHeight="1" s="189">
      <c r="A223" s="4" t="n"/>
      <c r="B223" s="4" t="n"/>
      <c r="C223" s="4" t="n"/>
      <c r="D223" s="4" t="n"/>
      <c r="E223" s="4" t="n"/>
      <c r="F223" s="4" t="n"/>
      <c r="G223" s="4" t="n"/>
      <c r="H223" s="4" t="n"/>
    </row>
    <row r="224" ht="15.75" customHeight="1" s="189">
      <c r="A224" s="4" t="n"/>
      <c r="B224" s="4" t="n"/>
      <c r="C224" s="4" t="n"/>
      <c r="D224" s="4" t="n"/>
      <c r="E224" s="4" t="n"/>
      <c r="F224" s="4" t="n"/>
      <c r="G224" s="4" t="n"/>
      <c r="H224" s="4" t="n"/>
    </row>
    <row r="225" ht="15.75" customHeight="1" s="189">
      <c r="A225" s="4" t="n"/>
      <c r="B225" s="4" t="n"/>
      <c r="C225" s="4" t="n"/>
      <c r="D225" s="4" t="n"/>
      <c r="E225" s="4" t="n"/>
      <c r="F225" s="4" t="n"/>
      <c r="G225" s="4" t="n"/>
      <c r="H225" s="4" t="n"/>
    </row>
    <row r="226" ht="15.75" customHeight="1" s="189">
      <c r="A226" s="4" t="n"/>
      <c r="B226" s="4" t="n"/>
      <c r="C226" s="4" t="n"/>
      <c r="D226" s="4" t="n"/>
      <c r="E226" s="4" t="n"/>
      <c r="F226" s="4" t="n"/>
      <c r="G226" s="4" t="n"/>
      <c r="H226" s="4" t="n"/>
    </row>
    <row r="227" ht="15.75" customHeight="1" s="189">
      <c r="A227" s="4" t="n"/>
      <c r="B227" s="4" t="n"/>
      <c r="C227" s="4" t="n"/>
      <c r="D227" s="4" t="n"/>
      <c r="E227" s="4" t="n"/>
      <c r="F227" s="4" t="n"/>
      <c r="G227" s="4" t="n"/>
      <c r="H227" s="4" t="n"/>
    </row>
    <row r="228" ht="15.75" customHeight="1" s="189">
      <c r="A228" s="4" t="n"/>
      <c r="B228" s="4" t="n"/>
      <c r="C228" s="4" t="n"/>
      <c r="D228" s="4" t="n"/>
      <c r="E228" s="4" t="n"/>
      <c r="F228" s="4" t="n"/>
      <c r="G228" s="4" t="n"/>
      <c r="H228" s="4" t="n"/>
    </row>
    <row r="229" ht="15.75" customHeight="1" s="189">
      <c r="A229" s="4" t="n"/>
      <c r="B229" s="4" t="n"/>
      <c r="C229" s="4" t="n"/>
      <c r="D229" s="4" t="n"/>
      <c r="E229" s="4" t="n"/>
      <c r="F229" s="4" t="n"/>
      <c r="G229" s="4" t="n"/>
      <c r="H229" s="4" t="n"/>
    </row>
    <row r="230" ht="15.75" customHeight="1" s="189">
      <c r="A230" s="4" t="n"/>
      <c r="B230" s="4" t="n"/>
      <c r="C230" s="4" t="n"/>
      <c r="D230" s="4" t="n"/>
      <c r="E230" s="4" t="n"/>
      <c r="F230" s="4" t="n"/>
      <c r="G230" s="4" t="n"/>
      <c r="H230" s="4" t="n"/>
    </row>
    <row r="231" ht="15.75" customHeight="1" s="189">
      <c r="A231" s="4" t="n"/>
      <c r="B231" s="4" t="n"/>
      <c r="C231" s="4" t="n"/>
      <c r="D231" s="4" t="n"/>
      <c r="E231" s="4" t="n"/>
      <c r="F231" s="4" t="n"/>
      <c r="G231" s="4" t="n"/>
      <c r="H231" s="4" t="n"/>
    </row>
    <row r="232" ht="15.75" customHeight="1" s="189">
      <c r="A232" s="4" t="n"/>
      <c r="B232" s="4" t="n"/>
      <c r="C232" s="4" t="n"/>
      <c r="D232" s="4" t="n"/>
      <c r="E232" s="4" t="n"/>
      <c r="F232" s="4" t="n"/>
      <c r="G232" s="4" t="n"/>
      <c r="H232" s="4" t="n"/>
    </row>
    <row r="233" ht="15.75" customHeight="1" s="189">
      <c r="A233" s="4" t="n"/>
      <c r="B233" s="4" t="n"/>
      <c r="C233" s="4" t="n"/>
      <c r="D233" s="4" t="n"/>
      <c r="E233" s="4" t="n"/>
      <c r="F233" s="4" t="n"/>
      <c r="G233" s="4" t="n"/>
      <c r="H233" s="4" t="n"/>
    </row>
    <row r="234" ht="15.75" customHeight="1" s="189">
      <c r="A234" s="4" t="n"/>
      <c r="B234" s="4" t="n"/>
      <c r="C234" s="4" t="n"/>
      <c r="D234" s="4" t="n"/>
      <c r="E234" s="4" t="n"/>
      <c r="F234" s="4" t="n"/>
      <c r="G234" s="4" t="n"/>
      <c r="H234" s="4" t="n"/>
    </row>
    <row r="235" ht="15.75" customHeight="1" s="189">
      <c r="A235" s="4" t="n"/>
      <c r="B235" s="4" t="n"/>
      <c r="C235" s="4" t="n"/>
      <c r="D235" s="4" t="n"/>
      <c r="E235" s="4" t="n"/>
      <c r="F235" s="4" t="n"/>
      <c r="G235" s="4" t="n"/>
      <c r="H235" s="4" t="n"/>
    </row>
    <row r="236" ht="15.75" customHeight="1" s="189">
      <c r="A236" s="4" t="n"/>
      <c r="B236" s="4" t="n"/>
      <c r="C236" s="4" t="n"/>
      <c r="D236" s="4" t="n"/>
      <c r="E236" s="4" t="n"/>
      <c r="F236" s="4" t="n"/>
      <c r="G236" s="4" t="n"/>
      <c r="H236" s="4" t="n"/>
    </row>
    <row r="237" ht="15.75" customHeight="1" s="189">
      <c r="A237" s="4" t="n"/>
      <c r="B237" s="4" t="n"/>
      <c r="C237" s="4" t="n"/>
      <c r="D237" s="4" t="n"/>
      <c r="E237" s="4" t="n"/>
      <c r="F237" s="4" t="n"/>
      <c r="G237" s="4" t="n"/>
      <c r="H237" s="4" t="n"/>
    </row>
    <row r="238" ht="15.75" customHeight="1" s="189">
      <c r="A238" s="4" t="n"/>
      <c r="B238" s="4" t="n"/>
      <c r="C238" s="4" t="n"/>
      <c r="D238" s="4" t="n"/>
      <c r="E238" s="4" t="n"/>
      <c r="F238" s="4" t="n"/>
      <c r="G238" s="4" t="n"/>
      <c r="H238" s="4" t="n"/>
    </row>
    <row r="239" ht="15.75" customHeight="1" s="189">
      <c r="A239" s="4" t="n"/>
      <c r="B239" s="4" t="n"/>
      <c r="C239" s="4" t="n"/>
      <c r="D239" s="4" t="n"/>
      <c r="E239" s="4" t="n"/>
      <c r="F239" s="4" t="n"/>
      <c r="G239" s="4" t="n"/>
      <c r="H239" s="4" t="n"/>
    </row>
    <row r="240" ht="15.75" customHeight="1" s="189">
      <c r="A240" s="4" t="n"/>
      <c r="B240" s="4" t="n"/>
      <c r="C240" s="4" t="n"/>
      <c r="D240" s="4" t="n"/>
      <c r="E240" s="4" t="n"/>
      <c r="F240" s="4" t="n"/>
      <c r="G240" s="4" t="n"/>
      <c r="H240" s="4" t="n"/>
    </row>
    <row r="241" ht="15.75" customHeight="1" s="189">
      <c r="A241" s="4" t="n"/>
      <c r="B241" s="4" t="n"/>
      <c r="C241" s="4" t="n"/>
      <c r="D241" s="4" t="n"/>
      <c r="E241" s="4" t="n"/>
      <c r="F241" s="4" t="n"/>
      <c r="G241" s="4" t="n"/>
      <c r="H241" s="4" t="n"/>
    </row>
    <row r="242" ht="15.75" customHeight="1" s="189">
      <c r="A242" s="4" t="n"/>
      <c r="B242" s="4" t="n"/>
      <c r="C242" s="4" t="n"/>
      <c r="D242" s="4" t="n"/>
      <c r="E242" s="4" t="n"/>
      <c r="F242" s="4" t="n"/>
      <c r="G242" s="4" t="n"/>
      <c r="H242" s="4" t="n"/>
    </row>
    <row r="243" ht="15.75" customHeight="1" s="189">
      <c r="A243" s="4" t="n"/>
      <c r="B243" s="4" t="n"/>
      <c r="C243" s="4" t="n"/>
      <c r="D243" s="4" t="n"/>
      <c r="E243" s="4" t="n"/>
      <c r="F243" s="4" t="n"/>
      <c r="G243" s="4" t="n"/>
      <c r="H243" s="4" t="n"/>
    </row>
    <row r="244" ht="15.75" customHeight="1" s="189">
      <c r="A244" s="4" t="n"/>
      <c r="B244" s="4" t="n"/>
      <c r="C244" s="4" t="n"/>
      <c r="D244" s="4" t="n"/>
      <c r="E244" s="4" t="n"/>
      <c r="F244" s="4" t="n"/>
      <c r="G244" s="4" t="n"/>
      <c r="H244" s="4" t="n"/>
    </row>
    <row r="245" ht="15.75" customHeight="1" s="189">
      <c r="A245" s="4" t="n"/>
      <c r="B245" s="4" t="n"/>
      <c r="C245" s="4" t="n"/>
      <c r="D245" s="4" t="n"/>
      <c r="E245" s="4" t="n"/>
      <c r="F245" s="4" t="n"/>
      <c r="G245" s="4" t="n"/>
      <c r="H245" s="4" t="n"/>
    </row>
    <row r="246" ht="15.75" customHeight="1" s="189">
      <c r="A246" s="4" t="n"/>
      <c r="B246" s="4" t="n"/>
      <c r="C246" s="4" t="n"/>
      <c r="D246" s="4" t="n"/>
      <c r="E246" s="4" t="n"/>
      <c r="F246" s="4" t="n"/>
      <c r="G246" s="4" t="n"/>
      <c r="H246" s="4" t="n"/>
    </row>
    <row r="247" ht="15.75" customHeight="1" s="189">
      <c r="A247" s="4" t="n"/>
      <c r="B247" s="4" t="n"/>
      <c r="C247" s="4" t="n"/>
      <c r="D247" s="4" t="n"/>
      <c r="E247" s="4" t="n"/>
      <c r="F247" s="4" t="n"/>
      <c r="G247" s="4" t="n"/>
      <c r="H247" s="4" t="n"/>
    </row>
    <row r="248" ht="15.75" customHeight="1" s="189">
      <c r="A248" s="4" t="n"/>
      <c r="B248" s="4" t="n"/>
      <c r="C248" s="4" t="n"/>
      <c r="D248" s="4" t="n"/>
      <c r="E248" s="4" t="n"/>
      <c r="F248" s="4" t="n"/>
      <c r="G248" s="4" t="n"/>
      <c r="H248" s="4" t="n"/>
    </row>
    <row r="249" ht="15.75" customHeight="1" s="189">
      <c r="A249" s="4" t="n"/>
      <c r="B249" s="4" t="n"/>
      <c r="C249" s="4" t="n"/>
      <c r="D249" s="4" t="n"/>
      <c r="E249" s="4" t="n"/>
      <c r="F249" s="4" t="n"/>
      <c r="G249" s="4" t="n"/>
      <c r="H249" s="4" t="n"/>
    </row>
    <row r="250" ht="15.75" customHeight="1" s="189">
      <c r="A250" s="4" t="n"/>
      <c r="B250" s="4" t="n"/>
      <c r="C250" s="4" t="n"/>
      <c r="D250" s="4" t="n"/>
      <c r="E250" s="4" t="n"/>
      <c r="F250" s="4" t="n"/>
      <c r="G250" s="4" t="n"/>
      <c r="H250" s="4" t="n"/>
    </row>
    <row r="251" ht="15.75" customHeight="1" s="189">
      <c r="A251" s="4" t="n"/>
      <c r="B251" s="4" t="n"/>
      <c r="C251" s="4" t="n"/>
      <c r="D251" s="4" t="n"/>
      <c r="E251" s="4" t="n"/>
      <c r="F251" s="4" t="n"/>
      <c r="G251" s="4" t="n"/>
      <c r="H251" s="4" t="n"/>
    </row>
    <row r="252" ht="15.75" customHeight="1" s="189">
      <c r="A252" s="4" t="n"/>
      <c r="B252" s="4" t="n"/>
      <c r="C252" s="4" t="n"/>
      <c r="D252" s="4" t="n"/>
      <c r="E252" s="4" t="n"/>
      <c r="F252" s="4" t="n"/>
      <c r="G252" s="4" t="n"/>
      <c r="H252" s="4" t="n"/>
    </row>
    <row r="253" ht="15.75" customHeight="1" s="189">
      <c r="A253" s="4" t="n"/>
      <c r="B253" s="4" t="n"/>
      <c r="C253" s="4" t="n"/>
      <c r="D253" s="4" t="n"/>
      <c r="E253" s="4" t="n"/>
      <c r="F253" s="4" t="n"/>
      <c r="G253" s="4" t="n"/>
      <c r="H253" s="4" t="n"/>
    </row>
    <row r="254" ht="15.75" customHeight="1" s="189">
      <c r="A254" s="4" t="n"/>
      <c r="B254" s="4" t="n"/>
      <c r="C254" s="4" t="n"/>
      <c r="D254" s="4" t="n"/>
      <c r="E254" s="4" t="n"/>
      <c r="F254" s="4" t="n"/>
      <c r="G254" s="4" t="n"/>
      <c r="H254" s="4" t="n"/>
    </row>
    <row r="255" ht="15.75" customHeight="1" s="189">
      <c r="A255" s="4" t="n"/>
      <c r="B255" s="4" t="n"/>
      <c r="C255" s="4" t="n"/>
      <c r="D255" s="4" t="n"/>
      <c r="E255" s="4" t="n"/>
      <c r="F255" s="4" t="n"/>
      <c r="G255" s="4" t="n"/>
      <c r="H255" s="4" t="n"/>
    </row>
    <row r="256" ht="15.75" customHeight="1" s="189">
      <c r="A256" s="4" t="n"/>
      <c r="B256" s="4" t="n"/>
      <c r="C256" s="4" t="n"/>
      <c r="D256" s="4" t="n"/>
      <c r="E256" s="4" t="n"/>
      <c r="F256" s="4" t="n"/>
      <c r="G256" s="4" t="n"/>
      <c r="H256" s="4" t="n"/>
    </row>
    <row r="257" ht="15.75" customHeight="1" s="189">
      <c r="A257" s="4" t="n"/>
      <c r="B257" s="4" t="n"/>
      <c r="C257" s="4" t="n"/>
      <c r="D257" s="4" t="n"/>
      <c r="E257" s="4" t="n"/>
      <c r="F257" s="4" t="n"/>
      <c r="G257" s="4" t="n"/>
      <c r="H257" s="4" t="n"/>
    </row>
    <row r="258" ht="15.75" customHeight="1" s="189">
      <c r="A258" s="4" t="n"/>
      <c r="B258" s="4" t="n"/>
      <c r="C258" s="4" t="n"/>
      <c r="D258" s="4" t="n"/>
      <c r="E258" s="4" t="n"/>
      <c r="F258" s="4" t="n"/>
      <c r="G258" s="4" t="n"/>
      <c r="H258" s="4" t="n"/>
    </row>
    <row r="259" ht="15.75" customHeight="1" s="189">
      <c r="A259" s="4" t="n"/>
      <c r="B259" s="4" t="n"/>
      <c r="C259" s="4" t="n"/>
      <c r="D259" s="4" t="n"/>
      <c r="E259" s="4" t="n"/>
      <c r="F259" s="4" t="n"/>
      <c r="G259" s="4" t="n"/>
      <c r="H259" s="4" t="n"/>
    </row>
    <row r="260" ht="15.75" customHeight="1" s="189">
      <c r="A260" s="4" t="n"/>
      <c r="B260" s="4" t="n"/>
      <c r="C260" s="4" t="n"/>
      <c r="D260" s="4" t="n"/>
      <c r="E260" s="4" t="n"/>
      <c r="F260" s="4" t="n"/>
      <c r="G260" s="4" t="n"/>
      <c r="H260" s="4" t="n"/>
    </row>
    <row r="261" ht="15.75" customHeight="1" s="189">
      <c r="A261" s="4" t="n"/>
      <c r="B261" s="4" t="n"/>
      <c r="C261" s="4" t="n"/>
      <c r="D261" s="4" t="n"/>
      <c r="E261" s="4" t="n"/>
      <c r="F261" s="4" t="n"/>
      <c r="G261" s="4" t="n"/>
      <c r="H261" s="4" t="n"/>
    </row>
    <row r="262" ht="15.75" customHeight="1" s="189">
      <c r="A262" s="4" t="n"/>
      <c r="B262" s="4" t="n"/>
      <c r="C262" s="4" t="n"/>
      <c r="D262" s="4" t="n"/>
      <c r="E262" s="4" t="n"/>
      <c r="F262" s="4" t="n"/>
      <c r="G262" s="4" t="n"/>
      <c r="H262" s="4" t="n"/>
    </row>
    <row r="263" ht="15.75" customHeight="1" s="189">
      <c r="A263" s="4" t="n"/>
      <c r="B263" s="4" t="n"/>
      <c r="C263" s="4" t="n"/>
      <c r="D263" s="4" t="n"/>
      <c r="E263" s="4" t="n"/>
      <c r="F263" s="4" t="n"/>
      <c r="G263" s="4" t="n"/>
      <c r="H263" s="4" t="n"/>
    </row>
    <row r="264" ht="15.75" customHeight="1" s="189">
      <c r="A264" s="4" t="n"/>
      <c r="B264" s="4" t="n"/>
      <c r="C264" s="4" t="n"/>
      <c r="D264" s="4" t="n"/>
      <c r="E264" s="4" t="n"/>
      <c r="F264" s="4" t="n"/>
      <c r="G264" s="4" t="n"/>
      <c r="H264" s="4" t="n"/>
    </row>
    <row r="265" ht="15.75" customHeight="1" s="189">
      <c r="A265" s="4" t="n"/>
      <c r="B265" s="4" t="n"/>
      <c r="C265" s="4" t="n"/>
      <c r="D265" s="4" t="n"/>
      <c r="E265" s="4" t="n"/>
      <c r="F265" s="4" t="n"/>
      <c r="G265" s="4" t="n"/>
      <c r="H265" s="4" t="n"/>
    </row>
    <row r="266" ht="15.75" customHeight="1" s="189">
      <c r="A266" s="4" t="n"/>
      <c r="B266" s="4" t="n"/>
      <c r="C266" s="4" t="n"/>
      <c r="D266" s="4" t="n"/>
      <c r="E266" s="4" t="n"/>
      <c r="F266" s="4" t="n"/>
      <c r="G266" s="4" t="n"/>
      <c r="H266" s="4" t="n"/>
    </row>
    <row r="267" ht="15.75" customHeight="1" s="189">
      <c r="A267" s="4" t="n"/>
      <c r="B267" s="4" t="n"/>
      <c r="C267" s="4" t="n"/>
      <c r="D267" s="4" t="n"/>
      <c r="E267" s="4" t="n"/>
      <c r="F267" s="4" t="n"/>
      <c r="G267" s="4" t="n"/>
      <c r="H267" s="4" t="n"/>
    </row>
    <row r="268" ht="15.75" customHeight="1" s="189">
      <c r="A268" s="4" t="n"/>
      <c r="B268" s="4" t="n"/>
      <c r="C268" s="4" t="n"/>
      <c r="D268" s="4" t="n"/>
      <c r="E268" s="4" t="n"/>
      <c r="F268" s="4" t="n"/>
      <c r="G268" s="4" t="n"/>
      <c r="H268" s="4" t="n"/>
    </row>
    <row r="269" ht="15.75" customHeight="1" s="189">
      <c r="A269" s="4" t="n"/>
      <c r="B269" s="4" t="n"/>
      <c r="C269" s="4" t="n"/>
      <c r="D269" s="4" t="n"/>
      <c r="E269" s="4" t="n"/>
      <c r="F269" s="4" t="n"/>
      <c r="G269" s="4" t="n"/>
      <c r="H269" s="4" t="n"/>
    </row>
    <row r="270" ht="15.75" customHeight="1" s="189">
      <c r="A270" s="4" t="n"/>
      <c r="B270" s="4" t="n"/>
      <c r="C270" s="4" t="n"/>
      <c r="D270" s="4" t="n"/>
      <c r="E270" s="4" t="n"/>
      <c r="F270" s="4" t="n"/>
      <c r="G270" s="4" t="n"/>
      <c r="H270" s="4" t="n"/>
    </row>
    <row r="271" ht="15.75" customHeight="1" s="189">
      <c r="A271" s="4" t="n"/>
      <c r="B271" s="4" t="n"/>
      <c r="C271" s="4" t="n"/>
      <c r="D271" s="4" t="n"/>
      <c r="E271" s="4" t="n"/>
      <c r="F271" s="4" t="n"/>
      <c r="G271" s="4" t="n"/>
      <c r="H271" s="4" t="n"/>
    </row>
    <row r="272" ht="15.75" customHeight="1" s="189">
      <c r="A272" s="4" t="n"/>
      <c r="B272" s="4" t="n"/>
      <c r="C272" s="4" t="n"/>
      <c r="D272" s="4" t="n"/>
      <c r="E272" s="4" t="n"/>
      <c r="F272" s="4" t="n"/>
      <c r="G272" s="4" t="n"/>
      <c r="H272" s="4" t="n"/>
    </row>
    <row r="273" ht="15.75" customHeight="1" s="189">
      <c r="A273" s="4" t="n"/>
      <c r="B273" s="4" t="n"/>
      <c r="C273" s="4" t="n"/>
      <c r="D273" s="4" t="n"/>
      <c r="E273" s="4" t="n"/>
      <c r="F273" s="4" t="n"/>
      <c r="G273" s="4" t="n"/>
      <c r="H273" s="4" t="n"/>
    </row>
    <row r="274" ht="15.75" customHeight="1" s="189">
      <c r="A274" s="4" t="n"/>
      <c r="B274" s="4" t="n"/>
      <c r="C274" s="4" t="n"/>
      <c r="D274" s="4" t="n"/>
      <c r="E274" s="4" t="n"/>
      <c r="F274" s="4" t="n"/>
      <c r="G274" s="4" t="n"/>
      <c r="H274" s="4" t="n"/>
    </row>
    <row r="275" ht="15.75" customHeight="1" s="189">
      <c r="A275" s="4" t="n"/>
      <c r="B275" s="4" t="n"/>
      <c r="C275" s="4" t="n"/>
      <c r="D275" s="4" t="n"/>
      <c r="E275" s="4" t="n"/>
      <c r="F275" s="4" t="n"/>
      <c r="G275" s="4" t="n"/>
      <c r="H275" s="4" t="n"/>
    </row>
    <row r="276" ht="15.75" customHeight="1" s="189">
      <c r="A276" s="4" t="n"/>
      <c r="B276" s="4" t="n"/>
      <c r="C276" s="4" t="n"/>
      <c r="D276" s="4" t="n"/>
      <c r="E276" s="4" t="n"/>
      <c r="F276" s="4" t="n"/>
      <c r="G276" s="4" t="n"/>
      <c r="H276" s="4" t="n"/>
    </row>
    <row r="277" ht="15.75" customHeight="1" s="189">
      <c r="A277" s="4" t="n"/>
      <c r="B277" s="4" t="n"/>
      <c r="C277" s="4" t="n"/>
      <c r="D277" s="4" t="n"/>
      <c r="E277" s="4" t="n"/>
      <c r="F277" s="4" t="n"/>
      <c r="G277" s="4" t="n"/>
      <c r="H277" s="4" t="n"/>
    </row>
    <row r="278" ht="15.75" customHeight="1" s="189">
      <c r="A278" s="4" t="n"/>
      <c r="B278" s="4" t="n"/>
      <c r="C278" s="4" t="n"/>
      <c r="D278" s="4" t="n"/>
      <c r="E278" s="4" t="n"/>
      <c r="F278" s="4" t="n"/>
      <c r="G278" s="4" t="n"/>
      <c r="H278" s="4" t="n"/>
    </row>
    <row r="279" ht="15.75" customHeight="1" s="189">
      <c r="A279" s="4" t="n"/>
      <c r="B279" s="4" t="n"/>
      <c r="C279" s="4" t="n"/>
      <c r="D279" s="4" t="n"/>
      <c r="E279" s="4" t="n"/>
      <c r="F279" s="4" t="n"/>
      <c r="G279" s="4" t="n"/>
      <c r="H279" s="4" t="n"/>
    </row>
    <row r="280" ht="15.75" customHeight="1" s="189">
      <c r="A280" s="4" t="n"/>
      <c r="B280" s="4" t="n"/>
      <c r="C280" s="4" t="n"/>
      <c r="D280" s="4" t="n"/>
      <c r="E280" s="4" t="n"/>
      <c r="F280" s="4" t="n"/>
      <c r="G280" s="4" t="n"/>
      <c r="H280" s="4" t="n"/>
    </row>
    <row r="281" ht="15.75" customHeight="1" s="189">
      <c r="A281" s="4" t="n"/>
      <c r="B281" s="4" t="n"/>
      <c r="C281" s="4" t="n"/>
      <c r="D281" s="4" t="n"/>
      <c r="E281" s="4" t="n"/>
      <c r="F281" s="4" t="n"/>
      <c r="G281" s="4" t="n"/>
      <c r="H281" s="4" t="n"/>
    </row>
    <row r="282" ht="15.75" customHeight="1" s="189">
      <c r="A282" s="4" t="n"/>
      <c r="B282" s="4" t="n"/>
      <c r="C282" s="4" t="n"/>
      <c r="D282" s="4" t="n"/>
      <c r="E282" s="4" t="n"/>
      <c r="F282" s="4" t="n"/>
      <c r="G282" s="4" t="n"/>
      <c r="H282" s="4" t="n"/>
    </row>
    <row r="283" ht="15.75" customHeight="1" s="189">
      <c r="A283" s="4" t="n"/>
      <c r="B283" s="4" t="n"/>
      <c r="C283" s="4" t="n"/>
      <c r="D283" s="4" t="n"/>
      <c r="E283" s="4" t="n"/>
      <c r="F283" s="4" t="n"/>
      <c r="G283" s="4" t="n"/>
      <c r="H283" s="4" t="n"/>
    </row>
    <row r="284" ht="15.75" customHeight="1" s="189">
      <c r="A284" s="4" t="n"/>
      <c r="B284" s="4" t="n"/>
      <c r="C284" s="4" t="n"/>
      <c r="D284" s="4" t="n"/>
      <c r="E284" s="4" t="n"/>
      <c r="F284" s="4" t="n"/>
      <c r="G284" s="4" t="n"/>
      <c r="H284" s="4" t="n"/>
    </row>
    <row r="285" ht="15.75" customHeight="1" s="189">
      <c r="A285" s="4" t="n"/>
      <c r="B285" s="4" t="n"/>
      <c r="C285" s="4" t="n"/>
      <c r="D285" s="4" t="n"/>
      <c r="E285" s="4" t="n"/>
      <c r="F285" s="4" t="n"/>
      <c r="G285" s="4" t="n"/>
      <c r="H285" s="4" t="n"/>
    </row>
    <row r="286" ht="15.75" customHeight="1" s="189">
      <c r="A286" s="4" t="n"/>
      <c r="B286" s="4" t="n"/>
      <c r="C286" s="4" t="n"/>
      <c r="D286" s="4" t="n"/>
      <c r="E286" s="4" t="n"/>
      <c r="F286" s="4" t="n"/>
      <c r="G286" s="4" t="n"/>
      <c r="H286" s="4" t="n"/>
    </row>
    <row r="287" ht="15.75" customHeight="1" s="189">
      <c r="A287" s="4" t="n"/>
      <c r="B287" s="4" t="n"/>
      <c r="C287" s="4" t="n"/>
      <c r="D287" s="4" t="n"/>
      <c r="E287" s="4" t="n"/>
      <c r="F287" s="4" t="n"/>
      <c r="G287" s="4" t="n"/>
      <c r="H287" s="4" t="n"/>
    </row>
    <row r="288" ht="15.75" customHeight="1" s="189">
      <c r="A288" s="4" t="n"/>
      <c r="B288" s="4" t="n"/>
      <c r="C288" s="4" t="n"/>
      <c r="D288" s="4" t="n"/>
      <c r="E288" s="4" t="n"/>
      <c r="F288" s="4" t="n"/>
      <c r="G288" s="4" t="n"/>
      <c r="H288" s="4" t="n"/>
    </row>
    <row r="289" ht="15.75" customHeight="1" s="189">
      <c r="A289" s="4" t="n"/>
      <c r="B289" s="4" t="n"/>
      <c r="C289" s="4" t="n"/>
      <c r="D289" s="4" t="n"/>
      <c r="E289" s="4" t="n"/>
      <c r="F289" s="4" t="n"/>
      <c r="G289" s="4" t="n"/>
      <c r="H289" s="4" t="n"/>
    </row>
    <row r="290" ht="15.75" customHeight="1" s="189">
      <c r="A290" s="4" t="n"/>
      <c r="B290" s="4" t="n"/>
      <c r="C290" s="4" t="n"/>
      <c r="D290" s="4" t="n"/>
      <c r="E290" s="4" t="n"/>
      <c r="F290" s="4" t="n"/>
      <c r="G290" s="4" t="n"/>
      <c r="H290" s="4" t="n"/>
    </row>
    <row r="291" ht="15.75" customHeight="1" s="189">
      <c r="A291" s="4" t="n"/>
      <c r="B291" s="4" t="n"/>
      <c r="C291" s="4" t="n"/>
      <c r="D291" s="4" t="n"/>
      <c r="E291" s="4" t="n"/>
      <c r="F291" s="4" t="n"/>
      <c r="G291" s="4" t="n"/>
      <c r="H291" s="4" t="n"/>
    </row>
    <row r="292" ht="15.75" customHeight="1" s="189">
      <c r="A292" s="4" t="n"/>
      <c r="B292" s="4" t="n"/>
      <c r="C292" s="4" t="n"/>
      <c r="D292" s="4" t="n"/>
      <c r="E292" s="4" t="n"/>
      <c r="F292" s="4" t="n"/>
      <c r="G292" s="4" t="n"/>
      <c r="H292" s="4" t="n"/>
    </row>
    <row r="293" ht="15.75" customHeight="1" s="189">
      <c r="A293" s="4" t="n"/>
      <c r="B293" s="4" t="n"/>
      <c r="C293" s="4" t="n"/>
      <c r="D293" s="4" t="n"/>
      <c r="E293" s="4" t="n"/>
      <c r="F293" s="4" t="n"/>
      <c r="G293" s="4" t="n"/>
      <c r="H293" s="4" t="n"/>
    </row>
    <row r="294" ht="15.75" customHeight="1" s="189">
      <c r="A294" s="4" t="n"/>
      <c r="B294" s="4" t="n"/>
      <c r="C294" s="4" t="n"/>
      <c r="D294" s="4" t="n"/>
      <c r="E294" s="4" t="n"/>
      <c r="F294" s="4" t="n"/>
      <c r="G294" s="4" t="n"/>
      <c r="H294" s="4" t="n"/>
    </row>
    <row r="295" ht="15.75" customHeight="1" s="189">
      <c r="A295" s="4" t="n"/>
      <c r="B295" s="4" t="n"/>
      <c r="C295" s="4" t="n"/>
      <c r="D295" s="4" t="n"/>
      <c r="E295" s="4" t="n"/>
      <c r="F295" s="4" t="n"/>
      <c r="G295" s="4" t="n"/>
      <c r="H295" s="4" t="n"/>
    </row>
    <row r="296" ht="15.75" customHeight="1" s="189">
      <c r="A296" s="4" t="n"/>
      <c r="B296" s="4" t="n"/>
      <c r="C296" s="4" t="n"/>
      <c r="D296" s="4" t="n"/>
      <c r="E296" s="4" t="n"/>
      <c r="F296" s="4" t="n"/>
      <c r="G296" s="4" t="n"/>
      <c r="H296" s="4" t="n"/>
    </row>
    <row r="297" ht="15.75" customHeight="1" s="189">
      <c r="A297" s="4" t="n"/>
      <c r="B297" s="4" t="n"/>
      <c r="C297" s="4" t="n"/>
      <c r="D297" s="4" t="n"/>
      <c r="E297" s="4" t="n"/>
      <c r="F297" s="4" t="n"/>
      <c r="G297" s="4" t="n"/>
      <c r="H297" s="4" t="n"/>
    </row>
    <row r="298" ht="15.75" customHeight="1" s="189">
      <c r="A298" s="4" t="n"/>
      <c r="B298" s="4" t="n"/>
      <c r="C298" s="4" t="n"/>
      <c r="D298" s="4" t="n"/>
      <c r="E298" s="4" t="n"/>
      <c r="F298" s="4" t="n"/>
      <c r="G298" s="4" t="n"/>
      <c r="H298" s="4" t="n"/>
    </row>
    <row r="299" ht="15.75" customHeight="1" s="189">
      <c r="A299" s="4" t="n"/>
      <c r="B299" s="4" t="n"/>
      <c r="C299" s="4" t="n"/>
      <c r="D299" s="4" t="n"/>
      <c r="E299" s="4" t="n"/>
      <c r="F299" s="4" t="n"/>
      <c r="G299" s="4" t="n"/>
      <c r="H299" s="4" t="n"/>
    </row>
    <row r="300" ht="15.75" customHeight="1" s="189">
      <c r="A300" s="4" t="n"/>
      <c r="B300" s="4" t="n"/>
      <c r="C300" s="4" t="n"/>
      <c r="D300" s="4" t="n"/>
      <c r="E300" s="4" t="n"/>
      <c r="F300" s="4" t="n"/>
      <c r="G300" s="4" t="n"/>
      <c r="H300" s="4" t="n"/>
    </row>
    <row r="301" ht="15.75" customHeight="1" s="189">
      <c r="A301" s="4" t="n"/>
      <c r="B301" s="4" t="n"/>
      <c r="C301" s="4" t="n"/>
      <c r="D301" s="4" t="n"/>
      <c r="E301" s="4" t="n"/>
      <c r="F301" s="4" t="n"/>
      <c r="G301" s="4" t="n"/>
      <c r="H301" s="4" t="n"/>
    </row>
    <row r="302" ht="15.75" customHeight="1" s="189">
      <c r="A302" s="4" t="n"/>
      <c r="B302" s="4" t="n"/>
      <c r="C302" s="4" t="n"/>
      <c r="D302" s="4" t="n"/>
      <c r="E302" s="4" t="n"/>
      <c r="F302" s="4" t="n"/>
      <c r="G302" s="4" t="n"/>
      <c r="H302" s="4" t="n"/>
    </row>
    <row r="303" ht="15.75" customHeight="1" s="189">
      <c r="A303" s="4" t="n"/>
      <c r="B303" s="4" t="n"/>
      <c r="C303" s="4" t="n"/>
      <c r="D303" s="4" t="n"/>
      <c r="E303" s="4" t="n"/>
      <c r="F303" s="4" t="n"/>
      <c r="G303" s="4" t="n"/>
      <c r="H303" s="4" t="n"/>
    </row>
    <row r="304" ht="15.75" customHeight="1" s="189">
      <c r="A304" s="4" t="n"/>
      <c r="B304" s="4" t="n"/>
      <c r="C304" s="4" t="n"/>
      <c r="D304" s="4" t="n"/>
      <c r="E304" s="4" t="n"/>
      <c r="F304" s="4" t="n"/>
      <c r="G304" s="4" t="n"/>
      <c r="H304" s="4" t="n"/>
    </row>
    <row r="305" ht="15.75" customHeight="1" s="189">
      <c r="A305" s="4" t="n"/>
      <c r="B305" s="4" t="n"/>
      <c r="C305" s="4" t="n"/>
      <c r="D305" s="4" t="n"/>
      <c r="E305" s="4" t="n"/>
      <c r="F305" s="4" t="n"/>
      <c r="G305" s="4" t="n"/>
      <c r="H305" s="4" t="n"/>
    </row>
    <row r="306" ht="15.75" customHeight="1" s="189">
      <c r="A306" s="4" t="n"/>
      <c r="B306" s="4" t="n"/>
      <c r="C306" s="4" t="n"/>
      <c r="D306" s="4" t="n"/>
      <c r="E306" s="4" t="n"/>
      <c r="F306" s="4" t="n"/>
      <c r="G306" s="4" t="n"/>
      <c r="H306" s="4" t="n"/>
    </row>
    <row r="307" ht="15.75" customHeight="1" s="189">
      <c r="A307" s="4" t="n"/>
      <c r="B307" s="4" t="n"/>
      <c r="C307" s="4" t="n"/>
      <c r="D307" s="4" t="n"/>
      <c r="E307" s="4" t="n"/>
      <c r="F307" s="4" t="n"/>
      <c r="G307" s="4" t="n"/>
      <c r="H307" s="4" t="n"/>
    </row>
    <row r="308" ht="15.75" customHeight="1" s="189">
      <c r="A308" s="4" t="n"/>
      <c r="B308" s="4" t="n"/>
      <c r="C308" s="4" t="n"/>
      <c r="D308" s="4" t="n"/>
      <c r="E308" s="4" t="n"/>
      <c r="F308" s="4" t="n"/>
      <c r="G308" s="4" t="n"/>
      <c r="H308" s="4" t="n"/>
    </row>
    <row r="309" ht="15.75" customHeight="1" s="189">
      <c r="A309" s="4" t="n"/>
      <c r="B309" s="4" t="n"/>
      <c r="C309" s="4" t="n"/>
      <c r="D309" s="4" t="n"/>
      <c r="E309" s="4" t="n"/>
      <c r="F309" s="4" t="n"/>
      <c r="G309" s="4" t="n"/>
      <c r="H309" s="4" t="n"/>
    </row>
    <row r="310" ht="15.75" customHeight="1" s="189">
      <c r="A310" s="4" t="n"/>
      <c r="B310" s="4" t="n"/>
      <c r="C310" s="4" t="n"/>
      <c r="D310" s="4" t="n"/>
      <c r="E310" s="4" t="n"/>
      <c r="F310" s="4" t="n"/>
      <c r="G310" s="4" t="n"/>
      <c r="H310" s="4" t="n"/>
    </row>
    <row r="311" ht="15.75" customHeight="1" s="189">
      <c r="A311" s="4" t="n"/>
      <c r="B311" s="4" t="n"/>
      <c r="C311" s="4" t="n"/>
      <c r="D311" s="4" t="n"/>
      <c r="E311" s="4" t="n"/>
      <c r="F311" s="4" t="n"/>
      <c r="G311" s="4" t="n"/>
      <c r="H311" s="4" t="n"/>
    </row>
    <row r="312" ht="15.75" customHeight="1" s="189">
      <c r="A312" s="4" t="n"/>
      <c r="B312" s="4" t="n"/>
      <c r="C312" s="4" t="n"/>
      <c r="D312" s="4" t="n"/>
      <c r="E312" s="4" t="n"/>
      <c r="F312" s="4" t="n"/>
      <c r="G312" s="4" t="n"/>
      <c r="H312" s="4" t="n"/>
    </row>
    <row r="313" ht="15.75" customHeight="1" s="189">
      <c r="A313" s="4" t="n"/>
      <c r="B313" s="4" t="n"/>
      <c r="C313" s="4" t="n"/>
      <c r="D313" s="4" t="n"/>
      <c r="E313" s="4" t="n"/>
      <c r="F313" s="4" t="n"/>
      <c r="G313" s="4" t="n"/>
      <c r="H313" s="4" t="n"/>
    </row>
    <row r="314" ht="15.75" customHeight="1" s="189">
      <c r="A314" s="4" t="n"/>
      <c r="B314" s="4" t="n"/>
      <c r="C314" s="4" t="n"/>
      <c r="D314" s="4" t="n"/>
      <c r="E314" s="4" t="n"/>
      <c r="F314" s="4" t="n"/>
      <c r="G314" s="4" t="n"/>
      <c r="H314" s="4" t="n"/>
    </row>
    <row r="315" ht="15.75" customHeight="1" s="189">
      <c r="A315" s="4" t="n"/>
      <c r="B315" s="4" t="n"/>
      <c r="C315" s="4" t="n"/>
      <c r="D315" s="4" t="n"/>
      <c r="E315" s="4" t="n"/>
      <c r="F315" s="4" t="n"/>
      <c r="G315" s="4" t="n"/>
      <c r="H315" s="4" t="n"/>
    </row>
    <row r="316" ht="15.75" customHeight="1" s="189">
      <c r="A316" s="4" t="n"/>
      <c r="B316" s="4" t="n"/>
      <c r="C316" s="4" t="n"/>
      <c r="D316" s="4" t="n"/>
      <c r="E316" s="4" t="n"/>
      <c r="F316" s="4" t="n"/>
      <c r="G316" s="4" t="n"/>
      <c r="H316" s="4" t="n"/>
    </row>
    <row r="317" ht="15.75" customHeight="1" s="189">
      <c r="A317" s="4" t="n"/>
      <c r="B317" s="4" t="n"/>
      <c r="C317" s="4" t="n"/>
      <c r="D317" s="4" t="n"/>
      <c r="E317" s="4" t="n"/>
      <c r="F317" s="4" t="n"/>
      <c r="G317" s="4" t="n"/>
      <c r="H317" s="4" t="n"/>
    </row>
    <row r="318" ht="15.75" customHeight="1" s="189">
      <c r="A318" s="4" t="n"/>
      <c r="B318" s="4" t="n"/>
      <c r="C318" s="4" t="n"/>
      <c r="D318" s="4" t="n"/>
      <c r="E318" s="4" t="n"/>
      <c r="F318" s="4" t="n"/>
      <c r="G318" s="4" t="n"/>
      <c r="H318" s="4" t="n"/>
    </row>
    <row r="319" ht="15.75" customHeight="1" s="189">
      <c r="A319" s="4" t="n"/>
      <c r="B319" s="4" t="n"/>
      <c r="C319" s="4" t="n"/>
      <c r="D319" s="4" t="n"/>
      <c r="E319" s="4" t="n"/>
      <c r="F319" s="4" t="n"/>
      <c r="G319" s="4" t="n"/>
      <c r="H319" s="4" t="n"/>
    </row>
    <row r="320" ht="15.75" customHeight="1" s="189">
      <c r="A320" s="4" t="n"/>
      <c r="B320" s="4" t="n"/>
      <c r="C320" s="4" t="n"/>
      <c r="D320" s="4" t="n"/>
      <c r="E320" s="4" t="n"/>
      <c r="F320" s="4" t="n"/>
      <c r="G320" s="4" t="n"/>
      <c r="H320" s="4" t="n"/>
    </row>
    <row r="321" ht="15.75" customHeight="1" s="189">
      <c r="A321" s="4" t="n"/>
      <c r="B321" s="4" t="n"/>
      <c r="C321" s="4" t="n"/>
      <c r="D321" s="4" t="n"/>
      <c r="E321" s="4" t="n"/>
      <c r="F321" s="4" t="n"/>
      <c r="G321" s="4" t="n"/>
      <c r="H321" s="4" t="n"/>
    </row>
    <row r="322" ht="15.75" customHeight="1" s="189">
      <c r="A322" s="4" t="n"/>
      <c r="B322" s="4" t="n"/>
      <c r="C322" s="4" t="n"/>
      <c r="D322" s="4" t="n"/>
      <c r="E322" s="4" t="n"/>
      <c r="F322" s="4" t="n"/>
      <c r="G322" s="4" t="n"/>
      <c r="H322" s="4" t="n"/>
    </row>
    <row r="323" ht="15.75" customHeight="1" s="189">
      <c r="A323" s="4" t="n"/>
      <c r="B323" s="4" t="n"/>
      <c r="C323" s="4" t="n"/>
      <c r="D323" s="4" t="n"/>
      <c r="E323" s="4" t="n"/>
      <c r="F323" s="4" t="n"/>
      <c r="G323" s="4" t="n"/>
      <c r="H323" s="4" t="n"/>
    </row>
    <row r="324" ht="15.75" customHeight="1" s="189">
      <c r="A324" s="4" t="n"/>
      <c r="B324" s="4" t="n"/>
      <c r="C324" s="4" t="n"/>
      <c r="D324" s="4" t="n"/>
      <c r="E324" s="4" t="n"/>
      <c r="F324" s="4" t="n"/>
      <c r="G324" s="4" t="n"/>
      <c r="H324" s="4" t="n"/>
    </row>
    <row r="325" ht="15.75" customHeight="1" s="189">
      <c r="A325" s="4" t="n"/>
      <c r="B325" s="4" t="n"/>
      <c r="C325" s="4" t="n"/>
      <c r="D325" s="4" t="n"/>
      <c r="E325" s="4" t="n"/>
      <c r="F325" s="4" t="n"/>
      <c r="G325" s="4" t="n"/>
      <c r="H325" s="4" t="n"/>
    </row>
    <row r="326" ht="15.75" customHeight="1" s="189">
      <c r="A326" s="4" t="n"/>
      <c r="B326" s="4" t="n"/>
      <c r="C326" s="4" t="n"/>
      <c r="D326" s="4" t="n"/>
      <c r="E326" s="4" t="n"/>
      <c r="F326" s="4" t="n"/>
      <c r="G326" s="4" t="n"/>
      <c r="H326" s="4" t="n"/>
    </row>
    <row r="327" ht="15.75" customHeight="1" s="189">
      <c r="A327" s="4" t="n"/>
      <c r="B327" s="4" t="n"/>
      <c r="C327" s="4" t="n"/>
      <c r="D327" s="4" t="n"/>
      <c r="E327" s="4" t="n"/>
      <c r="F327" s="4" t="n"/>
      <c r="G327" s="4" t="n"/>
      <c r="H327" s="4" t="n"/>
    </row>
    <row r="328" ht="15.75" customHeight="1" s="189">
      <c r="A328" s="4" t="n"/>
      <c r="B328" s="4" t="n"/>
      <c r="C328" s="4" t="n"/>
      <c r="D328" s="4" t="n"/>
      <c r="E328" s="4" t="n"/>
      <c r="F328" s="4" t="n"/>
      <c r="G328" s="4" t="n"/>
      <c r="H328" s="4" t="n"/>
    </row>
    <row r="329" ht="15.75" customHeight="1" s="189">
      <c r="A329" s="4" t="n"/>
      <c r="B329" s="4" t="n"/>
      <c r="C329" s="4" t="n"/>
      <c r="D329" s="4" t="n"/>
      <c r="E329" s="4" t="n"/>
      <c r="F329" s="4" t="n"/>
      <c r="G329" s="4" t="n"/>
      <c r="H329" s="4" t="n"/>
    </row>
    <row r="330" ht="15.75" customHeight="1" s="189">
      <c r="A330" s="4" t="n"/>
      <c r="B330" s="4" t="n"/>
      <c r="C330" s="4" t="n"/>
      <c r="D330" s="4" t="n"/>
      <c r="E330" s="4" t="n"/>
      <c r="F330" s="4" t="n"/>
      <c r="G330" s="4" t="n"/>
      <c r="H330" s="4" t="n"/>
    </row>
    <row r="331" ht="15.75" customHeight="1" s="189">
      <c r="A331" s="4" t="n"/>
      <c r="B331" s="4" t="n"/>
      <c r="C331" s="4" t="n"/>
      <c r="D331" s="4" t="n"/>
      <c r="E331" s="4" t="n"/>
      <c r="F331" s="4" t="n"/>
      <c r="G331" s="4" t="n"/>
      <c r="H331" s="4" t="n"/>
    </row>
    <row r="332" ht="15.75" customHeight="1" s="189">
      <c r="A332" s="4" t="n"/>
      <c r="B332" s="4" t="n"/>
      <c r="C332" s="4" t="n"/>
      <c r="D332" s="4" t="n"/>
      <c r="E332" s="4" t="n"/>
      <c r="F332" s="4" t="n"/>
      <c r="G332" s="4" t="n"/>
      <c r="H332" s="4" t="n"/>
    </row>
    <row r="333" ht="15.75" customHeight="1" s="189">
      <c r="A333" s="4" t="n"/>
      <c r="B333" s="4" t="n"/>
      <c r="C333" s="4" t="n"/>
      <c r="D333" s="4" t="n"/>
      <c r="E333" s="4" t="n"/>
      <c r="F333" s="4" t="n"/>
      <c r="G333" s="4" t="n"/>
      <c r="H333" s="4" t="n"/>
    </row>
    <row r="334" ht="15.75" customHeight="1" s="189">
      <c r="A334" s="4" t="n"/>
      <c r="B334" s="4" t="n"/>
      <c r="C334" s="4" t="n"/>
      <c r="D334" s="4" t="n"/>
      <c r="E334" s="4" t="n"/>
      <c r="F334" s="4" t="n"/>
      <c r="G334" s="4" t="n"/>
      <c r="H334" s="4" t="n"/>
    </row>
    <row r="335" ht="15.75" customHeight="1" s="189">
      <c r="A335" s="4" t="n"/>
      <c r="B335" s="4" t="n"/>
      <c r="C335" s="4" t="n"/>
      <c r="D335" s="4" t="n"/>
      <c r="E335" s="4" t="n"/>
      <c r="F335" s="4" t="n"/>
      <c r="G335" s="4" t="n"/>
      <c r="H335" s="4" t="n"/>
    </row>
    <row r="336" ht="15.75" customHeight="1" s="189">
      <c r="A336" s="4" t="n"/>
      <c r="B336" s="4" t="n"/>
      <c r="C336" s="4" t="n"/>
      <c r="D336" s="4" t="n"/>
      <c r="E336" s="4" t="n"/>
      <c r="F336" s="4" t="n"/>
      <c r="G336" s="4" t="n"/>
      <c r="H336" s="4" t="n"/>
    </row>
    <row r="337" ht="15.75" customHeight="1" s="189">
      <c r="A337" s="4" t="n"/>
      <c r="B337" s="4" t="n"/>
      <c r="C337" s="4" t="n"/>
      <c r="D337" s="4" t="n"/>
      <c r="E337" s="4" t="n"/>
      <c r="F337" s="4" t="n"/>
      <c r="G337" s="4" t="n"/>
      <c r="H337" s="4" t="n"/>
    </row>
    <row r="338" ht="15.75" customHeight="1" s="189">
      <c r="A338" s="4" t="n"/>
      <c r="B338" s="4" t="n"/>
      <c r="C338" s="4" t="n"/>
      <c r="D338" s="4" t="n"/>
      <c r="E338" s="4" t="n"/>
      <c r="F338" s="4" t="n"/>
      <c r="G338" s="4" t="n"/>
      <c r="H338" s="4" t="n"/>
    </row>
    <row r="339" ht="15.75" customHeight="1" s="189">
      <c r="A339" s="4" t="n"/>
      <c r="B339" s="4" t="n"/>
      <c r="C339" s="4" t="n"/>
      <c r="D339" s="4" t="n"/>
      <c r="E339" s="4" t="n"/>
      <c r="F339" s="4" t="n"/>
      <c r="G339" s="4" t="n"/>
      <c r="H339" s="4" t="n"/>
    </row>
    <row r="340" ht="15.75" customHeight="1" s="189">
      <c r="A340" s="4" t="n"/>
      <c r="B340" s="4" t="n"/>
      <c r="C340" s="4" t="n"/>
      <c r="D340" s="4" t="n"/>
      <c r="E340" s="4" t="n"/>
      <c r="F340" s="4" t="n"/>
      <c r="G340" s="4" t="n"/>
      <c r="H340" s="4" t="n"/>
    </row>
    <row r="341" ht="15.75" customHeight="1" s="189">
      <c r="A341" s="4" t="n"/>
      <c r="B341" s="4" t="n"/>
      <c r="C341" s="4" t="n"/>
      <c r="D341" s="4" t="n"/>
      <c r="E341" s="4" t="n"/>
      <c r="F341" s="4" t="n"/>
      <c r="G341" s="4" t="n"/>
      <c r="H341" s="4" t="n"/>
    </row>
    <row r="342" ht="15.75" customHeight="1" s="189">
      <c r="A342" s="4" t="n"/>
      <c r="B342" s="4" t="n"/>
      <c r="C342" s="4" t="n"/>
      <c r="D342" s="4" t="n"/>
      <c r="E342" s="4" t="n"/>
      <c r="F342" s="4" t="n"/>
      <c r="G342" s="4" t="n"/>
      <c r="H342" s="4" t="n"/>
    </row>
    <row r="343" ht="15.75" customHeight="1" s="189">
      <c r="A343" s="4" t="n"/>
      <c r="B343" s="4" t="n"/>
      <c r="C343" s="4" t="n"/>
      <c r="D343" s="4" t="n"/>
      <c r="E343" s="4" t="n"/>
      <c r="F343" s="4" t="n"/>
      <c r="G343" s="4" t="n"/>
      <c r="H343" s="4" t="n"/>
    </row>
    <row r="344" ht="15.75" customHeight="1" s="189">
      <c r="A344" s="4" t="n"/>
      <c r="B344" s="4" t="n"/>
      <c r="C344" s="4" t="n"/>
      <c r="D344" s="4" t="n"/>
      <c r="E344" s="4" t="n"/>
      <c r="F344" s="4" t="n"/>
      <c r="G344" s="4" t="n"/>
      <c r="H344" s="4" t="n"/>
    </row>
    <row r="345" ht="15.75" customHeight="1" s="189">
      <c r="A345" s="4" t="n"/>
      <c r="B345" s="4" t="n"/>
      <c r="C345" s="4" t="n"/>
      <c r="D345" s="4" t="n"/>
      <c r="E345" s="4" t="n"/>
      <c r="F345" s="4" t="n"/>
      <c r="G345" s="4" t="n"/>
      <c r="H345" s="4" t="n"/>
    </row>
    <row r="346" ht="15.75" customHeight="1" s="189">
      <c r="A346" s="4" t="n"/>
      <c r="B346" s="4" t="n"/>
      <c r="C346" s="4" t="n"/>
      <c r="D346" s="4" t="n"/>
      <c r="E346" s="4" t="n"/>
      <c r="F346" s="4" t="n"/>
      <c r="G346" s="4" t="n"/>
      <c r="H346" s="4" t="n"/>
    </row>
    <row r="347" ht="15.75" customHeight="1" s="189">
      <c r="A347" s="4" t="n"/>
      <c r="B347" s="4" t="n"/>
      <c r="C347" s="4" t="n"/>
      <c r="D347" s="4" t="n"/>
      <c r="E347" s="4" t="n"/>
      <c r="F347" s="4" t="n"/>
      <c r="G347" s="4" t="n"/>
      <c r="H347" s="4" t="n"/>
    </row>
    <row r="348" ht="15.75" customHeight="1" s="189">
      <c r="A348" s="4" t="n"/>
      <c r="B348" s="4" t="n"/>
      <c r="C348" s="4" t="n"/>
      <c r="D348" s="4" t="n"/>
      <c r="E348" s="4" t="n"/>
      <c r="F348" s="4" t="n"/>
      <c r="G348" s="4" t="n"/>
      <c r="H348" s="4" t="n"/>
    </row>
    <row r="349" ht="15.75" customHeight="1" s="189">
      <c r="A349" s="4" t="n"/>
      <c r="B349" s="4" t="n"/>
      <c r="C349" s="4" t="n"/>
      <c r="D349" s="4" t="n"/>
      <c r="E349" s="4" t="n"/>
      <c r="F349" s="4" t="n"/>
      <c r="G349" s="4" t="n"/>
      <c r="H349" s="4" t="n"/>
    </row>
    <row r="350" ht="15.75" customHeight="1" s="189">
      <c r="A350" s="4" t="n"/>
      <c r="B350" s="4" t="n"/>
      <c r="C350" s="4" t="n"/>
      <c r="D350" s="4" t="n"/>
      <c r="E350" s="4" t="n"/>
      <c r="F350" s="4" t="n"/>
      <c r="G350" s="4" t="n"/>
      <c r="H350" s="4" t="n"/>
    </row>
    <row r="351" ht="15.75" customHeight="1" s="189">
      <c r="A351" s="4" t="n"/>
      <c r="B351" s="4" t="n"/>
      <c r="C351" s="4" t="n"/>
      <c r="D351" s="4" t="n"/>
      <c r="E351" s="4" t="n"/>
      <c r="F351" s="4" t="n"/>
      <c r="G351" s="4" t="n"/>
      <c r="H351" s="4" t="n"/>
    </row>
    <row r="352" ht="15.75" customHeight="1" s="189">
      <c r="A352" s="4" t="n"/>
      <c r="B352" s="4" t="n"/>
      <c r="C352" s="4" t="n"/>
      <c r="D352" s="4" t="n"/>
      <c r="E352" s="4" t="n"/>
      <c r="F352" s="4" t="n"/>
      <c r="G352" s="4" t="n"/>
      <c r="H352" s="4" t="n"/>
    </row>
    <row r="353" ht="15.75" customHeight="1" s="189">
      <c r="A353" s="4" t="n"/>
      <c r="B353" s="4" t="n"/>
      <c r="C353" s="4" t="n"/>
      <c r="D353" s="4" t="n"/>
      <c r="E353" s="4" t="n"/>
      <c r="F353" s="4" t="n"/>
      <c r="G353" s="4" t="n"/>
      <c r="H353" s="4" t="n"/>
    </row>
    <row r="354" ht="15.75" customHeight="1" s="189">
      <c r="A354" s="4" t="n"/>
      <c r="B354" s="4" t="n"/>
      <c r="C354" s="4" t="n"/>
      <c r="D354" s="4" t="n"/>
      <c r="E354" s="4" t="n"/>
      <c r="F354" s="4" t="n"/>
      <c r="G354" s="4" t="n"/>
      <c r="H354" s="4" t="n"/>
    </row>
    <row r="355" ht="15.75" customHeight="1" s="189">
      <c r="A355" s="4" t="n"/>
      <c r="B355" s="4" t="n"/>
      <c r="C355" s="4" t="n"/>
      <c r="D355" s="4" t="n"/>
      <c r="E355" s="4" t="n"/>
      <c r="F355" s="4" t="n"/>
      <c r="G355" s="4" t="n"/>
      <c r="H355" s="4" t="n"/>
    </row>
    <row r="356" ht="15.75" customHeight="1" s="189">
      <c r="A356" s="4" t="n"/>
      <c r="B356" s="4" t="n"/>
      <c r="C356" s="4" t="n"/>
      <c r="D356" s="4" t="n"/>
      <c r="E356" s="4" t="n"/>
      <c r="F356" s="4" t="n"/>
      <c r="G356" s="4" t="n"/>
      <c r="H356" s="4" t="n"/>
    </row>
    <row r="357" ht="15.75" customHeight="1" s="189">
      <c r="A357" s="4" t="n"/>
      <c r="B357" s="4" t="n"/>
      <c r="C357" s="4" t="n"/>
      <c r="D357" s="4" t="n"/>
      <c r="E357" s="4" t="n"/>
      <c r="F357" s="4" t="n"/>
      <c r="G357" s="4" t="n"/>
      <c r="H357" s="4" t="n"/>
    </row>
    <row r="358" ht="15.75" customHeight="1" s="189">
      <c r="A358" s="4" t="n"/>
      <c r="B358" s="4" t="n"/>
      <c r="C358" s="4" t="n"/>
      <c r="D358" s="4" t="n"/>
      <c r="E358" s="4" t="n"/>
      <c r="F358" s="4" t="n"/>
      <c r="G358" s="4" t="n"/>
      <c r="H358" s="4" t="n"/>
    </row>
    <row r="359" ht="15.75" customHeight="1" s="189">
      <c r="A359" s="4" t="n"/>
      <c r="B359" s="4" t="n"/>
      <c r="C359" s="4" t="n"/>
      <c r="D359" s="4" t="n"/>
      <c r="E359" s="4" t="n"/>
      <c r="F359" s="4" t="n"/>
      <c r="G359" s="4" t="n"/>
      <c r="H359" s="4" t="n"/>
    </row>
    <row r="360" ht="15.75" customHeight="1" s="189">
      <c r="A360" s="4" t="n"/>
      <c r="B360" s="4" t="n"/>
      <c r="C360" s="4" t="n"/>
      <c r="D360" s="4" t="n"/>
      <c r="E360" s="4" t="n"/>
      <c r="F360" s="4" t="n"/>
      <c r="G360" s="4" t="n"/>
      <c r="H360" s="4" t="n"/>
    </row>
    <row r="361" ht="15.75" customHeight="1" s="189">
      <c r="A361" s="4" t="n"/>
      <c r="B361" s="4" t="n"/>
      <c r="C361" s="4" t="n"/>
      <c r="D361" s="4" t="n"/>
      <c r="E361" s="4" t="n"/>
      <c r="F361" s="4" t="n"/>
      <c r="G361" s="4" t="n"/>
      <c r="H361" s="4" t="n"/>
    </row>
    <row r="362" ht="15.75" customHeight="1" s="189">
      <c r="A362" s="4" t="n"/>
      <c r="B362" s="4" t="n"/>
      <c r="C362" s="4" t="n"/>
      <c r="D362" s="4" t="n"/>
      <c r="E362" s="4" t="n"/>
      <c r="F362" s="4" t="n"/>
      <c r="G362" s="4" t="n"/>
      <c r="H362" s="4" t="n"/>
    </row>
    <row r="363" ht="15.75" customHeight="1" s="189">
      <c r="A363" s="4" t="n"/>
      <c r="B363" s="4" t="n"/>
      <c r="C363" s="4" t="n"/>
      <c r="D363" s="4" t="n"/>
      <c r="E363" s="4" t="n"/>
      <c r="F363" s="4" t="n"/>
      <c r="G363" s="4" t="n"/>
      <c r="H363" s="4" t="n"/>
    </row>
    <row r="364" ht="15.75" customHeight="1" s="189">
      <c r="A364" s="4" t="n"/>
      <c r="B364" s="4" t="n"/>
      <c r="C364" s="4" t="n"/>
      <c r="D364" s="4" t="n"/>
      <c r="E364" s="4" t="n"/>
      <c r="F364" s="4" t="n"/>
      <c r="G364" s="4" t="n"/>
      <c r="H364" s="4" t="n"/>
    </row>
    <row r="365" ht="15.75" customHeight="1" s="189">
      <c r="A365" s="4" t="n"/>
      <c r="B365" s="4" t="n"/>
      <c r="C365" s="4" t="n"/>
      <c r="D365" s="4" t="n"/>
      <c r="E365" s="4" t="n"/>
      <c r="F365" s="4" t="n"/>
      <c r="G365" s="4" t="n"/>
      <c r="H365" s="4" t="n"/>
    </row>
    <row r="366" ht="15.75" customHeight="1" s="189">
      <c r="A366" s="4" t="n"/>
      <c r="B366" s="4" t="n"/>
      <c r="C366" s="4" t="n"/>
      <c r="D366" s="4" t="n"/>
      <c r="E366" s="4" t="n"/>
      <c r="F366" s="4" t="n"/>
      <c r="G366" s="4" t="n"/>
      <c r="H366" s="4" t="n"/>
    </row>
    <row r="367" ht="15.75" customHeight="1" s="189">
      <c r="A367" s="4" t="n"/>
      <c r="B367" s="4" t="n"/>
      <c r="C367" s="4" t="n"/>
      <c r="D367" s="4" t="n"/>
      <c r="E367" s="4" t="n"/>
      <c r="F367" s="4" t="n"/>
      <c r="G367" s="4" t="n"/>
      <c r="H367" s="4" t="n"/>
    </row>
    <row r="368" ht="15.75" customHeight="1" s="189">
      <c r="A368" s="4" t="n"/>
      <c r="B368" s="4" t="n"/>
      <c r="C368" s="4" t="n"/>
      <c r="D368" s="4" t="n"/>
      <c r="E368" s="4" t="n"/>
      <c r="F368" s="4" t="n"/>
      <c r="G368" s="4" t="n"/>
      <c r="H368" s="4" t="n"/>
    </row>
    <row r="369" ht="15.75" customHeight="1" s="189">
      <c r="A369" s="4" t="n"/>
      <c r="B369" s="4" t="n"/>
      <c r="C369" s="4" t="n"/>
      <c r="D369" s="4" t="n"/>
      <c r="E369" s="4" t="n"/>
      <c r="F369" s="4" t="n"/>
      <c r="G369" s="4" t="n"/>
      <c r="H369" s="4" t="n"/>
    </row>
    <row r="370" ht="15.75" customHeight="1" s="189">
      <c r="A370" s="4" t="n"/>
      <c r="B370" s="4" t="n"/>
      <c r="C370" s="4" t="n"/>
      <c r="D370" s="4" t="n"/>
      <c r="E370" s="4" t="n"/>
      <c r="F370" s="4" t="n"/>
      <c r="G370" s="4" t="n"/>
      <c r="H370" s="4" t="n"/>
    </row>
    <row r="371" ht="15.75" customHeight="1" s="189">
      <c r="A371" s="4" t="n"/>
      <c r="B371" s="4" t="n"/>
      <c r="C371" s="4" t="n"/>
      <c r="D371" s="4" t="n"/>
      <c r="E371" s="4" t="n"/>
      <c r="F371" s="4" t="n"/>
      <c r="G371" s="4" t="n"/>
      <c r="H371" s="4" t="n"/>
    </row>
    <row r="372" ht="15.75" customHeight="1" s="189">
      <c r="A372" s="4" t="n"/>
      <c r="B372" s="4" t="n"/>
      <c r="C372" s="4" t="n"/>
      <c r="D372" s="4" t="n"/>
      <c r="E372" s="4" t="n"/>
      <c r="F372" s="4" t="n"/>
      <c r="G372" s="4" t="n"/>
      <c r="H372" s="4" t="n"/>
    </row>
    <row r="373" ht="15.75" customHeight="1" s="189">
      <c r="A373" s="4" t="n"/>
      <c r="B373" s="4" t="n"/>
      <c r="C373" s="4" t="n"/>
      <c r="D373" s="4" t="n"/>
      <c r="E373" s="4" t="n"/>
      <c r="F373" s="4" t="n"/>
      <c r="G373" s="4" t="n"/>
      <c r="H373" s="4" t="n"/>
    </row>
    <row r="374" ht="15.75" customHeight="1" s="189">
      <c r="A374" s="4" t="n"/>
      <c r="B374" s="4" t="n"/>
      <c r="C374" s="4" t="n"/>
      <c r="D374" s="4" t="n"/>
      <c r="E374" s="4" t="n"/>
      <c r="F374" s="4" t="n"/>
      <c r="G374" s="4" t="n"/>
      <c r="H374" s="4" t="n"/>
    </row>
    <row r="375" ht="15.75" customHeight="1" s="189">
      <c r="A375" s="4" t="n"/>
      <c r="B375" s="4" t="n"/>
      <c r="C375" s="4" t="n"/>
      <c r="D375" s="4" t="n"/>
      <c r="E375" s="4" t="n"/>
      <c r="F375" s="4" t="n"/>
      <c r="G375" s="4" t="n"/>
      <c r="H375" s="4" t="n"/>
    </row>
    <row r="376" ht="15.75" customHeight="1" s="189">
      <c r="A376" s="4" t="n"/>
      <c r="B376" s="4" t="n"/>
      <c r="C376" s="4" t="n"/>
      <c r="D376" s="4" t="n"/>
      <c r="E376" s="4" t="n"/>
      <c r="F376" s="4" t="n"/>
      <c r="G376" s="4" t="n"/>
      <c r="H376" s="4" t="n"/>
    </row>
    <row r="377" ht="15.75" customHeight="1" s="189">
      <c r="A377" s="4" t="n"/>
      <c r="B377" s="4" t="n"/>
      <c r="C377" s="4" t="n"/>
      <c r="D377" s="4" t="n"/>
      <c r="E377" s="4" t="n"/>
      <c r="F377" s="4" t="n"/>
      <c r="G377" s="4" t="n"/>
      <c r="H377" s="4" t="n"/>
    </row>
    <row r="378" ht="15.75" customHeight="1" s="189">
      <c r="A378" s="4" t="n"/>
      <c r="B378" s="4" t="n"/>
      <c r="C378" s="4" t="n"/>
      <c r="D378" s="4" t="n"/>
      <c r="E378" s="4" t="n"/>
      <c r="F378" s="4" t="n"/>
      <c r="G378" s="4" t="n"/>
      <c r="H378" s="4" t="n"/>
    </row>
    <row r="379" ht="15.75" customHeight="1" s="189">
      <c r="A379" s="4" t="n"/>
      <c r="B379" s="4" t="n"/>
      <c r="C379" s="4" t="n"/>
      <c r="D379" s="4" t="n"/>
      <c r="E379" s="4" t="n"/>
      <c r="F379" s="4" t="n"/>
      <c r="G379" s="4" t="n"/>
      <c r="H379" s="4" t="n"/>
    </row>
    <row r="380" ht="15.75" customHeight="1" s="189">
      <c r="A380" s="4" t="n"/>
      <c r="B380" s="4" t="n"/>
      <c r="C380" s="4" t="n"/>
      <c r="D380" s="4" t="n"/>
      <c r="E380" s="4" t="n"/>
      <c r="F380" s="4" t="n"/>
      <c r="G380" s="4" t="n"/>
      <c r="H380" s="4" t="n"/>
    </row>
    <row r="381" ht="15.75" customHeight="1" s="189">
      <c r="A381" s="4" t="n"/>
      <c r="B381" s="4" t="n"/>
      <c r="C381" s="4" t="n"/>
      <c r="D381" s="4" t="n"/>
      <c r="E381" s="4" t="n"/>
      <c r="F381" s="4" t="n"/>
      <c r="G381" s="4" t="n"/>
      <c r="H381" s="4" t="n"/>
    </row>
    <row r="382" ht="15.75" customHeight="1" s="189">
      <c r="A382" s="4" t="n"/>
      <c r="B382" s="4" t="n"/>
      <c r="C382" s="4" t="n"/>
      <c r="D382" s="4" t="n"/>
      <c r="E382" s="4" t="n"/>
      <c r="F382" s="4" t="n"/>
      <c r="G382" s="4" t="n"/>
      <c r="H382" s="4" t="n"/>
    </row>
    <row r="383" ht="15.75" customHeight="1" s="189">
      <c r="A383" s="4" t="n"/>
      <c r="B383" s="4" t="n"/>
      <c r="C383" s="4" t="n"/>
      <c r="D383" s="4" t="n"/>
      <c r="E383" s="4" t="n"/>
      <c r="F383" s="4" t="n"/>
      <c r="G383" s="4" t="n"/>
      <c r="H383" s="4" t="n"/>
    </row>
    <row r="384" ht="15.75" customHeight="1" s="189">
      <c r="A384" s="4" t="n"/>
      <c r="B384" s="4" t="n"/>
      <c r="C384" s="4" t="n"/>
      <c r="D384" s="4" t="n"/>
      <c r="E384" s="4" t="n"/>
      <c r="F384" s="4" t="n"/>
      <c r="G384" s="4" t="n"/>
      <c r="H384" s="4" t="n"/>
    </row>
    <row r="385" ht="15.75" customHeight="1" s="189">
      <c r="A385" s="4" t="n"/>
      <c r="B385" s="4" t="n"/>
      <c r="C385" s="4" t="n"/>
      <c r="D385" s="4" t="n"/>
      <c r="E385" s="4" t="n"/>
      <c r="F385" s="4" t="n"/>
      <c r="G385" s="4" t="n"/>
      <c r="H385" s="4" t="n"/>
    </row>
    <row r="386" ht="15.75" customHeight="1" s="189">
      <c r="A386" s="4" t="n"/>
      <c r="B386" s="4" t="n"/>
      <c r="C386" s="4" t="n"/>
      <c r="D386" s="4" t="n"/>
      <c r="E386" s="4" t="n"/>
      <c r="F386" s="4" t="n"/>
      <c r="G386" s="4" t="n"/>
      <c r="H386" s="4" t="n"/>
    </row>
    <row r="387" ht="15.75" customHeight="1" s="189">
      <c r="A387" s="4" t="n"/>
      <c r="B387" s="4" t="n"/>
      <c r="C387" s="4" t="n"/>
      <c r="D387" s="4" t="n"/>
      <c r="E387" s="4" t="n"/>
      <c r="F387" s="4" t="n"/>
      <c r="G387" s="4" t="n"/>
      <c r="H387" s="4" t="n"/>
    </row>
    <row r="388" ht="15.75" customHeight="1" s="189">
      <c r="A388" s="4" t="n"/>
      <c r="B388" s="4" t="n"/>
      <c r="C388" s="4" t="n"/>
      <c r="D388" s="4" t="n"/>
      <c r="E388" s="4" t="n"/>
      <c r="F388" s="4" t="n"/>
      <c r="G388" s="4" t="n"/>
      <c r="H388" s="4" t="n"/>
    </row>
    <row r="389" ht="15.75" customHeight="1" s="189">
      <c r="A389" s="4" t="n"/>
      <c r="B389" s="4" t="n"/>
      <c r="C389" s="4" t="n"/>
      <c r="D389" s="4" t="n"/>
      <c r="E389" s="4" t="n"/>
      <c r="F389" s="4" t="n"/>
      <c r="G389" s="4" t="n"/>
      <c r="H389" s="4" t="n"/>
    </row>
    <row r="390" ht="15.75" customHeight="1" s="189">
      <c r="A390" s="4" t="n"/>
      <c r="B390" s="4" t="n"/>
      <c r="C390" s="4" t="n"/>
      <c r="D390" s="4" t="n"/>
      <c r="E390" s="4" t="n"/>
      <c r="F390" s="4" t="n"/>
      <c r="G390" s="4" t="n"/>
      <c r="H390" s="4" t="n"/>
    </row>
    <row r="391" ht="15.75" customHeight="1" s="189">
      <c r="A391" s="4" t="n"/>
      <c r="B391" s="4" t="n"/>
      <c r="C391" s="4" t="n"/>
      <c r="D391" s="4" t="n"/>
      <c r="E391" s="4" t="n"/>
      <c r="F391" s="4" t="n"/>
      <c r="G391" s="4" t="n"/>
      <c r="H391" s="4" t="n"/>
    </row>
    <row r="392" ht="15.75" customHeight="1" s="189">
      <c r="A392" s="4" t="n"/>
      <c r="B392" s="4" t="n"/>
      <c r="C392" s="4" t="n"/>
      <c r="D392" s="4" t="n"/>
      <c r="E392" s="4" t="n"/>
      <c r="F392" s="4" t="n"/>
      <c r="G392" s="4" t="n"/>
      <c r="H392" s="4" t="n"/>
    </row>
    <row r="393" ht="15.75" customHeight="1" s="189">
      <c r="A393" s="4" t="n"/>
      <c r="B393" s="4" t="n"/>
      <c r="C393" s="4" t="n"/>
      <c r="D393" s="4" t="n"/>
      <c r="E393" s="4" t="n"/>
      <c r="F393" s="4" t="n"/>
      <c r="G393" s="4" t="n"/>
      <c r="H393" s="4" t="n"/>
    </row>
    <row r="394" ht="15.75" customHeight="1" s="189">
      <c r="A394" s="4" t="n"/>
      <c r="B394" s="4" t="n"/>
      <c r="C394" s="4" t="n"/>
      <c r="D394" s="4" t="n"/>
      <c r="E394" s="4" t="n"/>
      <c r="F394" s="4" t="n"/>
      <c r="G394" s="4" t="n"/>
      <c r="H394" s="4" t="n"/>
    </row>
    <row r="395" ht="15.75" customHeight="1" s="189">
      <c r="A395" s="4" t="n"/>
      <c r="B395" s="4" t="n"/>
      <c r="C395" s="4" t="n"/>
      <c r="D395" s="4" t="n"/>
      <c r="E395" s="4" t="n"/>
      <c r="F395" s="4" t="n"/>
      <c r="G395" s="4" t="n"/>
      <c r="H395" s="4" t="n"/>
    </row>
    <row r="396" ht="15.75" customHeight="1" s="189">
      <c r="A396" s="4" t="n"/>
      <c r="B396" s="4" t="n"/>
      <c r="C396" s="4" t="n"/>
      <c r="D396" s="4" t="n"/>
      <c r="E396" s="4" t="n"/>
      <c r="F396" s="4" t="n"/>
      <c r="G396" s="4" t="n"/>
      <c r="H396" s="4" t="n"/>
    </row>
    <row r="397" ht="15.75" customHeight="1" s="189">
      <c r="A397" s="4" t="n"/>
      <c r="B397" s="4" t="n"/>
      <c r="C397" s="4" t="n"/>
      <c r="D397" s="4" t="n"/>
      <c r="E397" s="4" t="n"/>
      <c r="F397" s="4" t="n"/>
      <c r="G397" s="4" t="n"/>
      <c r="H397" s="4" t="n"/>
    </row>
    <row r="398" ht="15.75" customHeight="1" s="189">
      <c r="A398" s="4" t="n"/>
      <c r="B398" s="4" t="n"/>
      <c r="C398" s="4" t="n"/>
      <c r="D398" s="4" t="n"/>
      <c r="E398" s="4" t="n"/>
      <c r="F398" s="4" t="n"/>
      <c r="G398" s="4" t="n"/>
      <c r="H398" s="4" t="n"/>
    </row>
    <row r="399" ht="15.75" customHeight="1" s="189">
      <c r="A399" s="4" t="n"/>
      <c r="B399" s="4" t="n"/>
      <c r="C399" s="4" t="n"/>
      <c r="D399" s="4" t="n"/>
      <c r="E399" s="4" t="n"/>
      <c r="F399" s="4" t="n"/>
      <c r="G399" s="4" t="n"/>
      <c r="H399" s="4" t="n"/>
    </row>
    <row r="400" ht="15.75" customHeight="1" s="189">
      <c r="A400" s="4" t="n"/>
      <c r="B400" s="4" t="n"/>
      <c r="C400" s="4" t="n"/>
      <c r="D400" s="4" t="n"/>
      <c r="E400" s="4" t="n"/>
      <c r="F400" s="4" t="n"/>
      <c r="G400" s="4" t="n"/>
      <c r="H400" s="4" t="n"/>
    </row>
    <row r="401" ht="15.75" customHeight="1" s="189">
      <c r="A401" s="4" t="n"/>
      <c r="B401" s="4" t="n"/>
      <c r="C401" s="4" t="n"/>
      <c r="D401" s="4" t="n"/>
      <c r="E401" s="4" t="n"/>
      <c r="F401" s="4" t="n"/>
      <c r="G401" s="4" t="n"/>
      <c r="H401" s="4" t="n"/>
    </row>
    <row r="402" ht="15.75" customHeight="1" s="189">
      <c r="A402" s="4" t="n"/>
      <c r="B402" s="4" t="n"/>
      <c r="C402" s="4" t="n"/>
      <c r="D402" s="4" t="n"/>
      <c r="E402" s="4" t="n"/>
      <c r="F402" s="4" t="n"/>
      <c r="G402" s="4" t="n"/>
      <c r="H402" s="4" t="n"/>
    </row>
    <row r="403" ht="15.75" customHeight="1" s="189">
      <c r="A403" s="4" t="n"/>
      <c r="B403" s="4" t="n"/>
      <c r="C403" s="4" t="n"/>
      <c r="D403" s="4" t="n"/>
      <c r="E403" s="4" t="n"/>
      <c r="F403" s="4" t="n"/>
      <c r="G403" s="4" t="n"/>
      <c r="H403" s="4" t="n"/>
    </row>
    <row r="404" ht="15.75" customHeight="1" s="189">
      <c r="A404" s="4" t="n"/>
      <c r="B404" s="4" t="n"/>
      <c r="C404" s="4" t="n"/>
      <c r="D404" s="4" t="n"/>
      <c r="E404" s="4" t="n"/>
      <c r="F404" s="4" t="n"/>
      <c r="G404" s="4" t="n"/>
      <c r="H404" s="4" t="n"/>
    </row>
    <row r="405" ht="15.75" customHeight="1" s="189">
      <c r="A405" s="4" t="n"/>
      <c r="B405" s="4" t="n"/>
      <c r="C405" s="4" t="n"/>
      <c r="D405" s="4" t="n"/>
      <c r="E405" s="4" t="n"/>
      <c r="F405" s="4" t="n"/>
      <c r="G405" s="4" t="n"/>
      <c r="H405" s="4" t="n"/>
    </row>
    <row r="406" ht="15.75" customHeight="1" s="189">
      <c r="A406" s="4" t="n"/>
      <c r="B406" s="4" t="n"/>
      <c r="C406" s="4" t="n"/>
      <c r="D406" s="4" t="n"/>
      <c r="E406" s="4" t="n"/>
      <c r="F406" s="4" t="n"/>
      <c r="G406" s="4" t="n"/>
      <c r="H406" s="4" t="n"/>
    </row>
    <row r="407" ht="15.75" customHeight="1" s="189">
      <c r="A407" s="4" t="n"/>
      <c r="B407" s="4" t="n"/>
      <c r="C407" s="4" t="n"/>
      <c r="D407" s="4" t="n"/>
      <c r="E407" s="4" t="n"/>
      <c r="F407" s="4" t="n"/>
      <c r="G407" s="4" t="n"/>
      <c r="H407" s="4" t="n"/>
    </row>
    <row r="408" ht="15.75" customHeight="1" s="189">
      <c r="A408" s="4" t="n"/>
      <c r="B408" s="4" t="n"/>
      <c r="C408" s="4" t="n"/>
      <c r="D408" s="4" t="n"/>
      <c r="E408" s="4" t="n"/>
      <c r="F408" s="4" t="n"/>
      <c r="G408" s="4" t="n"/>
      <c r="H408" s="4" t="n"/>
    </row>
    <row r="409" ht="15.75" customHeight="1" s="189">
      <c r="A409" s="4" t="n"/>
      <c r="B409" s="4" t="n"/>
      <c r="C409" s="4" t="n"/>
      <c r="D409" s="4" t="n"/>
      <c r="E409" s="4" t="n"/>
      <c r="F409" s="4" t="n"/>
      <c r="G409" s="4" t="n"/>
      <c r="H409" s="4" t="n"/>
    </row>
    <row r="410" ht="15.75" customHeight="1" s="189">
      <c r="A410" s="4" t="n"/>
      <c r="B410" s="4" t="n"/>
      <c r="C410" s="4" t="n"/>
      <c r="D410" s="4" t="n"/>
      <c r="E410" s="4" t="n"/>
      <c r="F410" s="4" t="n"/>
      <c r="G410" s="4" t="n"/>
      <c r="H410" s="4" t="n"/>
    </row>
    <row r="411" ht="15.75" customHeight="1" s="189">
      <c r="A411" s="4" t="n"/>
      <c r="B411" s="4" t="n"/>
      <c r="C411" s="4" t="n"/>
      <c r="D411" s="4" t="n"/>
      <c r="E411" s="4" t="n"/>
      <c r="F411" s="4" t="n"/>
      <c r="G411" s="4" t="n"/>
      <c r="H411" s="4" t="n"/>
    </row>
    <row r="412" ht="15.75" customHeight="1" s="189">
      <c r="A412" s="4" t="n"/>
      <c r="B412" s="4" t="n"/>
      <c r="C412" s="4" t="n"/>
      <c r="D412" s="4" t="n"/>
      <c r="E412" s="4" t="n"/>
      <c r="F412" s="4" t="n"/>
      <c r="G412" s="4" t="n"/>
      <c r="H412" s="4" t="n"/>
    </row>
    <row r="413" ht="15.75" customHeight="1" s="189">
      <c r="A413" s="4" t="n"/>
      <c r="B413" s="4" t="n"/>
      <c r="C413" s="4" t="n"/>
      <c r="D413" s="4" t="n"/>
      <c r="E413" s="4" t="n"/>
      <c r="F413" s="4" t="n"/>
      <c r="G413" s="4" t="n"/>
      <c r="H413" s="4" t="n"/>
    </row>
    <row r="414" ht="15.75" customHeight="1" s="189">
      <c r="A414" s="4" t="n"/>
      <c r="B414" s="4" t="n"/>
      <c r="C414" s="4" t="n"/>
      <c r="D414" s="4" t="n"/>
      <c r="E414" s="4" t="n"/>
      <c r="F414" s="4" t="n"/>
      <c r="G414" s="4" t="n"/>
      <c r="H414" s="4" t="n"/>
    </row>
    <row r="415" ht="15.75" customHeight="1" s="189">
      <c r="A415" s="4" t="n"/>
      <c r="B415" s="4" t="n"/>
      <c r="C415" s="4" t="n"/>
      <c r="D415" s="4" t="n"/>
      <c r="E415" s="4" t="n"/>
      <c r="F415" s="4" t="n"/>
      <c r="G415" s="4" t="n"/>
      <c r="H415" s="4" t="n"/>
    </row>
    <row r="416" ht="15.75" customHeight="1" s="189">
      <c r="A416" s="4" t="n"/>
      <c r="B416" s="4" t="n"/>
      <c r="C416" s="4" t="n"/>
      <c r="D416" s="4" t="n"/>
      <c r="E416" s="4" t="n"/>
      <c r="F416" s="4" t="n"/>
      <c r="G416" s="4" t="n"/>
      <c r="H416" s="4" t="n"/>
    </row>
    <row r="417" ht="15.75" customHeight="1" s="189">
      <c r="A417" s="4" t="n"/>
      <c r="B417" s="4" t="n"/>
      <c r="C417" s="4" t="n"/>
      <c r="D417" s="4" t="n"/>
      <c r="E417" s="4" t="n"/>
      <c r="F417" s="4" t="n"/>
      <c r="G417" s="4" t="n"/>
      <c r="H417" s="4" t="n"/>
    </row>
    <row r="418" ht="15.75" customHeight="1" s="189">
      <c r="A418" s="4" t="n"/>
      <c r="B418" s="4" t="n"/>
      <c r="C418" s="4" t="n"/>
      <c r="D418" s="4" t="n"/>
      <c r="E418" s="4" t="n"/>
      <c r="F418" s="4" t="n"/>
      <c r="G418" s="4" t="n"/>
      <c r="H418" s="4" t="n"/>
    </row>
    <row r="419" ht="15.75" customHeight="1" s="189">
      <c r="A419" s="4" t="n"/>
      <c r="B419" s="4" t="n"/>
      <c r="C419" s="4" t="n"/>
      <c r="D419" s="4" t="n"/>
      <c r="E419" s="4" t="n"/>
      <c r="F419" s="4" t="n"/>
      <c r="G419" s="4" t="n"/>
      <c r="H419" s="4" t="n"/>
    </row>
    <row r="420" ht="15.75" customHeight="1" s="189">
      <c r="A420" s="4" t="n"/>
      <c r="B420" s="4" t="n"/>
      <c r="C420" s="4" t="n"/>
      <c r="D420" s="4" t="n"/>
      <c r="E420" s="4" t="n"/>
      <c r="F420" s="4" t="n"/>
      <c r="G420" s="4" t="n"/>
      <c r="H420" s="4" t="n"/>
    </row>
    <row r="421" ht="15.75" customHeight="1" s="189">
      <c r="A421" s="4" t="n"/>
      <c r="B421" s="4" t="n"/>
      <c r="C421" s="4" t="n"/>
      <c r="D421" s="4" t="n"/>
      <c r="E421" s="4" t="n"/>
      <c r="F421" s="4" t="n"/>
      <c r="G421" s="4" t="n"/>
      <c r="H421" s="4" t="n"/>
    </row>
    <row r="422" ht="15.75" customHeight="1" s="189">
      <c r="A422" s="4" t="n"/>
      <c r="B422" s="4" t="n"/>
      <c r="C422" s="4" t="n"/>
      <c r="D422" s="4" t="n"/>
      <c r="E422" s="4" t="n"/>
      <c r="F422" s="4" t="n"/>
      <c r="G422" s="4" t="n"/>
      <c r="H422" s="4" t="n"/>
    </row>
    <row r="423" ht="15.75" customHeight="1" s="189">
      <c r="A423" s="4" t="n"/>
      <c r="B423" s="4" t="n"/>
      <c r="C423" s="4" t="n"/>
      <c r="D423" s="4" t="n"/>
      <c r="E423" s="4" t="n"/>
      <c r="F423" s="4" t="n"/>
      <c r="G423" s="4" t="n"/>
      <c r="H423" s="4" t="n"/>
    </row>
    <row r="424" ht="15.75" customHeight="1" s="189">
      <c r="A424" s="4" t="n"/>
      <c r="B424" s="4" t="n"/>
      <c r="C424" s="4" t="n"/>
      <c r="D424" s="4" t="n"/>
      <c r="E424" s="4" t="n"/>
      <c r="F424" s="4" t="n"/>
      <c r="G424" s="4" t="n"/>
      <c r="H424" s="4" t="n"/>
    </row>
    <row r="425" ht="15.75" customHeight="1" s="189">
      <c r="A425" s="4" t="n"/>
      <c r="B425" s="4" t="n"/>
      <c r="C425" s="4" t="n"/>
      <c r="D425" s="4" t="n"/>
      <c r="E425" s="4" t="n"/>
      <c r="F425" s="4" t="n"/>
      <c r="G425" s="4" t="n"/>
      <c r="H425" s="4" t="n"/>
    </row>
    <row r="426" ht="15.75" customHeight="1" s="189">
      <c r="A426" s="4" t="n"/>
      <c r="B426" s="4" t="n"/>
      <c r="C426" s="4" t="n"/>
      <c r="D426" s="4" t="n"/>
      <c r="E426" s="4" t="n"/>
      <c r="F426" s="4" t="n"/>
      <c r="G426" s="4" t="n"/>
      <c r="H426" s="4" t="n"/>
    </row>
    <row r="427" ht="15.75" customHeight="1" s="189">
      <c r="A427" s="4" t="n"/>
      <c r="B427" s="4" t="n"/>
      <c r="C427" s="4" t="n"/>
      <c r="D427" s="4" t="n"/>
      <c r="E427" s="4" t="n"/>
      <c r="F427" s="4" t="n"/>
      <c r="G427" s="4" t="n"/>
      <c r="H427" s="4" t="n"/>
    </row>
    <row r="428" ht="15.75" customHeight="1" s="189">
      <c r="A428" s="4" t="n"/>
      <c r="B428" s="4" t="n"/>
      <c r="C428" s="4" t="n"/>
      <c r="D428" s="4" t="n"/>
      <c r="E428" s="4" t="n"/>
      <c r="F428" s="4" t="n"/>
      <c r="G428" s="4" t="n"/>
      <c r="H428" s="4" t="n"/>
    </row>
    <row r="429" ht="15.75" customHeight="1" s="189">
      <c r="A429" s="4" t="n"/>
      <c r="B429" s="4" t="n"/>
      <c r="C429" s="4" t="n"/>
      <c r="D429" s="4" t="n"/>
      <c r="E429" s="4" t="n"/>
      <c r="F429" s="4" t="n"/>
      <c r="G429" s="4" t="n"/>
      <c r="H429" s="4" t="n"/>
    </row>
    <row r="430" ht="15.75" customHeight="1" s="189">
      <c r="A430" s="4" t="n"/>
      <c r="B430" s="4" t="n"/>
      <c r="C430" s="4" t="n"/>
      <c r="D430" s="4" t="n"/>
      <c r="E430" s="4" t="n"/>
      <c r="F430" s="4" t="n"/>
      <c r="G430" s="4" t="n"/>
      <c r="H430" s="4" t="n"/>
    </row>
    <row r="431" ht="15.75" customHeight="1" s="189">
      <c r="A431" s="4" t="n"/>
      <c r="B431" s="4" t="n"/>
      <c r="C431" s="4" t="n"/>
      <c r="D431" s="4" t="n"/>
      <c r="E431" s="4" t="n"/>
      <c r="F431" s="4" t="n"/>
      <c r="G431" s="4" t="n"/>
      <c r="H431" s="4" t="n"/>
    </row>
    <row r="432" ht="15.75" customHeight="1" s="189">
      <c r="A432" s="4" t="n"/>
      <c r="B432" s="4" t="n"/>
      <c r="C432" s="4" t="n"/>
      <c r="D432" s="4" t="n"/>
      <c r="E432" s="4" t="n"/>
      <c r="F432" s="4" t="n"/>
      <c r="G432" s="4" t="n"/>
      <c r="H432" s="4" t="n"/>
    </row>
    <row r="433" ht="15.75" customHeight="1" s="189">
      <c r="A433" s="4" t="n"/>
      <c r="B433" s="4" t="n"/>
      <c r="C433" s="4" t="n"/>
      <c r="D433" s="4" t="n"/>
      <c r="E433" s="4" t="n"/>
      <c r="F433" s="4" t="n"/>
      <c r="G433" s="4" t="n"/>
      <c r="H433" s="4" t="n"/>
    </row>
    <row r="434" ht="15.75" customHeight="1" s="189">
      <c r="A434" s="4" t="n"/>
      <c r="B434" s="4" t="n"/>
      <c r="C434" s="4" t="n"/>
      <c r="D434" s="4" t="n"/>
      <c r="E434" s="4" t="n"/>
      <c r="F434" s="4" t="n"/>
      <c r="G434" s="4" t="n"/>
      <c r="H434" s="4" t="n"/>
    </row>
    <row r="435" ht="15.75" customHeight="1" s="189">
      <c r="A435" s="4" t="n"/>
      <c r="B435" s="4" t="n"/>
      <c r="C435" s="4" t="n"/>
      <c r="D435" s="4" t="n"/>
      <c r="E435" s="4" t="n"/>
      <c r="F435" s="4" t="n"/>
      <c r="G435" s="4" t="n"/>
      <c r="H435" s="4" t="n"/>
    </row>
    <row r="436" ht="15.75" customHeight="1" s="189">
      <c r="A436" s="4" t="n"/>
      <c r="B436" s="4" t="n"/>
      <c r="C436" s="4" t="n"/>
      <c r="D436" s="4" t="n"/>
      <c r="E436" s="4" t="n"/>
      <c r="F436" s="4" t="n"/>
      <c r="G436" s="4" t="n"/>
      <c r="H436" s="4" t="n"/>
    </row>
    <row r="437" ht="15.75" customHeight="1" s="189">
      <c r="A437" s="4" t="n"/>
      <c r="B437" s="4" t="n"/>
      <c r="C437" s="4" t="n"/>
      <c r="D437" s="4" t="n"/>
      <c r="E437" s="4" t="n"/>
      <c r="F437" s="4" t="n"/>
      <c r="G437" s="4" t="n"/>
      <c r="H437" s="4" t="n"/>
    </row>
    <row r="438" ht="15.75" customHeight="1" s="189">
      <c r="A438" s="4" t="n"/>
      <c r="B438" s="4" t="n"/>
      <c r="C438" s="4" t="n"/>
      <c r="D438" s="4" t="n"/>
      <c r="E438" s="4" t="n"/>
      <c r="F438" s="4" t="n"/>
      <c r="G438" s="4" t="n"/>
      <c r="H438" s="4" t="n"/>
    </row>
    <row r="439" ht="15.75" customHeight="1" s="189">
      <c r="A439" s="4" t="n"/>
      <c r="B439" s="4" t="n"/>
      <c r="C439" s="4" t="n"/>
      <c r="D439" s="4" t="n"/>
      <c r="E439" s="4" t="n"/>
      <c r="F439" s="4" t="n"/>
      <c r="G439" s="4" t="n"/>
      <c r="H439" s="4" t="n"/>
    </row>
    <row r="440" ht="15.75" customHeight="1" s="189">
      <c r="A440" s="4" t="n"/>
      <c r="B440" s="4" t="n"/>
      <c r="C440" s="4" t="n"/>
      <c r="D440" s="4" t="n"/>
      <c r="E440" s="4" t="n"/>
      <c r="F440" s="4" t="n"/>
      <c r="G440" s="4" t="n"/>
      <c r="H440" s="4" t="n"/>
    </row>
    <row r="441" ht="15.75" customHeight="1" s="189">
      <c r="A441" s="4" t="n"/>
      <c r="B441" s="4" t="n"/>
      <c r="C441" s="4" t="n"/>
      <c r="D441" s="4" t="n"/>
      <c r="E441" s="4" t="n"/>
      <c r="F441" s="4" t="n"/>
      <c r="G441" s="4" t="n"/>
      <c r="H441" s="4" t="n"/>
    </row>
    <row r="442" ht="15.75" customHeight="1" s="189">
      <c r="A442" s="4" t="n"/>
      <c r="B442" s="4" t="n"/>
      <c r="C442" s="4" t="n"/>
      <c r="D442" s="4" t="n"/>
      <c r="E442" s="4" t="n"/>
      <c r="F442" s="4" t="n"/>
      <c r="G442" s="4" t="n"/>
      <c r="H442" s="4" t="n"/>
    </row>
    <row r="443" ht="15.75" customHeight="1" s="189">
      <c r="A443" s="4" t="n"/>
      <c r="B443" s="4" t="n"/>
      <c r="C443" s="4" t="n"/>
      <c r="D443" s="4" t="n"/>
      <c r="E443" s="4" t="n"/>
      <c r="F443" s="4" t="n"/>
      <c r="G443" s="4" t="n"/>
      <c r="H443" s="4" t="n"/>
    </row>
    <row r="444" ht="15.75" customHeight="1" s="189">
      <c r="A444" s="4" t="n"/>
      <c r="B444" s="4" t="n"/>
      <c r="C444" s="4" t="n"/>
      <c r="D444" s="4" t="n"/>
      <c r="E444" s="4" t="n"/>
      <c r="F444" s="4" t="n"/>
      <c r="G444" s="4" t="n"/>
      <c r="H444" s="4" t="n"/>
    </row>
    <row r="445" ht="15.75" customHeight="1" s="189">
      <c r="A445" s="4" t="n"/>
      <c r="B445" s="4" t="n"/>
      <c r="C445" s="4" t="n"/>
      <c r="D445" s="4" t="n"/>
      <c r="E445" s="4" t="n"/>
      <c r="F445" s="4" t="n"/>
      <c r="G445" s="4" t="n"/>
      <c r="H445" s="4" t="n"/>
    </row>
    <row r="446" ht="15.75" customHeight="1" s="189">
      <c r="A446" s="4" t="n"/>
      <c r="B446" s="4" t="n"/>
      <c r="C446" s="4" t="n"/>
      <c r="D446" s="4" t="n"/>
      <c r="E446" s="4" t="n"/>
      <c r="F446" s="4" t="n"/>
      <c r="G446" s="4" t="n"/>
      <c r="H446" s="4" t="n"/>
    </row>
    <row r="447" ht="15.75" customHeight="1" s="189">
      <c r="A447" s="4" t="n"/>
      <c r="B447" s="4" t="n"/>
      <c r="C447" s="4" t="n"/>
      <c r="D447" s="4" t="n"/>
      <c r="E447" s="4" t="n"/>
      <c r="F447" s="4" t="n"/>
      <c r="G447" s="4" t="n"/>
      <c r="H447" s="4" t="n"/>
    </row>
    <row r="448" ht="15.75" customHeight="1" s="189">
      <c r="A448" s="4" t="n"/>
      <c r="B448" s="4" t="n"/>
      <c r="C448" s="4" t="n"/>
      <c r="D448" s="4" t="n"/>
      <c r="E448" s="4" t="n"/>
      <c r="F448" s="4" t="n"/>
      <c r="G448" s="4" t="n"/>
      <c r="H448" s="4" t="n"/>
    </row>
    <row r="449" ht="15.75" customHeight="1" s="189">
      <c r="A449" s="4" t="n"/>
      <c r="B449" s="4" t="n"/>
      <c r="C449" s="4" t="n"/>
      <c r="D449" s="4" t="n"/>
      <c r="E449" s="4" t="n"/>
      <c r="F449" s="4" t="n"/>
      <c r="G449" s="4" t="n"/>
      <c r="H449" s="4" t="n"/>
    </row>
    <row r="450" ht="15.75" customHeight="1" s="189">
      <c r="A450" s="4" t="n"/>
      <c r="B450" s="4" t="n"/>
      <c r="C450" s="4" t="n"/>
      <c r="D450" s="4" t="n"/>
      <c r="E450" s="4" t="n"/>
      <c r="F450" s="4" t="n"/>
      <c r="G450" s="4" t="n"/>
      <c r="H450" s="4" t="n"/>
    </row>
    <row r="451" ht="15.75" customHeight="1" s="189">
      <c r="A451" s="4" t="n"/>
      <c r="B451" s="4" t="n"/>
      <c r="C451" s="4" t="n"/>
      <c r="D451" s="4" t="n"/>
      <c r="E451" s="4" t="n"/>
      <c r="F451" s="4" t="n"/>
      <c r="G451" s="4" t="n"/>
      <c r="H451" s="4" t="n"/>
    </row>
    <row r="452" ht="15.75" customHeight="1" s="189">
      <c r="A452" s="4" t="n"/>
      <c r="B452" s="4" t="n"/>
      <c r="C452" s="4" t="n"/>
      <c r="D452" s="4" t="n"/>
      <c r="E452" s="4" t="n"/>
      <c r="F452" s="4" t="n"/>
      <c r="G452" s="4" t="n"/>
      <c r="H452" s="4" t="n"/>
    </row>
    <row r="453" ht="15.75" customHeight="1" s="189">
      <c r="A453" s="4" t="n"/>
      <c r="B453" s="4" t="n"/>
      <c r="C453" s="4" t="n"/>
      <c r="D453" s="4" t="n"/>
      <c r="E453" s="4" t="n"/>
      <c r="F453" s="4" t="n"/>
      <c r="G453" s="4" t="n"/>
      <c r="H453" s="4" t="n"/>
    </row>
    <row r="454" ht="15.75" customHeight="1" s="189">
      <c r="A454" s="4" t="n"/>
      <c r="B454" s="4" t="n"/>
      <c r="C454" s="4" t="n"/>
      <c r="D454" s="4" t="n"/>
      <c r="E454" s="4" t="n"/>
      <c r="F454" s="4" t="n"/>
      <c r="G454" s="4" t="n"/>
      <c r="H454" s="4" t="n"/>
    </row>
    <row r="455" ht="15.75" customHeight="1" s="189">
      <c r="A455" s="4" t="n"/>
      <c r="B455" s="4" t="n"/>
      <c r="C455" s="4" t="n"/>
      <c r="D455" s="4" t="n"/>
      <c r="E455" s="4" t="n"/>
      <c r="F455" s="4" t="n"/>
      <c r="G455" s="4" t="n"/>
      <c r="H455" s="4" t="n"/>
    </row>
    <row r="456" ht="15.75" customHeight="1" s="189">
      <c r="A456" s="4" t="n"/>
      <c r="B456" s="4" t="n"/>
      <c r="C456" s="4" t="n"/>
      <c r="D456" s="4" t="n"/>
      <c r="E456" s="4" t="n"/>
      <c r="F456" s="4" t="n"/>
      <c r="G456" s="4" t="n"/>
      <c r="H456" s="4" t="n"/>
    </row>
    <row r="457" ht="15.75" customHeight="1" s="189">
      <c r="A457" s="4" t="n"/>
      <c r="B457" s="4" t="n"/>
      <c r="C457" s="4" t="n"/>
      <c r="D457" s="4" t="n"/>
      <c r="E457" s="4" t="n"/>
      <c r="F457" s="4" t="n"/>
      <c r="G457" s="4" t="n"/>
      <c r="H457" s="4" t="n"/>
    </row>
    <row r="458" ht="15.75" customHeight="1" s="189">
      <c r="A458" s="4" t="n"/>
      <c r="B458" s="4" t="n"/>
      <c r="C458" s="4" t="n"/>
      <c r="D458" s="4" t="n"/>
      <c r="E458" s="4" t="n"/>
      <c r="F458" s="4" t="n"/>
      <c r="G458" s="4" t="n"/>
      <c r="H458" s="4" t="n"/>
    </row>
    <row r="459" ht="15.75" customHeight="1" s="189">
      <c r="A459" s="4" t="n"/>
      <c r="B459" s="4" t="n"/>
      <c r="C459" s="4" t="n"/>
      <c r="D459" s="4" t="n"/>
      <c r="E459" s="4" t="n"/>
      <c r="F459" s="4" t="n"/>
      <c r="G459" s="4" t="n"/>
      <c r="H459" s="4" t="n"/>
    </row>
    <row r="460" ht="15.75" customHeight="1" s="189">
      <c r="A460" s="4" t="n"/>
      <c r="B460" s="4" t="n"/>
      <c r="C460" s="4" t="n"/>
      <c r="D460" s="4" t="n"/>
      <c r="E460" s="4" t="n"/>
      <c r="F460" s="4" t="n"/>
      <c r="G460" s="4" t="n"/>
      <c r="H460" s="4" t="n"/>
    </row>
    <row r="461" ht="15.75" customHeight="1" s="189">
      <c r="A461" s="4" t="n"/>
      <c r="B461" s="4" t="n"/>
      <c r="C461" s="4" t="n"/>
      <c r="D461" s="4" t="n"/>
      <c r="E461" s="4" t="n"/>
      <c r="F461" s="4" t="n"/>
      <c r="G461" s="4" t="n"/>
      <c r="H461" s="4" t="n"/>
    </row>
    <row r="462" ht="15.75" customHeight="1" s="189">
      <c r="A462" s="4" t="n"/>
      <c r="B462" s="4" t="n"/>
      <c r="C462" s="4" t="n"/>
      <c r="D462" s="4" t="n"/>
      <c r="E462" s="4" t="n"/>
      <c r="F462" s="4" t="n"/>
      <c r="G462" s="4" t="n"/>
      <c r="H462" s="4" t="n"/>
    </row>
    <row r="463" ht="15.75" customHeight="1" s="189">
      <c r="A463" s="4" t="n"/>
      <c r="B463" s="4" t="n"/>
      <c r="C463" s="4" t="n"/>
      <c r="D463" s="4" t="n"/>
      <c r="E463" s="4" t="n"/>
      <c r="F463" s="4" t="n"/>
      <c r="G463" s="4" t="n"/>
      <c r="H463" s="4" t="n"/>
    </row>
    <row r="464" ht="15.75" customHeight="1" s="189">
      <c r="A464" s="4" t="n"/>
      <c r="B464" s="4" t="n"/>
      <c r="C464" s="4" t="n"/>
      <c r="D464" s="4" t="n"/>
      <c r="E464" s="4" t="n"/>
      <c r="F464" s="4" t="n"/>
      <c r="G464" s="4" t="n"/>
      <c r="H464" s="4" t="n"/>
    </row>
    <row r="465" ht="15.75" customHeight="1" s="189">
      <c r="A465" s="4" t="n"/>
      <c r="B465" s="4" t="n"/>
      <c r="C465" s="4" t="n"/>
      <c r="D465" s="4" t="n"/>
      <c r="E465" s="4" t="n"/>
      <c r="F465" s="4" t="n"/>
      <c r="G465" s="4" t="n"/>
      <c r="H465" s="4" t="n"/>
    </row>
    <row r="466" ht="15.75" customHeight="1" s="189">
      <c r="A466" s="4" t="n"/>
      <c r="B466" s="4" t="n"/>
      <c r="C466" s="4" t="n"/>
      <c r="D466" s="4" t="n"/>
      <c r="E466" s="4" t="n"/>
      <c r="F466" s="4" t="n"/>
      <c r="G466" s="4" t="n"/>
      <c r="H466" s="4" t="n"/>
    </row>
    <row r="467" ht="15.75" customHeight="1" s="189">
      <c r="A467" s="4" t="n"/>
      <c r="B467" s="4" t="n"/>
      <c r="C467" s="4" t="n"/>
      <c r="D467" s="4" t="n"/>
      <c r="E467" s="4" t="n"/>
      <c r="F467" s="4" t="n"/>
      <c r="G467" s="4" t="n"/>
      <c r="H467" s="4" t="n"/>
    </row>
    <row r="468" ht="15.75" customHeight="1" s="189">
      <c r="A468" s="4" t="n"/>
      <c r="B468" s="4" t="n"/>
      <c r="C468" s="4" t="n"/>
      <c r="D468" s="4" t="n"/>
      <c r="E468" s="4" t="n"/>
      <c r="F468" s="4" t="n"/>
      <c r="G468" s="4" t="n"/>
      <c r="H468" s="4" t="n"/>
    </row>
    <row r="469" ht="15.75" customHeight="1" s="189">
      <c r="A469" s="4" t="n"/>
      <c r="B469" s="4" t="n"/>
      <c r="C469" s="4" t="n"/>
      <c r="D469" s="4" t="n"/>
      <c r="E469" s="4" t="n"/>
      <c r="F469" s="4" t="n"/>
      <c r="G469" s="4" t="n"/>
      <c r="H469" s="4" t="n"/>
    </row>
    <row r="470" ht="15.75" customHeight="1" s="189">
      <c r="A470" s="4" t="n"/>
      <c r="B470" s="4" t="n"/>
      <c r="C470" s="4" t="n"/>
      <c r="D470" s="4" t="n"/>
      <c r="E470" s="4" t="n"/>
      <c r="F470" s="4" t="n"/>
      <c r="G470" s="4" t="n"/>
      <c r="H470" s="4" t="n"/>
    </row>
    <row r="471" ht="15.75" customHeight="1" s="189">
      <c r="A471" s="4" t="n"/>
      <c r="B471" s="4" t="n"/>
      <c r="C471" s="4" t="n"/>
      <c r="D471" s="4" t="n"/>
      <c r="E471" s="4" t="n"/>
      <c r="F471" s="4" t="n"/>
      <c r="G471" s="4" t="n"/>
      <c r="H471" s="4" t="n"/>
    </row>
    <row r="472" ht="15.75" customHeight="1" s="189">
      <c r="A472" s="4" t="n"/>
      <c r="B472" s="4" t="n"/>
      <c r="C472" s="4" t="n"/>
      <c r="D472" s="4" t="n"/>
      <c r="E472" s="4" t="n"/>
      <c r="F472" s="4" t="n"/>
      <c r="G472" s="4" t="n"/>
      <c r="H472" s="4" t="n"/>
    </row>
    <row r="473" ht="15.75" customHeight="1" s="189">
      <c r="A473" s="4" t="n"/>
      <c r="B473" s="4" t="n"/>
      <c r="C473" s="4" t="n"/>
      <c r="D473" s="4" t="n"/>
      <c r="E473" s="4" t="n"/>
      <c r="F473" s="4" t="n"/>
      <c r="G473" s="4" t="n"/>
      <c r="H473" s="4" t="n"/>
    </row>
    <row r="474" ht="15.75" customHeight="1" s="189">
      <c r="A474" s="4" t="n"/>
      <c r="B474" s="4" t="n"/>
      <c r="C474" s="4" t="n"/>
      <c r="D474" s="4" t="n"/>
      <c r="E474" s="4" t="n"/>
      <c r="F474" s="4" t="n"/>
      <c r="G474" s="4" t="n"/>
      <c r="H474" s="4" t="n"/>
    </row>
    <row r="475" ht="15.75" customHeight="1" s="189">
      <c r="A475" s="4" t="n"/>
      <c r="B475" s="4" t="n"/>
      <c r="C475" s="4" t="n"/>
      <c r="D475" s="4" t="n"/>
      <c r="E475" s="4" t="n"/>
      <c r="F475" s="4" t="n"/>
      <c r="G475" s="4" t="n"/>
      <c r="H475" s="4" t="n"/>
    </row>
    <row r="476" ht="15.75" customHeight="1" s="189">
      <c r="A476" s="4" t="n"/>
      <c r="B476" s="4" t="n"/>
      <c r="C476" s="4" t="n"/>
      <c r="D476" s="4" t="n"/>
      <c r="E476" s="4" t="n"/>
      <c r="F476" s="4" t="n"/>
      <c r="G476" s="4" t="n"/>
      <c r="H476" s="4" t="n"/>
    </row>
    <row r="477" ht="15.75" customHeight="1" s="189">
      <c r="A477" s="4" t="n"/>
      <c r="B477" s="4" t="n"/>
      <c r="C477" s="4" t="n"/>
      <c r="D477" s="4" t="n"/>
      <c r="E477" s="4" t="n"/>
      <c r="F477" s="4" t="n"/>
      <c r="G477" s="4" t="n"/>
      <c r="H477" s="4" t="n"/>
    </row>
    <row r="478" ht="15.75" customHeight="1" s="189">
      <c r="A478" s="4" t="n"/>
      <c r="B478" s="4" t="n"/>
      <c r="C478" s="4" t="n"/>
      <c r="D478" s="4" t="n"/>
      <c r="E478" s="4" t="n"/>
      <c r="F478" s="4" t="n"/>
      <c r="G478" s="4" t="n"/>
      <c r="H478" s="4" t="n"/>
    </row>
    <row r="479" ht="15.75" customHeight="1" s="189">
      <c r="A479" s="4" t="n"/>
      <c r="B479" s="4" t="n"/>
      <c r="C479" s="4" t="n"/>
      <c r="D479" s="4" t="n"/>
      <c r="E479" s="4" t="n"/>
      <c r="F479" s="4" t="n"/>
      <c r="G479" s="4" t="n"/>
      <c r="H479" s="4" t="n"/>
    </row>
    <row r="480" ht="15.75" customHeight="1" s="189">
      <c r="A480" s="4" t="n"/>
      <c r="B480" s="4" t="n"/>
      <c r="C480" s="4" t="n"/>
      <c r="D480" s="4" t="n"/>
      <c r="E480" s="4" t="n"/>
      <c r="F480" s="4" t="n"/>
      <c r="G480" s="4" t="n"/>
      <c r="H480" s="4" t="n"/>
    </row>
    <row r="481" ht="15.75" customHeight="1" s="189">
      <c r="A481" s="4" t="n"/>
      <c r="B481" s="4" t="n"/>
      <c r="C481" s="4" t="n"/>
      <c r="D481" s="4" t="n"/>
      <c r="E481" s="4" t="n"/>
      <c r="F481" s="4" t="n"/>
      <c r="G481" s="4" t="n"/>
      <c r="H481" s="4" t="n"/>
    </row>
    <row r="482" ht="15.75" customHeight="1" s="189">
      <c r="A482" s="4" t="n"/>
      <c r="B482" s="4" t="n"/>
      <c r="C482" s="4" t="n"/>
      <c r="D482" s="4" t="n"/>
      <c r="E482" s="4" t="n"/>
      <c r="F482" s="4" t="n"/>
      <c r="G482" s="4" t="n"/>
      <c r="H482" s="4" t="n"/>
    </row>
    <row r="483" ht="15.75" customHeight="1" s="189">
      <c r="A483" s="4" t="n"/>
      <c r="B483" s="4" t="n"/>
      <c r="C483" s="4" t="n"/>
      <c r="D483" s="4" t="n"/>
      <c r="E483" s="4" t="n"/>
      <c r="F483" s="4" t="n"/>
      <c r="G483" s="4" t="n"/>
      <c r="H483" s="4" t="n"/>
    </row>
    <row r="484" ht="15.75" customHeight="1" s="189">
      <c r="A484" s="4" t="n"/>
      <c r="B484" s="4" t="n"/>
      <c r="C484" s="4" t="n"/>
      <c r="D484" s="4" t="n"/>
      <c r="E484" s="4" t="n"/>
      <c r="F484" s="4" t="n"/>
      <c r="G484" s="4" t="n"/>
      <c r="H484" s="4" t="n"/>
    </row>
    <row r="485" ht="15.75" customHeight="1" s="189">
      <c r="A485" s="4" t="n"/>
      <c r="B485" s="4" t="n"/>
      <c r="C485" s="4" t="n"/>
      <c r="D485" s="4" t="n"/>
      <c r="E485" s="4" t="n"/>
      <c r="F485" s="4" t="n"/>
      <c r="G485" s="4" t="n"/>
      <c r="H485" s="4" t="n"/>
    </row>
    <row r="486" ht="15.75" customHeight="1" s="189">
      <c r="A486" s="4" t="n"/>
      <c r="B486" s="4" t="n"/>
      <c r="C486" s="4" t="n"/>
      <c r="D486" s="4" t="n"/>
      <c r="E486" s="4" t="n"/>
      <c r="F486" s="4" t="n"/>
      <c r="G486" s="4" t="n"/>
      <c r="H486" s="4" t="n"/>
    </row>
    <row r="487" ht="15.75" customHeight="1" s="189">
      <c r="A487" s="4" t="n"/>
      <c r="B487" s="4" t="n"/>
      <c r="C487" s="4" t="n"/>
      <c r="D487" s="4" t="n"/>
      <c r="E487" s="4" t="n"/>
      <c r="F487" s="4" t="n"/>
      <c r="G487" s="4" t="n"/>
      <c r="H487" s="4" t="n"/>
    </row>
    <row r="488" ht="15.75" customHeight="1" s="189">
      <c r="A488" s="4" t="n"/>
      <c r="B488" s="4" t="n"/>
      <c r="C488" s="4" t="n"/>
      <c r="D488" s="4" t="n"/>
      <c r="E488" s="4" t="n"/>
      <c r="F488" s="4" t="n"/>
      <c r="G488" s="4" t="n"/>
      <c r="H488" s="4" t="n"/>
    </row>
    <row r="489" ht="15.75" customHeight="1" s="189">
      <c r="A489" s="4" t="n"/>
      <c r="B489" s="4" t="n"/>
      <c r="C489" s="4" t="n"/>
      <c r="D489" s="4" t="n"/>
      <c r="E489" s="4" t="n"/>
      <c r="F489" s="4" t="n"/>
      <c r="G489" s="4" t="n"/>
      <c r="H489" s="4" t="n"/>
    </row>
    <row r="490" ht="15.75" customHeight="1" s="189">
      <c r="A490" s="4" t="n"/>
      <c r="B490" s="4" t="n"/>
      <c r="C490" s="4" t="n"/>
      <c r="D490" s="4" t="n"/>
      <c r="E490" s="4" t="n"/>
      <c r="F490" s="4" t="n"/>
      <c r="G490" s="4" t="n"/>
      <c r="H490" s="4" t="n"/>
    </row>
    <row r="491" ht="15.75" customHeight="1" s="189">
      <c r="A491" s="4" t="n"/>
      <c r="B491" s="4" t="n"/>
      <c r="C491" s="4" t="n"/>
      <c r="D491" s="4" t="n"/>
      <c r="E491" s="4" t="n"/>
      <c r="F491" s="4" t="n"/>
      <c r="G491" s="4" t="n"/>
      <c r="H491" s="4" t="n"/>
    </row>
    <row r="492" ht="15.75" customHeight="1" s="189">
      <c r="A492" s="4" t="n"/>
      <c r="B492" s="4" t="n"/>
      <c r="C492" s="4" t="n"/>
      <c r="D492" s="4" t="n"/>
      <c r="E492" s="4" t="n"/>
      <c r="F492" s="4" t="n"/>
      <c r="G492" s="4" t="n"/>
      <c r="H492" s="4" t="n"/>
    </row>
    <row r="493" ht="15.75" customHeight="1" s="189">
      <c r="A493" s="4" t="n"/>
      <c r="B493" s="4" t="n"/>
      <c r="C493" s="4" t="n"/>
      <c r="D493" s="4" t="n"/>
      <c r="E493" s="4" t="n"/>
      <c r="F493" s="4" t="n"/>
      <c r="G493" s="4" t="n"/>
      <c r="H493" s="4" t="n"/>
    </row>
    <row r="494" ht="15.75" customHeight="1" s="189">
      <c r="A494" s="4" t="n"/>
      <c r="B494" s="4" t="n"/>
      <c r="C494" s="4" t="n"/>
      <c r="D494" s="4" t="n"/>
      <c r="E494" s="4" t="n"/>
      <c r="F494" s="4" t="n"/>
      <c r="G494" s="4" t="n"/>
      <c r="H494" s="4" t="n"/>
    </row>
    <row r="495" ht="15.75" customHeight="1" s="189">
      <c r="A495" s="4" t="n"/>
      <c r="B495" s="4" t="n"/>
      <c r="C495" s="4" t="n"/>
      <c r="D495" s="4" t="n"/>
      <c r="E495" s="4" t="n"/>
      <c r="F495" s="4" t="n"/>
      <c r="G495" s="4" t="n"/>
      <c r="H495" s="4" t="n"/>
    </row>
    <row r="496" ht="15.75" customHeight="1" s="189">
      <c r="A496" s="4" t="n"/>
      <c r="B496" s="4" t="n"/>
      <c r="C496" s="4" t="n"/>
      <c r="D496" s="4" t="n"/>
      <c r="E496" s="4" t="n"/>
      <c r="F496" s="4" t="n"/>
      <c r="G496" s="4" t="n"/>
      <c r="H496" s="4" t="n"/>
    </row>
    <row r="497" ht="15.75" customHeight="1" s="189">
      <c r="A497" s="4" t="n"/>
      <c r="B497" s="4" t="n"/>
      <c r="C497" s="4" t="n"/>
      <c r="D497" s="4" t="n"/>
      <c r="E497" s="4" t="n"/>
      <c r="F497" s="4" t="n"/>
      <c r="G497" s="4" t="n"/>
      <c r="H497" s="4" t="n"/>
    </row>
    <row r="498" ht="15.75" customHeight="1" s="189">
      <c r="A498" s="4" t="n"/>
      <c r="B498" s="4" t="n"/>
      <c r="C498" s="4" t="n"/>
      <c r="D498" s="4" t="n"/>
      <c r="E498" s="4" t="n"/>
      <c r="F498" s="4" t="n"/>
      <c r="G498" s="4" t="n"/>
      <c r="H498" s="4" t="n"/>
    </row>
    <row r="499" ht="15.75" customHeight="1" s="189">
      <c r="A499" s="4" t="n"/>
      <c r="B499" s="4" t="n"/>
      <c r="C499" s="4" t="n"/>
      <c r="D499" s="4" t="n"/>
      <c r="E499" s="4" t="n"/>
      <c r="F499" s="4" t="n"/>
      <c r="G499" s="4" t="n"/>
      <c r="H499" s="4" t="n"/>
    </row>
    <row r="500" ht="15.75" customHeight="1" s="189">
      <c r="A500" s="4" t="n"/>
      <c r="B500" s="4" t="n"/>
      <c r="C500" s="4" t="n"/>
      <c r="D500" s="4" t="n"/>
      <c r="E500" s="4" t="n"/>
      <c r="F500" s="4" t="n"/>
      <c r="G500" s="4" t="n"/>
      <c r="H500" s="4" t="n"/>
    </row>
    <row r="501" ht="15.75" customHeight="1" s="189">
      <c r="A501" s="4" t="n"/>
      <c r="B501" s="4" t="n"/>
      <c r="C501" s="4" t="n"/>
      <c r="D501" s="4" t="n"/>
      <c r="E501" s="4" t="n"/>
      <c r="F501" s="4" t="n"/>
      <c r="G501" s="4" t="n"/>
      <c r="H501" s="4" t="n"/>
    </row>
    <row r="502" ht="15.75" customHeight="1" s="189">
      <c r="A502" s="4" t="n"/>
      <c r="B502" s="4" t="n"/>
      <c r="C502" s="4" t="n"/>
      <c r="D502" s="4" t="n"/>
      <c r="E502" s="4" t="n"/>
      <c r="F502" s="4" t="n"/>
      <c r="G502" s="4" t="n"/>
      <c r="H502" s="4" t="n"/>
    </row>
    <row r="503" ht="15.75" customHeight="1" s="189">
      <c r="A503" s="4" t="n"/>
      <c r="B503" s="4" t="n"/>
      <c r="C503" s="4" t="n"/>
      <c r="D503" s="4" t="n"/>
      <c r="E503" s="4" t="n"/>
      <c r="F503" s="4" t="n"/>
      <c r="G503" s="4" t="n"/>
      <c r="H503" s="4" t="n"/>
    </row>
    <row r="504" ht="15.75" customHeight="1" s="189">
      <c r="A504" s="4" t="n"/>
      <c r="B504" s="4" t="n"/>
      <c r="C504" s="4" t="n"/>
      <c r="D504" s="4" t="n"/>
      <c r="E504" s="4" t="n"/>
      <c r="F504" s="4" t="n"/>
      <c r="G504" s="4" t="n"/>
      <c r="H504" s="4" t="n"/>
    </row>
    <row r="505" ht="15.75" customHeight="1" s="189">
      <c r="A505" s="4" t="n"/>
      <c r="B505" s="4" t="n"/>
      <c r="C505" s="4" t="n"/>
      <c r="D505" s="4" t="n"/>
      <c r="E505" s="4" t="n"/>
      <c r="F505" s="4" t="n"/>
      <c r="G505" s="4" t="n"/>
      <c r="H505" s="4" t="n"/>
    </row>
    <row r="506" ht="15.75" customHeight="1" s="189">
      <c r="A506" s="4" t="n"/>
      <c r="B506" s="4" t="n"/>
      <c r="C506" s="4" t="n"/>
      <c r="D506" s="4" t="n"/>
      <c r="E506" s="4" t="n"/>
      <c r="F506" s="4" t="n"/>
      <c r="G506" s="4" t="n"/>
      <c r="H506" s="4" t="n"/>
    </row>
    <row r="507" ht="15.75" customHeight="1" s="189">
      <c r="A507" s="4" t="n"/>
      <c r="B507" s="4" t="n"/>
      <c r="C507" s="4" t="n"/>
      <c r="D507" s="4" t="n"/>
      <c r="E507" s="4" t="n"/>
      <c r="F507" s="4" t="n"/>
      <c r="G507" s="4" t="n"/>
      <c r="H507" s="4" t="n"/>
    </row>
    <row r="508" ht="15.75" customHeight="1" s="189">
      <c r="A508" s="4" t="n"/>
      <c r="B508" s="4" t="n"/>
      <c r="C508" s="4" t="n"/>
      <c r="D508" s="4" t="n"/>
      <c r="E508" s="4" t="n"/>
      <c r="F508" s="4" t="n"/>
      <c r="G508" s="4" t="n"/>
      <c r="H508" s="4" t="n"/>
    </row>
    <row r="509" ht="15.75" customHeight="1" s="189">
      <c r="A509" s="4" t="n"/>
      <c r="B509" s="4" t="n"/>
      <c r="C509" s="4" t="n"/>
      <c r="D509" s="4" t="n"/>
      <c r="E509" s="4" t="n"/>
      <c r="F509" s="4" t="n"/>
      <c r="G509" s="4" t="n"/>
      <c r="H509" s="4" t="n"/>
    </row>
    <row r="510" ht="15.75" customHeight="1" s="189">
      <c r="A510" s="4" t="n"/>
      <c r="B510" s="4" t="n"/>
      <c r="C510" s="4" t="n"/>
      <c r="D510" s="4" t="n"/>
      <c r="E510" s="4" t="n"/>
      <c r="F510" s="4" t="n"/>
      <c r="G510" s="4" t="n"/>
      <c r="H510" s="4" t="n"/>
    </row>
    <row r="511" ht="15.75" customHeight="1" s="189">
      <c r="A511" s="4" t="n"/>
      <c r="B511" s="4" t="n"/>
      <c r="C511" s="4" t="n"/>
      <c r="D511" s="4" t="n"/>
      <c r="E511" s="4" t="n"/>
      <c r="F511" s="4" t="n"/>
      <c r="G511" s="4" t="n"/>
      <c r="H511" s="4" t="n"/>
    </row>
    <row r="512" ht="15.75" customHeight="1" s="189">
      <c r="A512" s="4" t="n"/>
      <c r="B512" s="4" t="n"/>
      <c r="C512" s="4" t="n"/>
      <c r="D512" s="4" t="n"/>
      <c r="E512" s="4" t="n"/>
      <c r="F512" s="4" t="n"/>
      <c r="G512" s="4" t="n"/>
      <c r="H512" s="4" t="n"/>
    </row>
    <row r="513" ht="15.75" customHeight="1" s="189">
      <c r="A513" s="4" t="n"/>
      <c r="B513" s="4" t="n"/>
      <c r="C513" s="4" t="n"/>
      <c r="D513" s="4" t="n"/>
      <c r="E513" s="4" t="n"/>
      <c r="F513" s="4" t="n"/>
      <c r="G513" s="4" t="n"/>
      <c r="H513" s="4" t="n"/>
    </row>
    <row r="514" ht="15.75" customHeight="1" s="189">
      <c r="A514" s="4" t="n"/>
      <c r="B514" s="4" t="n"/>
      <c r="C514" s="4" t="n"/>
      <c r="D514" s="4" t="n"/>
      <c r="E514" s="4" t="n"/>
      <c r="F514" s="4" t="n"/>
      <c r="G514" s="4" t="n"/>
      <c r="H514" s="4" t="n"/>
    </row>
    <row r="515" ht="15.75" customHeight="1" s="189">
      <c r="A515" s="4" t="n"/>
      <c r="B515" s="4" t="n"/>
      <c r="C515" s="4" t="n"/>
      <c r="D515" s="4" t="n"/>
      <c r="E515" s="4" t="n"/>
      <c r="F515" s="4" t="n"/>
      <c r="G515" s="4" t="n"/>
      <c r="H515" s="4" t="n"/>
    </row>
    <row r="516" ht="15.75" customHeight="1" s="189">
      <c r="A516" s="4" t="n"/>
      <c r="B516" s="4" t="n"/>
      <c r="C516" s="4" t="n"/>
      <c r="D516" s="4" t="n"/>
      <c r="E516" s="4" t="n"/>
      <c r="F516" s="4" t="n"/>
      <c r="G516" s="4" t="n"/>
      <c r="H516" s="4" t="n"/>
    </row>
    <row r="517" ht="15.75" customHeight="1" s="189">
      <c r="A517" s="4" t="n"/>
      <c r="B517" s="4" t="n"/>
      <c r="C517" s="4" t="n"/>
      <c r="D517" s="4" t="n"/>
      <c r="E517" s="4" t="n"/>
      <c r="F517" s="4" t="n"/>
      <c r="G517" s="4" t="n"/>
      <c r="H517" s="4" t="n"/>
    </row>
    <row r="518" ht="15.75" customHeight="1" s="189">
      <c r="A518" s="4" t="n"/>
      <c r="B518" s="4" t="n"/>
      <c r="C518" s="4" t="n"/>
      <c r="D518" s="4" t="n"/>
      <c r="E518" s="4" t="n"/>
      <c r="F518" s="4" t="n"/>
      <c r="G518" s="4" t="n"/>
      <c r="H518" s="4" t="n"/>
    </row>
    <row r="519" ht="15.75" customHeight="1" s="189">
      <c r="A519" s="4" t="n"/>
      <c r="B519" s="4" t="n"/>
      <c r="C519" s="4" t="n"/>
      <c r="D519" s="4" t="n"/>
      <c r="E519" s="4" t="n"/>
      <c r="F519" s="4" t="n"/>
      <c r="G519" s="4" t="n"/>
      <c r="H519" s="4" t="n"/>
    </row>
    <row r="520" ht="15.75" customHeight="1" s="189">
      <c r="A520" s="4" t="n"/>
      <c r="B520" s="4" t="n"/>
      <c r="C520" s="4" t="n"/>
      <c r="D520" s="4" t="n"/>
      <c r="E520" s="4" t="n"/>
      <c r="F520" s="4" t="n"/>
      <c r="G520" s="4" t="n"/>
      <c r="H520" s="4" t="n"/>
    </row>
    <row r="521" ht="15.75" customHeight="1" s="189">
      <c r="A521" s="4" t="n"/>
      <c r="B521" s="4" t="n"/>
      <c r="C521" s="4" t="n"/>
      <c r="D521" s="4" t="n"/>
      <c r="E521" s="4" t="n"/>
      <c r="F521" s="4" t="n"/>
      <c r="G521" s="4" t="n"/>
      <c r="H521" s="4" t="n"/>
    </row>
    <row r="522" ht="15.75" customHeight="1" s="189">
      <c r="A522" s="4" t="n"/>
      <c r="B522" s="4" t="n"/>
      <c r="C522" s="4" t="n"/>
      <c r="D522" s="4" t="n"/>
      <c r="E522" s="4" t="n"/>
      <c r="F522" s="4" t="n"/>
      <c r="G522" s="4" t="n"/>
      <c r="H522" s="4" t="n"/>
    </row>
    <row r="523" ht="15.75" customHeight="1" s="189">
      <c r="A523" s="4" t="n"/>
      <c r="B523" s="4" t="n"/>
      <c r="C523" s="4" t="n"/>
      <c r="D523" s="4" t="n"/>
      <c r="E523" s="4" t="n"/>
      <c r="F523" s="4" t="n"/>
      <c r="G523" s="4" t="n"/>
      <c r="H523" s="4" t="n"/>
    </row>
    <row r="524" ht="15.75" customHeight="1" s="189">
      <c r="A524" s="4" t="n"/>
      <c r="B524" s="4" t="n"/>
      <c r="C524" s="4" t="n"/>
      <c r="D524" s="4" t="n"/>
      <c r="E524" s="4" t="n"/>
      <c r="F524" s="4" t="n"/>
      <c r="G524" s="4" t="n"/>
      <c r="H524" s="4" t="n"/>
    </row>
    <row r="525" ht="15.75" customHeight="1" s="189">
      <c r="A525" s="4" t="n"/>
      <c r="B525" s="4" t="n"/>
      <c r="C525" s="4" t="n"/>
      <c r="D525" s="4" t="n"/>
      <c r="E525" s="4" t="n"/>
      <c r="F525" s="4" t="n"/>
      <c r="G525" s="4" t="n"/>
      <c r="H525" s="4" t="n"/>
    </row>
    <row r="526" ht="15.75" customHeight="1" s="189">
      <c r="A526" s="4" t="n"/>
      <c r="B526" s="4" t="n"/>
      <c r="C526" s="4" t="n"/>
      <c r="D526" s="4" t="n"/>
      <c r="E526" s="4" t="n"/>
      <c r="F526" s="4" t="n"/>
      <c r="G526" s="4" t="n"/>
      <c r="H526" s="4" t="n"/>
    </row>
    <row r="527" ht="15.75" customHeight="1" s="189">
      <c r="A527" s="4" t="n"/>
      <c r="B527" s="4" t="n"/>
      <c r="C527" s="4" t="n"/>
      <c r="D527" s="4" t="n"/>
      <c r="E527" s="4" t="n"/>
      <c r="F527" s="4" t="n"/>
      <c r="G527" s="4" t="n"/>
      <c r="H527" s="4" t="n"/>
    </row>
    <row r="528" ht="15.75" customHeight="1" s="189">
      <c r="A528" s="4" t="n"/>
      <c r="B528" s="4" t="n"/>
      <c r="C528" s="4" t="n"/>
      <c r="D528" s="4" t="n"/>
      <c r="E528" s="4" t="n"/>
      <c r="F528" s="4" t="n"/>
      <c r="G528" s="4" t="n"/>
      <c r="H528" s="4" t="n"/>
    </row>
    <row r="529" ht="15.75" customHeight="1" s="189">
      <c r="A529" s="4" t="n"/>
      <c r="B529" s="4" t="n"/>
      <c r="C529" s="4" t="n"/>
      <c r="D529" s="4" t="n"/>
      <c r="E529" s="4" t="n"/>
      <c r="F529" s="4" t="n"/>
      <c r="G529" s="4" t="n"/>
      <c r="H529" s="4" t="n"/>
    </row>
    <row r="530" ht="15.75" customHeight="1" s="189">
      <c r="A530" s="4" t="n"/>
      <c r="B530" s="4" t="n"/>
      <c r="C530" s="4" t="n"/>
      <c r="D530" s="4" t="n"/>
      <c r="E530" s="4" t="n"/>
      <c r="F530" s="4" t="n"/>
      <c r="G530" s="4" t="n"/>
      <c r="H530" s="4" t="n"/>
    </row>
    <row r="531" ht="15.75" customHeight="1" s="189">
      <c r="A531" s="4" t="n"/>
      <c r="B531" s="4" t="n"/>
      <c r="C531" s="4" t="n"/>
      <c r="D531" s="4" t="n"/>
      <c r="E531" s="4" t="n"/>
      <c r="F531" s="4" t="n"/>
      <c r="G531" s="4" t="n"/>
      <c r="H531" s="4" t="n"/>
    </row>
    <row r="532" ht="15.75" customHeight="1" s="189">
      <c r="A532" s="4" t="n"/>
      <c r="B532" s="4" t="n"/>
      <c r="C532" s="4" t="n"/>
      <c r="D532" s="4" t="n"/>
      <c r="E532" s="4" t="n"/>
      <c r="F532" s="4" t="n"/>
      <c r="G532" s="4" t="n"/>
      <c r="H532" s="4" t="n"/>
    </row>
    <row r="533" ht="15.75" customHeight="1" s="189">
      <c r="A533" s="4" t="n"/>
      <c r="B533" s="4" t="n"/>
      <c r="C533" s="4" t="n"/>
      <c r="D533" s="4" t="n"/>
      <c r="E533" s="4" t="n"/>
      <c r="F533" s="4" t="n"/>
      <c r="G533" s="4" t="n"/>
      <c r="H533" s="4" t="n"/>
    </row>
    <row r="534" ht="15.75" customHeight="1" s="189">
      <c r="A534" s="4" t="n"/>
      <c r="B534" s="4" t="n"/>
      <c r="C534" s="4" t="n"/>
      <c r="D534" s="4" t="n"/>
      <c r="E534" s="4" t="n"/>
      <c r="F534" s="4" t="n"/>
      <c r="G534" s="4" t="n"/>
      <c r="H534" s="4" t="n"/>
    </row>
    <row r="535" ht="15.75" customHeight="1" s="189">
      <c r="A535" s="4" t="n"/>
      <c r="B535" s="4" t="n"/>
      <c r="C535" s="4" t="n"/>
      <c r="D535" s="4" t="n"/>
      <c r="E535" s="4" t="n"/>
      <c r="F535" s="4" t="n"/>
      <c r="G535" s="4" t="n"/>
      <c r="H535" s="4" t="n"/>
    </row>
    <row r="536" ht="15.75" customHeight="1" s="189">
      <c r="A536" s="4" t="n"/>
      <c r="B536" s="4" t="n"/>
      <c r="C536" s="4" t="n"/>
      <c r="D536" s="4" t="n"/>
      <c r="E536" s="4" t="n"/>
      <c r="F536" s="4" t="n"/>
      <c r="G536" s="4" t="n"/>
      <c r="H536" s="4" t="n"/>
    </row>
    <row r="537" ht="15.75" customHeight="1" s="189">
      <c r="A537" s="4" t="n"/>
      <c r="B537" s="4" t="n"/>
      <c r="C537" s="4" t="n"/>
      <c r="D537" s="4" t="n"/>
      <c r="E537" s="4" t="n"/>
      <c r="F537" s="4" t="n"/>
      <c r="G537" s="4" t="n"/>
      <c r="H537" s="4" t="n"/>
    </row>
    <row r="538" ht="15.75" customHeight="1" s="189">
      <c r="A538" s="4" t="n"/>
      <c r="B538" s="4" t="n"/>
      <c r="C538" s="4" t="n"/>
      <c r="D538" s="4" t="n"/>
      <c r="E538" s="4" t="n"/>
      <c r="F538" s="4" t="n"/>
      <c r="G538" s="4" t="n"/>
      <c r="H538" s="4" t="n"/>
    </row>
    <row r="539" ht="15.75" customHeight="1" s="189">
      <c r="A539" s="4" t="n"/>
      <c r="B539" s="4" t="n"/>
      <c r="C539" s="4" t="n"/>
      <c r="D539" s="4" t="n"/>
      <c r="E539" s="4" t="n"/>
      <c r="F539" s="4" t="n"/>
      <c r="G539" s="4" t="n"/>
      <c r="H539" s="4" t="n"/>
    </row>
    <row r="540" ht="15.75" customHeight="1" s="189">
      <c r="A540" s="4" t="n"/>
      <c r="B540" s="4" t="n"/>
      <c r="C540" s="4" t="n"/>
      <c r="D540" s="4" t="n"/>
      <c r="E540" s="4" t="n"/>
      <c r="F540" s="4" t="n"/>
      <c r="G540" s="4" t="n"/>
      <c r="H540" s="4" t="n"/>
    </row>
    <row r="541" ht="15.75" customHeight="1" s="189">
      <c r="A541" s="4" t="n"/>
      <c r="B541" s="4" t="n"/>
      <c r="C541" s="4" t="n"/>
      <c r="D541" s="4" t="n"/>
      <c r="E541" s="4" t="n"/>
      <c r="F541" s="4" t="n"/>
      <c r="G541" s="4" t="n"/>
      <c r="H541" s="4" t="n"/>
    </row>
    <row r="542" ht="15.75" customHeight="1" s="189">
      <c r="A542" s="4" t="n"/>
      <c r="B542" s="4" t="n"/>
      <c r="C542" s="4" t="n"/>
      <c r="D542" s="4" t="n"/>
      <c r="E542" s="4" t="n"/>
      <c r="F542" s="4" t="n"/>
      <c r="G542" s="4" t="n"/>
      <c r="H542" s="4" t="n"/>
    </row>
    <row r="543" ht="15.75" customHeight="1" s="189">
      <c r="A543" s="4" t="n"/>
      <c r="B543" s="4" t="n"/>
      <c r="C543" s="4" t="n"/>
      <c r="D543" s="4" t="n"/>
      <c r="E543" s="4" t="n"/>
      <c r="F543" s="4" t="n"/>
      <c r="G543" s="4" t="n"/>
      <c r="H543" s="4" t="n"/>
    </row>
    <row r="544" ht="15.75" customHeight="1" s="189">
      <c r="A544" s="4" t="n"/>
      <c r="B544" s="4" t="n"/>
      <c r="C544" s="4" t="n"/>
      <c r="D544" s="4" t="n"/>
      <c r="E544" s="4" t="n"/>
      <c r="F544" s="4" t="n"/>
      <c r="G544" s="4" t="n"/>
      <c r="H544" s="4" t="n"/>
    </row>
    <row r="545" ht="15.75" customHeight="1" s="189">
      <c r="A545" s="4" t="n"/>
      <c r="B545" s="4" t="n"/>
      <c r="C545" s="4" t="n"/>
      <c r="D545" s="4" t="n"/>
      <c r="E545" s="4" t="n"/>
      <c r="F545" s="4" t="n"/>
      <c r="G545" s="4" t="n"/>
      <c r="H545" s="4" t="n"/>
    </row>
    <row r="546" ht="15.75" customHeight="1" s="189">
      <c r="A546" s="4" t="n"/>
      <c r="B546" s="4" t="n"/>
      <c r="C546" s="4" t="n"/>
      <c r="D546" s="4" t="n"/>
      <c r="E546" s="4" t="n"/>
      <c r="F546" s="4" t="n"/>
      <c r="G546" s="4" t="n"/>
      <c r="H546" s="4" t="n"/>
    </row>
    <row r="547" ht="15.75" customHeight="1" s="189">
      <c r="A547" s="4" t="n"/>
      <c r="B547" s="4" t="n"/>
      <c r="C547" s="4" t="n"/>
      <c r="D547" s="4" t="n"/>
      <c r="E547" s="4" t="n"/>
      <c r="F547" s="4" t="n"/>
      <c r="G547" s="4" t="n"/>
      <c r="H547" s="4" t="n"/>
    </row>
    <row r="548" ht="15.75" customHeight="1" s="189">
      <c r="A548" s="4" t="n"/>
      <c r="B548" s="4" t="n"/>
      <c r="C548" s="4" t="n"/>
      <c r="D548" s="4" t="n"/>
      <c r="E548" s="4" t="n"/>
      <c r="F548" s="4" t="n"/>
      <c r="G548" s="4" t="n"/>
      <c r="H548" s="4" t="n"/>
    </row>
    <row r="549" ht="15.75" customHeight="1" s="189">
      <c r="A549" s="4" t="n"/>
      <c r="B549" s="4" t="n"/>
      <c r="C549" s="4" t="n"/>
      <c r="D549" s="4" t="n"/>
      <c r="E549" s="4" t="n"/>
      <c r="F549" s="4" t="n"/>
      <c r="G549" s="4" t="n"/>
      <c r="H549" s="4" t="n"/>
    </row>
    <row r="550" ht="15.75" customHeight="1" s="189">
      <c r="A550" s="4" t="n"/>
      <c r="B550" s="4" t="n"/>
      <c r="C550" s="4" t="n"/>
      <c r="D550" s="4" t="n"/>
      <c r="E550" s="4" t="n"/>
      <c r="F550" s="4" t="n"/>
      <c r="G550" s="4" t="n"/>
      <c r="H550" s="4" t="n"/>
    </row>
    <row r="551" ht="15.75" customHeight="1" s="189">
      <c r="A551" s="4" t="n"/>
      <c r="B551" s="4" t="n"/>
      <c r="C551" s="4" t="n"/>
      <c r="D551" s="4" t="n"/>
      <c r="E551" s="4" t="n"/>
      <c r="F551" s="4" t="n"/>
      <c r="G551" s="4" t="n"/>
      <c r="H551" s="4" t="n"/>
    </row>
    <row r="552" ht="15.75" customHeight="1" s="189">
      <c r="A552" s="4" t="n"/>
      <c r="B552" s="4" t="n"/>
      <c r="C552" s="4" t="n"/>
      <c r="D552" s="4" t="n"/>
      <c r="E552" s="4" t="n"/>
      <c r="F552" s="4" t="n"/>
      <c r="G552" s="4" t="n"/>
      <c r="H552" s="4" t="n"/>
    </row>
    <row r="553" ht="15.75" customHeight="1" s="189">
      <c r="A553" s="4" t="n"/>
      <c r="B553" s="4" t="n"/>
      <c r="C553" s="4" t="n"/>
      <c r="D553" s="4" t="n"/>
      <c r="E553" s="4" t="n"/>
      <c r="F553" s="4" t="n"/>
      <c r="G553" s="4" t="n"/>
      <c r="H553" s="4" t="n"/>
    </row>
    <row r="554" ht="15.75" customHeight="1" s="189">
      <c r="A554" s="4" t="n"/>
      <c r="B554" s="4" t="n"/>
      <c r="C554" s="4" t="n"/>
      <c r="D554" s="4" t="n"/>
      <c r="E554" s="4" t="n"/>
      <c r="F554" s="4" t="n"/>
      <c r="G554" s="4" t="n"/>
      <c r="H554" s="4" t="n"/>
    </row>
    <row r="555" ht="15.75" customHeight="1" s="189">
      <c r="A555" s="4" t="n"/>
      <c r="B555" s="4" t="n"/>
      <c r="C555" s="4" t="n"/>
      <c r="D555" s="4" t="n"/>
      <c r="E555" s="4" t="n"/>
      <c r="F555" s="4" t="n"/>
      <c r="G555" s="4" t="n"/>
      <c r="H555" s="4" t="n"/>
    </row>
    <row r="556" ht="15.75" customHeight="1" s="189">
      <c r="A556" s="4" t="n"/>
      <c r="B556" s="4" t="n"/>
      <c r="C556" s="4" t="n"/>
      <c r="D556" s="4" t="n"/>
      <c r="E556" s="4" t="n"/>
      <c r="F556" s="4" t="n"/>
      <c r="G556" s="4" t="n"/>
      <c r="H556" s="4" t="n"/>
    </row>
    <row r="557" ht="15.75" customHeight="1" s="189">
      <c r="A557" s="4" t="n"/>
      <c r="B557" s="4" t="n"/>
      <c r="C557" s="4" t="n"/>
      <c r="D557" s="4" t="n"/>
      <c r="E557" s="4" t="n"/>
      <c r="F557" s="4" t="n"/>
      <c r="G557" s="4" t="n"/>
      <c r="H557" s="4" t="n"/>
    </row>
    <row r="558" ht="15.75" customHeight="1" s="189">
      <c r="A558" s="4" t="n"/>
      <c r="B558" s="4" t="n"/>
      <c r="C558" s="4" t="n"/>
      <c r="D558" s="4" t="n"/>
      <c r="E558" s="4" t="n"/>
      <c r="F558" s="4" t="n"/>
      <c r="G558" s="4" t="n"/>
      <c r="H558" s="4" t="n"/>
    </row>
    <row r="559" ht="15.75" customHeight="1" s="189">
      <c r="A559" s="4" t="n"/>
      <c r="B559" s="4" t="n"/>
      <c r="C559" s="4" t="n"/>
      <c r="D559" s="4" t="n"/>
      <c r="E559" s="4" t="n"/>
      <c r="F559" s="4" t="n"/>
      <c r="G559" s="4" t="n"/>
      <c r="H559" s="4" t="n"/>
    </row>
    <row r="560" ht="15.75" customHeight="1" s="189">
      <c r="A560" s="4" t="n"/>
      <c r="B560" s="4" t="n"/>
      <c r="C560" s="4" t="n"/>
      <c r="D560" s="4" t="n"/>
      <c r="E560" s="4" t="n"/>
      <c r="F560" s="4" t="n"/>
      <c r="G560" s="4" t="n"/>
      <c r="H560" s="4" t="n"/>
    </row>
    <row r="561" ht="15.75" customHeight="1" s="189">
      <c r="A561" s="4" t="n"/>
      <c r="B561" s="4" t="n"/>
      <c r="C561" s="4" t="n"/>
      <c r="D561" s="4" t="n"/>
      <c r="E561" s="4" t="n"/>
      <c r="F561" s="4" t="n"/>
      <c r="G561" s="4" t="n"/>
      <c r="H561" s="4" t="n"/>
    </row>
    <row r="562" ht="15.75" customHeight="1" s="189">
      <c r="A562" s="4" t="n"/>
      <c r="B562" s="4" t="n"/>
      <c r="C562" s="4" t="n"/>
      <c r="D562" s="4" t="n"/>
      <c r="E562" s="4" t="n"/>
      <c r="F562" s="4" t="n"/>
      <c r="G562" s="4" t="n"/>
      <c r="H562" s="4" t="n"/>
    </row>
    <row r="563" ht="15.75" customHeight="1" s="189">
      <c r="A563" s="4" t="n"/>
      <c r="B563" s="4" t="n"/>
      <c r="C563" s="4" t="n"/>
      <c r="D563" s="4" t="n"/>
      <c r="E563" s="4" t="n"/>
      <c r="F563" s="4" t="n"/>
      <c r="G563" s="4" t="n"/>
      <c r="H563" s="4" t="n"/>
    </row>
    <row r="564" ht="15.75" customHeight="1" s="189">
      <c r="A564" s="4" t="n"/>
      <c r="B564" s="4" t="n"/>
      <c r="C564" s="4" t="n"/>
      <c r="D564" s="4" t="n"/>
      <c r="E564" s="4" t="n"/>
      <c r="F564" s="4" t="n"/>
      <c r="G564" s="4" t="n"/>
      <c r="H564" s="4" t="n"/>
    </row>
    <row r="565" ht="15.75" customHeight="1" s="189">
      <c r="A565" s="4" t="n"/>
      <c r="B565" s="4" t="n"/>
      <c r="C565" s="4" t="n"/>
      <c r="D565" s="4" t="n"/>
      <c r="E565" s="4" t="n"/>
      <c r="F565" s="4" t="n"/>
      <c r="G565" s="4" t="n"/>
      <c r="H565" s="4" t="n"/>
    </row>
    <row r="566" ht="15.75" customHeight="1" s="189">
      <c r="A566" s="4" t="n"/>
      <c r="B566" s="4" t="n"/>
      <c r="C566" s="4" t="n"/>
      <c r="D566" s="4" t="n"/>
      <c r="E566" s="4" t="n"/>
      <c r="F566" s="4" t="n"/>
      <c r="G566" s="4" t="n"/>
      <c r="H566" s="4" t="n"/>
    </row>
    <row r="567" ht="15.75" customHeight="1" s="189">
      <c r="A567" s="4" t="n"/>
      <c r="B567" s="4" t="n"/>
      <c r="C567" s="4" t="n"/>
      <c r="D567" s="4" t="n"/>
      <c r="E567" s="4" t="n"/>
      <c r="F567" s="4" t="n"/>
      <c r="G567" s="4" t="n"/>
      <c r="H567" s="4" t="n"/>
    </row>
    <row r="568" ht="15.75" customHeight="1" s="189">
      <c r="A568" s="4" t="n"/>
      <c r="B568" s="4" t="n"/>
      <c r="C568" s="4" t="n"/>
      <c r="D568" s="4" t="n"/>
      <c r="E568" s="4" t="n"/>
      <c r="F568" s="4" t="n"/>
      <c r="G568" s="4" t="n"/>
      <c r="H568" s="4" t="n"/>
    </row>
    <row r="569" ht="15.75" customHeight="1" s="189">
      <c r="A569" s="4" t="n"/>
      <c r="B569" s="4" t="n"/>
      <c r="C569" s="4" t="n"/>
      <c r="D569" s="4" t="n"/>
      <c r="E569" s="4" t="n"/>
      <c r="F569" s="4" t="n"/>
      <c r="G569" s="4" t="n"/>
      <c r="H569" s="4" t="n"/>
    </row>
    <row r="570" ht="15.75" customHeight="1" s="189">
      <c r="A570" s="4" t="n"/>
      <c r="B570" s="4" t="n"/>
      <c r="C570" s="4" t="n"/>
      <c r="D570" s="4" t="n"/>
      <c r="E570" s="4" t="n"/>
      <c r="F570" s="4" t="n"/>
      <c r="G570" s="4" t="n"/>
      <c r="H570" s="4" t="n"/>
    </row>
    <row r="571" ht="15.75" customHeight="1" s="189">
      <c r="A571" s="4" t="n"/>
      <c r="B571" s="4" t="n"/>
      <c r="C571" s="4" t="n"/>
      <c r="D571" s="4" t="n"/>
      <c r="E571" s="4" t="n"/>
      <c r="F571" s="4" t="n"/>
      <c r="G571" s="4" t="n"/>
      <c r="H571" s="4" t="n"/>
    </row>
    <row r="572" ht="15.75" customHeight="1" s="189">
      <c r="A572" s="4" t="n"/>
      <c r="B572" s="4" t="n"/>
      <c r="C572" s="4" t="n"/>
      <c r="D572" s="4" t="n"/>
      <c r="E572" s="4" t="n"/>
      <c r="F572" s="4" t="n"/>
      <c r="G572" s="4" t="n"/>
      <c r="H572" s="4" t="n"/>
    </row>
    <row r="573" ht="15.75" customHeight="1" s="189">
      <c r="A573" s="4" t="n"/>
      <c r="B573" s="4" t="n"/>
      <c r="C573" s="4" t="n"/>
      <c r="D573" s="4" t="n"/>
      <c r="E573" s="4" t="n"/>
      <c r="F573" s="4" t="n"/>
      <c r="G573" s="4" t="n"/>
      <c r="H573" s="4" t="n"/>
    </row>
    <row r="574" ht="15.75" customHeight="1" s="189">
      <c r="A574" s="4" t="n"/>
      <c r="B574" s="4" t="n"/>
      <c r="C574" s="4" t="n"/>
      <c r="D574" s="4" t="n"/>
      <c r="E574" s="4" t="n"/>
      <c r="F574" s="4" t="n"/>
      <c r="G574" s="4" t="n"/>
      <c r="H574" s="4" t="n"/>
    </row>
    <row r="575" ht="15.75" customHeight="1" s="189">
      <c r="A575" s="4" t="n"/>
      <c r="B575" s="4" t="n"/>
      <c r="C575" s="4" t="n"/>
      <c r="D575" s="4" t="n"/>
      <c r="E575" s="4" t="n"/>
      <c r="F575" s="4" t="n"/>
      <c r="G575" s="4" t="n"/>
      <c r="H575" s="4" t="n"/>
    </row>
    <row r="576" ht="15.75" customHeight="1" s="189">
      <c r="A576" s="4" t="n"/>
      <c r="B576" s="4" t="n"/>
      <c r="C576" s="4" t="n"/>
      <c r="D576" s="4" t="n"/>
      <c r="E576" s="4" t="n"/>
      <c r="F576" s="4" t="n"/>
      <c r="G576" s="4" t="n"/>
      <c r="H576" s="4" t="n"/>
    </row>
    <row r="577" ht="15.75" customHeight="1" s="189">
      <c r="A577" s="4" t="n"/>
      <c r="B577" s="4" t="n"/>
      <c r="C577" s="4" t="n"/>
      <c r="D577" s="4" t="n"/>
      <c r="E577" s="4" t="n"/>
      <c r="F577" s="4" t="n"/>
      <c r="G577" s="4" t="n"/>
      <c r="H577" s="4" t="n"/>
    </row>
    <row r="578" ht="15.75" customHeight="1" s="189">
      <c r="A578" s="4" t="n"/>
      <c r="B578" s="4" t="n"/>
      <c r="C578" s="4" t="n"/>
      <c r="D578" s="4" t="n"/>
      <c r="E578" s="4" t="n"/>
      <c r="F578" s="4" t="n"/>
      <c r="G578" s="4" t="n"/>
      <c r="H578" s="4" t="n"/>
    </row>
    <row r="579" ht="15.75" customHeight="1" s="189">
      <c r="A579" s="4" t="n"/>
      <c r="B579" s="4" t="n"/>
      <c r="C579" s="4" t="n"/>
      <c r="D579" s="4" t="n"/>
      <c r="E579" s="4" t="n"/>
      <c r="F579" s="4" t="n"/>
      <c r="G579" s="4" t="n"/>
      <c r="H579" s="4" t="n"/>
    </row>
    <row r="580" ht="15.75" customHeight="1" s="189">
      <c r="A580" s="4" t="n"/>
      <c r="B580" s="4" t="n"/>
      <c r="C580" s="4" t="n"/>
      <c r="D580" s="4" t="n"/>
      <c r="E580" s="4" t="n"/>
      <c r="F580" s="4" t="n"/>
      <c r="G580" s="4" t="n"/>
      <c r="H580" s="4" t="n"/>
    </row>
    <row r="581" ht="15.75" customHeight="1" s="189">
      <c r="A581" s="4" t="n"/>
      <c r="B581" s="4" t="n"/>
      <c r="C581" s="4" t="n"/>
      <c r="D581" s="4" t="n"/>
      <c r="E581" s="4" t="n"/>
      <c r="F581" s="4" t="n"/>
      <c r="G581" s="4" t="n"/>
      <c r="H581" s="4" t="n"/>
    </row>
    <row r="582" ht="15.75" customHeight="1" s="189">
      <c r="A582" s="4" t="n"/>
      <c r="B582" s="4" t="n"/>
      <c r="C582" s="4" t="n"/>
      <c r="D582" s="4" t="n"/>
      <c r="E582" s="4" t="n"/>
      <c r="F582" s="4" t="n"/>
      <c r="G582" s="4" t="n"/>
      <c r="H582" s="4" t="n"/>
    </row>
    <row r="583" ht="15.75" customHeight="1" s="189">
      <c r="A583" s="4" t="n"/>
      <c r="B583" s="4" t="n"/>
      <c r="C583" s="4" t="n"/>
      <c r="D583" s="4" t="n"/>
      <c r="E583" s="4" t="n"/>
      <c r="F583" s="4" t="n"/>
      <c r="G583" s="4" t="n"/>
      <c r="H583" s="4" t="n"/>
    </row>
    <row r="584" ht="15.75" customHeight="1" s="189">
      <c r="A584" s="4" t="n"/>
      <c r="B584" s="4" t="n"/>
      <c r="C584" s="4" t="n"/>
      <c r="D584" s="4" t="n"/>
      <c r="E584" s="4" t="n"/>
      <c r="F584" s="4" t="n"/>
      <c r="G584" s="4" t="n"/>
      <c r="H584" s="4" t="n"/>
    </row>
    <row r="585" ht="15.75" customHeight="1" s="189">
      <c r="A585" s="4" t="n"/>
      <c r="B585" s="4" t="n"/>
      <c r="C585" s="4" t="n"/>
      <c r="D585" s="4" t="n"/>
      <c r="E585" s="4" t="n"/>
      <c r="F585" s="4" t="n"/>
      <c r="G585" s="4" t="n"/>
      <c r="H585" s="4" t="n"/>
    </row>
    <row r="586" ht="15.75" customHeight="1" s="189">
      <c r="A586" s="4" t="n"/>
      <c r="B586" s="4" t="n"/>
      <c r="C586" s="4" t="n"/>
      <c r="D586" s="4" t="n"/>
      <c r="E586" s="4" t="n"/>
      <c r="F586" s="4" t="n"/>
      <c r="G586" s="4" t="n"/>
      <c r="H586" s="4" t="n"/>
    </row>
    <row r="587" ht="15.75" customHeight="1" s="189">
      <c r="A587" s="4" t="n"/>
      <c r="B587" s="4" t="n"/>
      <c r="C587" s="4" t="n"/>
      <c r="D587" s="4" t="n"/>
      <c r="E587" s="4" t="n"/>
      <c r="F587" s="4" t="n"/>
      <c r="G587" s="4" t="n"/>
      <c r="H587" s="4" t="n"/>
    </row>
    <row r="588" ht="15.75" customHeight="1" s="189">
      <c r="A588" s="4" t="n"/>
      <c r="B588" s="4" t="n"/>
      <c r="C588" s="4" t="n"/>
      <c r="D588" s="4" t="n"/>
      <c r="E588" s="4" t="n"/>
      <c r="F588" s="4" t="n"/>
      <c r="G588" s="4" t="n"/>
      <c r="H588" s="4" t="n"/>
    </row>
    <row r="589" ht="15.75" customHeight="1" s="189">
      <c r="A589" s="4" t="n"/>
      <c r="B589" s="4" t="n"/>
      <c r="C589" s="4" t="n"/>
      <c r="D589" s="4" t="n"/>
      <c r="E589" s="4" t="n"/>
      <c r="F589" s="4" t="n"/>
      <c r="G589" s="4" t="n"/>
      <c r="H589" s="4" t="n"/>
    </row>
    <row r="590" ht="15.75" customHeight="1" s="189">
      <c r="A590" s="4" t="n"/>
      <c r="B590" s="4" t="n"/>
      <c r="C590" s="4" t="n"/>
      <c r="D590" s="4" t="n"/>
      <c r="E590" s="4" t="n"/>
      <c r="F590" s="4" t="n"/>
      <c r="G590" s="4" t="n"/>
      <c r="H590" s="4" t="n"/>
    </row>
    <row r="591" ht="15.75" customHeight="1" s="189">
      <c r="A591" s="4" t="n"/>
      <c r="B591" s="4" t="n"/>
      <c r="C591" s="4" t="n"/>
      <c r="D591" s="4" t="n"/>
      <c r="E591" s="4" t="n"/>
      <c r="F591" s="4" t="n"/>
      <c r="G591" s="4" t="n"/>
      <c r="H591" s="4" t="n"/>
    </row>
    <row r="592" ht="15.75" customHeight="1" s="189">
      <c r="A592" s="4" t="n"/>
      <c r="B592" s="4" t="n"/>
      <c r="C592" s="4" t="n"/>
      <c r="D592" s="4" t="n"/>
      <c r="E592" s="4" t="n"/>
      <c r="F592" s="4" t="n"/>
      <c r="G592" s="4" t="n"/>
      <c r="H592" s="4" t="n"/>
    </row>
    <row r="593" ht="15.75" customHeight="1" s="189">
      <c r="A593" s="4" t="n"/>
      <c r="B593" s="4" t="n"/>
      <c r="C593" s="4" t="n"/>
      <c r="D593" s="4" t="n"/>
      <c r="E593" s="4" t="n"/>
      <c r="F593" s="4" t="n"/>
      <c r="G593" s="4" t="n"/>
      <c r="H593" s="4" t="n"/>
    </row>
    <row r="594" ht="15.75" customHeight="1" s="189">
      <c r="A594" s="4" t="n"/>
      <c r="B594" s="4" t="n"/>
      <c r="C594" s="4" t="n"/>
      <c r="D594" s="4" t="n"/>
      <c r="E594" s="4" t="n"/>
      <c r="F594" s="4" t="n"/>
      <c r="G594" s="4" t="n"/>
      <c r="H594" s="4" t="n"/>
    </row>
    <row r="595" ht="15.75" customHeight="1" s="189">
      <c r="A595" s="4" t="n"/>
      <c r="B595" s="4" t="n"/>
      <c r="C595" s="4" t="n"/>
      <c r="D595" s="4" t="n"/>
      <c r="E595" s="4" t="n"/>
      <c r="F595" s="4" t="n"/>
      <c r="G595" s="4" t="n"/>
      <c r="H595" s="4" t="n"/>
    </row>
    <row r="596" ht="15.75" customHeight="1" s="189">
      <c r="A596" s="4" t="n"/>
      <c r="B596" s="4" t="n"/>
      <c r="C596" s="4" t="n"/>
      <c r="D596" s="4" t="n"/>
      <c r="E596" s="4" t="n"/>
      <c r="F596" s="4" t="n"/>
      <c r="G596" s="4" t="n"/>
      <c r="H596" s="4" t="n"/>
    </row>
    <row r="597" ht="15.75" customHeight="1" s="189">
      <c r="A597" s="4" t="n"/>
      <c r="B597" s="4" t="n"/>
      <c r="C597" s="4" t="n"/>
      <c r="D597" s="4" t="n"/>
      <c r="E597" s="4" t="n"/>
      <c r="F597" s="4" t="n"/>
      <c r="G597" s="4" t="n"/>
      <c r="H597" s="4" t="n"/>
    </row>
    <row r="598" ht="15.75" customHeight="1" s="189">
      <c r="A598" s="4" t="n"/>
      <c r="B598" s="4" t="n"/>
      <c r="C598" s="4" t="n"/>
      <c r="D598" s="4" t="n"/>
      <c r="E598" s="4" t="n"/>
      <c r="F598" s="4" t="n"/>
      <c r="G598" s="4" t="n"/>
      <c r="H598" s="4" t="n"/>
    </row>
    <row r="599" ht="15.75" customHeight="1" s="189">
      <c r="A599" s="4" t="n"/>
      <c r="B599" s="4" t="n"/>
      <c r="C599" s="4" t="n"/>
      <c r="D599" s="4" t="n"/>
      <c r="E599" s="4" t="n"/>
      <c r="F599" s="4" t="n"/>
      <c r="G599" s="4" t="n"/>
      <c r="H599" s="4" t="n"/>
    </row>
    <row r="600" ht="15.75" customHeight="1" s="189">
      <c r="A600" s="4" t="n"/>
      <c r="B600" s="4" t="n"/>
      <c r="C600" s="4" t="n"/>
      <c r="D600" s="4" t="n"/>
      <c r="E600" s="4" t="n"/>
      <c r="F600" s="4" t="n"/>
      <c r="G600" s="4" t="n"/>
      <c r="H600" s="4" t="n"/>
    </row>
    <row r="601" ht="15.75" customHeight="1" s="189">
      <c r="A601" s="4" t="n"/>
      <c r="B601" s="4" t="n"/>
      <c r="C601" s="4" t="n"/>
      <c r="D601" s="4" t="n"/>
      <c r="E601" s="4" t="n"/>
      <c r="F601" s="4" t="n"/>
      <c r="G601" s="4" t="n"/>
      <c r="H601" s="4" t="n"/>
    </row>
    <row r="602" ht="15.75" customHeight="1" s="189">
      <c r="A602" s="4" t="n"/>
      <c r="B602" s="4" t="n"/>
      <c r="C602" s="4" t="n"/>
      <c r="D602" s="4" t="n"/>
      <c r="E602" s="4" t="n"/>
      <c r="F602" s="4" t="n"/>
      <c r="G602" s="4" t="n"/>
      <c r="H602" s="4" t="n"/>
    </row>
    <row r="603" ht="15.75" customHeight="1" s="189">
      <c r="A603" s="4" t="n"/>
      <c r="B603" s="4" t="n"/>
      <c r="C603" s="4" t="n"/>
      <c r="D603" s="4" t="n"/>
      <c r="E603" s="4" t="n"/>
      <c r="F603" s="4" t="n"/>
      <c r="G603" s="4" t="n"/>
      <c r="H603" s="4" t="n"/>
    </row>
    <row r="604" ht="15.75" customHeight="1" s="189">
      <c r="A604" s="4" t="n"/>
      <c r="B604" s="4" t="n"/>
      <c r="C604" s="4" t="n"/>
      <c r="D604" s="4" t="n"/>
      <c r="E604" s="4" t="n"/>
      <c r="F604" s="4" t="n"/>
      <c r="G604" s="4" t="n"/>
      <c r="H604" s="4" t="n"/>
    </row>
    <row r="605" ht="15.75" customHeight="1" s="189">
      <c r="A605" s="4" t="n"/>
      <c r="B605" s="4" t="n"/>
      <c r="C605" s="4" t="n"/>
      <c r="D605" s="4" t="n"/>
      <c r="E605" s="4" t="n"/>
      <c r="F605" s="4" t="n"/>
      <c r="G605" s="4" t="n"/>
      <c r="H605" s="4" t="n"/>
    </row>
    <row r="606" ht="15.75" customHeight="1" s="189">
      <c r="A606" s="4" t="n"/>
      <c r="B606" s="4" t="n"/>
      <c r="C606" s="4" t="n"/>
      <c r="D606" s="4" t="n"/>
      <c r="E606" s="4" t="n"/>
      <c r="F606" s="4" t="n"/>
      <c r="G606" s="4" t="n"/>
      <c r="H606" s="4" t="n"/>
    </row>
    <row r="607" ht="15.75" customHeight="1" s="189">
      <c r="A607" s="4" t="n"/>
      <c r="B607" s="4" t="n"/>
      <c r="C607" s="4" t="n"/>
      <c r="D607" s="4" t="n"/>
      <c r="E607" s="4" t="n"/>
      <c r="F607" s="4" t="n"/>
      <c r="G607" s="4" t="n"/>
      <c r="H607" s="4" t="n"/>
    </row>
    <row r="608" ht="15.75" customHeight="1" s="189">
      <c r="A608" s="4" t="n"/>
      <c r="B608" s="4" t="n"/>
      <c r="C608" s="4" t="n"/>
      <c r="D608" s="4" t="n"/>
      <c r="E608" s="4" t="n"/>
      <c r="F608" s="4" t="n"/>
      <c r="G608" s="4" t="n"/>
      <c r="H608" s="4" t="n"/>
    </row>
    <row r="609" ht="15.75" customHeight="1" s="189">
      <c r="A609" s="4" t="n"/>
      <c r="B609" s="4" t="n"/>
      <c r="C609" s="4" t="n"/>
      <c r="D609" s="4" t="n"/>
      <c r="E609" s="4" t="n"/>
      <c r="F609" s="4" t="n"/>
      <c r="G609" s="4" t="n"/>
      <c r="H609" s="4" t="n"/>
    </row>
    <row r="610" ht="15.75" customHeight="1" s="189">
      <c r="A610" s="4" t="n"/>
      <c r="B610" s="4" t="n"/>
      <c r="C610" s="4" t="n"/>
      <c r="D610" s="4" t="n"/>
      <c r="E610" s="4" t="n"/>
      <c r="F610" s="4" t="n"/>
      <c r="G610" s="4" t="n"/>
      <c r="H610" s="4" t="n"/>
    </row>
    <row r="611" ht="15.75" customHeight="1" s="189">
      <c r="A611" s="4" t="n"/>
      <c r="B611" s="4" t="n"/>
      <c r="C611" s="4" t="n"/>
      <c r="D611" s="4" t="n"/>
      <c r="E611" s="4" t="n"/>
      <c r="F611" s="4" t="n"/>
      <c r="G611" s="4" t="n"/>
      <c r="H611" s="4" t="n"/>
    </row>
    <row r="612" ht="15.75" customHeight="1" s="189">
      <c r="A612" s="4" t="n"/>
      <c r="B612" s="4" t="n"/>
      <c r="C612" s="4" t="n"/>
      <c r="D612" s="4" t="n"/>
      <c r="E612" s="4" t="n"/>
      <c r="F612" s="4" t="n"/>
      <c r="G612" s="4" t="n"/>
      <c r="H612" s="4" t="n"/>
    </row>
    <row r="613" ht="15.75" customHeight="1" s="189">
      <c r="A613" s="4" t="n"/>
      <c r="B613" s="4" t="n"/>
      <c r="C613" s="4" t="n"/>
      <c r="D613" s="4" t="n"/>
      <c r="E613" s="4" t="n"/>
      <c r="F613" s="4" t="n"/>
      <c r="G613" s="4" t="n"/>
      <c r="H613" s="4" t="n"/>
    </row>
    <row r="614" ht="15.75" customHeight="1" s="189">
      <c r="A614" s="4" t="n"/>
      <c r="B614" s="4" t="n"/>
      <c r="C614" s="4" t="n"/>
      <c r="D614" s="4" t="n"/>
      <c r="E614" s="4" t="n"/>
      <c r="F614" s="4" t="n"/>
      <c r="G614" s="4" t="n"/>
      <c r="H614" s="4" t="n"/>
    </row>
    <row r="615" ht="15.75" customHeight="1" s="189">
      <c r="A615" s="4" t="n"/>
      <c r="B615" s="4" t="n"/>
      <c r="C615" s="4" t="n"/>
      <c r="D615" s="4" t="n"/>
      <c r="E615" s="4" t="n"/>
      <c r="F615" s="4" t="n"/>
      <c r="G615" s="4" t="n"/>
      <c r="H615" s="4" t="n"/>
    </row>
    <row r="616" ht="15.75" customHeight="1" s="189">
      <c r="A616" s="4" t="n"/>
      <c r="B616" s="4" t="n"/>
      <c r="C616" s="4" t="n"/>
      <c r="D616" s="4" t="n"/>
      <c r="E616" s="4" t="n"/>
      <c r="F616" s="4" t="n"/>
      <c r="G616" s="4" t="n"/>
      <c r="H616" s="4" t="n"/>
    </row>
    <row r="617" ht="15.75" customHeight="1" s="189">
      <c r="A617" s="4" t="n"/>
      <c r="B617" s="4" t="n"/>
      <c r="C617" s="4" t="n"/>
      <c r="D617" s="4" t="n"/>
      <c r="E617" s="4" t="n"/>
      <c r="F617" s="4" t="n"/>
      <c r="G617" s="4" t="n"/>
      <c r="H617" s="4" t="n"/>
    </row>
    <row r="618" ht="15.75" customHeight="1" s="189">
      <c r="A618" s="4" t="n"/>
      <c r="B618" s="4" t="n"/>
      <c r="C618" s="4" t="n"/>
      <c r="D618" s="4" t="n"/>
      <c r="E618" s="4" t="n"/>
      <c r="F618" s="4" t="n"/>
      <c r="G618" s="4" t="n"/>
      <c r="H618" s="4" t="n"/>
    </row>
    <row r="619" ht="15.75" customHeight="1" s="189">
      <c r="A619" s="4" t="n"/>
      <c r="B619" s="4" t="n"/>
      <c r="C619" s="4" t="n"/>
      <c r="D619" s="4" t="n"/>
      <c r="E619" s="4" t="n"/>
      <c r="F619" s="4" t="n"/>
      <c r="G619" s="4" t="n"/>
      <c r="H619" s="4" t="n"/>
    </row>
    <row r="620" ht="15.75" customHeight="1" s="189">
      <c r="A620" s="4" t="n"/>
      <c r="B620" s="4" t="n"/>
      <c r="C620" s="4" t="n"/>
      <c r="D620" s="4" t="n"/>
      <c r="E620" s="4" t="n"/>
      <c r="F620" s="4" t="n"/>
      <c r="G620" s="4" t="n"/>
      <c r="H620" s="4" t="n"/>
    </row>
    <row r="621" ht="15.75" customHeight="1" s="189">
      <c r="A621" s="4" t="n"/>
      <c r="B621" s="4" t="n"/>
      <c r="C621" s="4" t="n"/>
      <c r="D621" s="4" t="n"/>
      <c r="E621" s="4" t="n"/>
      <c r="F621" s="4" t="n"/>
      <c r="G621" s="4" t="n"/>
      <c r="H621" s="4" t="n"/>
    </row>
    <row r="622" ht="15.75" customHeight="1" s="189">
      <c r="A622" s="4" t="n"/>
      <c r="B622" s="4" t="n"/>
      <c r="C622" s="4" t="n"/>
      <c r="D622" s="4" t="n"/>
      <c r="E622" s="4" t="n"/>
      <c r="F622" s="4" t="n"/>
      <c r="G622" s="4" t="n"/>
      <c r="H622" s="4" t="n"/>
    </row>
    <row r="623" ht="15.75" customHeight="1" s="189">
      <c r="A623" s="4" t="n"/>
      <c r="B623" s="4" t="n"/>
      <c r="C623" s="4" t="n"/>
      <c r="D623" s="4" t="n"/>
      <c r="E623" s="4" t="n"/>
      <c r="F623" s="4" t="n"/>
      <c r="G623" s="4" t="n"/>
      <c r="H623" s="4" t="n"/>
    </row>
    <row r="624" ht="15.75" customHeight="1" s="189">
      <c r="A624" s="4" t="n"/>
      <c r="B624" s="4" t="n"/>
      <c r="C624" s="4" t="n"/>
      <c r="D624" s="4" t="n"/>
      <c r="E624" s="4" t="n"/>
      <c r="F624" s="4" t="n"/>
      <c r="G624" s="4" t="n"/>
      <c r="H624" s="4" t="n"/>
    </row>
    <row r="625" ht="15.75" customHeight="1" s="189">
      <c r="A625" s="4" t="n"/>
      <c r="B625" s="4" t="n"/>
      <c r="C625" s="4" t="n"/>
      <c r="D625" s="4" t="n"/>
      <c r="E625" s="4" t="n"/>
      <c r="F625" s="4" t="n"/>
      <c r="G625" s="4" t="n"/>
      <c r="H625" s="4" t="n"/>
    </row>
    <row r="626" ht="15.75" customHeight="1" s="189">
      <c r="A626" s="4" t="n"/>
      <c r="B626" s="4" t="n"/>
      <c r="C626" s="4" t="n"/>
      <c r="D626" s="4" t="n"/>
      <c r="E626" s="4" t="n"/>
      <c r="F626" s="4" t="n"/>
      <c r="G626" s="4" t="n"/>
      <c r="H626" s="4" t="n"/>
    </row>
    <row r="627" ht="15.75" customHeight="1" s="189">
      <c r="A627" s="4" t="n"/>
      <c r="B627" s="4" t="n"/>
      <c r="C627" s="4" t="n"/>
      <c r="D627" s="4" t="n"/>
      <c r="E627" s="4" t="n"/>
      <c r="F627" s="4" t="n"/>
      <c r="G627" s="4" t="n"/>
      <c r="H627" s="4" t="n"/>
    </row>
    <row r="628" ht="15.75" customHeight="1" s="189">
      <c r="A628" s="4" t="n"/>
      <c r="B628" s="4" t="n"/>
      <c r="C628" s="4" t="n"/>
      <c r="D628" s="4" t="n"/>
      <c r="E628" s="4" t="n"/>
      <c r="F628" s="4" t="n"/>
      <c r="G628" s="4" t="n"/>
      <c r="H628" s="4" t="n"/>
    </row>
    <row r="629" ht="15.75" customHeight="1" s="189">
      <c r="A629" s="4" t="n"/>
      <c r="B629" s="4" t="n"/>
      <c r="C629" s="4" t="n"/>
      <c r="D629" s="4" t="n"/>
      <c r="E629" s="4" t="n"/>
      <c r="F629" s="4" t="n"/>
      <c r="G629" s="4" t="n"/>
      <c r="H629" s="4" t="n"/>
    </row>
    <row r="630" ht="15.75" customHeight="1" s="189">
      <c r="A630" s="4" t="n"/>
      <c r="B630" s="4" t="n"/>
      <c r="C630" s="4" t="n"/>
      <c r="D630" s="4" t="n"/>
      <c r="E630" s="4" t="n"/>
      <c r="F630" s="4" t="n"/>
      <c r="G630" s="4" t="n"/>
      <c r="H630" s="4" t="n"/>
    </row>
    <row r="631" ht="15.75" customHeight="1" s="189">
      <c r="A631" s="4" t="n"/>
      <c r="B631" s="4" t="n"/>
      <c r="C631" s="4" t="n"/>
      <c r="D631" s="4" t="n"/>
      <c r="E631" s="4" t="n"/>
      <c r="F631" s="4" t="n"/>
      <c r="G631" s="4" t="n"/>
      <c r="H631" s="4" t="n"/>
    </row>
    <row r="632" ht="15.75" customHeight="1" s="189">
      <c r="A632" s="4" t="n"/>
      <c r="B632" s="4" t="n"/>
      <c r="C632" s="4" t="n"/>
      <c r="D632" s="4" t="n"/>
      <c r="E632" s="4" t="n"/>
      <c r="F632" s="4" t="n"/>
      <c r="G632" s="4" t="n"/>
      <c r="H632" s="4" t="n"/>
    </row>
    <row r="633" ht="15.75" customHeight="1" s="189">
      <c r="A633" s="4" t="n"/>
      <c r="B633" s="4" t="n"/>
      <c r="C633" s="4" t="n"/>
      <c r="D633" s="4" t="n"/>
      <c r="E633" s="4" t="n"/>
      <c r="F633" s="4" t="n"/>
      <c r="G633" s="4" t="n"/>
      <c r="H633" s="4" t="n"/>
    </row>
    <row r="634" ht="15.75" customHeight="1" s="189">
      <c r="A634" s="4" t="n"/>
      <c r="B634" s="4" t="n"/>
      <c r="C634" s="4" t="n"/>
      <c r="D634" s="4" t="n"/>
      <c r="E634" s="4" t="n"/>
      <c r="F634" s="4" t="n"/>
      <c r="G634" s="4" t="n"/>
      <c r="H634" s="4" t="n"/>
    </row>
    <row r="635" ht="15.75" customHeight="1" s="189">
      <c r="A635" s="4" t="n"/>
      <c r="B635" s="4" t="n"/>
      <c r="C635" s="4" t="n"/>
      <c r="D635" s="4" t="n"/>
      <c r="E635" s="4" t="n"/>
      <c r="F635" s="4" t="n"/>
      <c r="G635" s="4" t="n"/>
      <c r="H635" s="4" t="n"/>
    </row>
    <row r="636" ht="15.75" customHeight="1" s="189">
      <c r="A636" s="4" t="n"/>
      <c r="B636" s="4" t="n"/>
      <c r="C636" s="4" t="n"/>
      <c r="D636" s="4" t="n"/>
      <c r="E636" s="4" t="n"/>
      <c r="F636" s="4" t="n"/>
      <c r="G636" s="4" t="n"/>
      <c r="H636" s="4" t="n"/>
    </row>
    <row r="637" ht="15.75" customHeight="1" s="189">
      <c r="A637" s="4" t="n"/>
      <c r="B637" s="4" t="n"/>
      <c r="C637" s="4" t="n"/>
      <c r="D637" s="4" t="n"/>
      <c r="E637" s="4" t="n"/>
      <c r="F637" s="4" t="n"/>
      <c r="G637" s="4" t="n"/>
      <c r="H637" s="4" t="n"/>
    </row>
    <row r="638" ht="15.75" customHeight="1" s="189">
      <c r="A638" s="4" t="n"/>
      <c r="B638" s="4" t="n"/>
      <c r="C638" s="4" t="n"/>
      <c r="D638" s="4" t="n"/>
      <c r="E638" s="4" t="n"/>
      <c r="F638" s="4" t="n"/>
      <c r="G638" s="4" t="n"/>
      <c r="H638" s="4" t="n"/>
    </row>
    <row r="639" ht="15.75" customHeight="1" s="189">
      <c r="A639" s="4" t="n"/>
      <c r="B639" s="4" t="n"/>
      <c r="C639" s="4" t="n"/>
      <c r="D639" s="4" t="n"/>
      <c r="E639" s="4" t="n"/>
      <c r="F639" s="4" t="n"/>
      <c r="G639" s="4" t="n"/>
      <c r="H639" s="4" t="n"/>
    </row>
    <row r="640" ht="15.75" customHeight="1" s="189">
      <c r="A640" s="4" t="n"/>
      <c r="B640" s="4" t="n"/>
      <c r="C640" s="4" t="n"/>
      <c r="D640" s="4" t="n"/>
      <c r="E640" s="4" t="n"/>
      <c r="F640" s="4" t="n"/>
      <c r="G640" s="4" t="n"/>
      <c r="H640" s="4" t="n"/>
    </row>
    <row r="641" ht="15.75" customHeight="1" s="189">
      <c r="A641" s="4" t="n"/>
      <c r="B641" s="4" t="n"/>
      <c r="C641" s="4" t="n"/>
      <c r="D641" s="4" t="n"/>
      <c r="E641" s="4" t="n"/>
      <c r="F641" s="4" t="n"/>
      <c r="G641" s="4" t="n"/>
      <c r="H641" s="4" t="n"/>
    </row>
    <row r="642" ht="15.75" customHeight="1" s="189">
      <c r="A642" s="4" t="n"/>
      <c r="B642" s="4" t="n"/>
      <c r="C642" s="4" t="n"/>
      <c r="D642" s="4" t="n"/>
      <c r="E642" s="4" t="n"/>
      <c r="F642" s="4" t="n"/>
      <c r="G642" s="4" t="n"/>
      <c r="H642" s="4" t="n"/>
    </row>
    <row r="643" ht="15.75" customHeight="1" s="189">
      <c r="A643" s="4" t="n"/>
      <c r="B643" s="4" t="n"/>
      <c r="C643" s="4" t="n"/>
      <c r="D643" s="4" t="n"/>
      <c r="E643" s="4" t="n"/>
      <c r="F643" s="4" t="n"/>
      <c r="G643" s="4" t="n"/>
      <c r="H643" s="4" t="n"/>
    </row>
    <row r="644" ht="15.75" customHeight="1" s="189">
      <c r="A644" s="4" t="n"/>
      <c r="B644" s="4" t="n"/>
      <c r="C644" s="4" t="n"/>
      <c r="D644" s="4" t="n"/>
      <c r="E644" s="4" t="n"/>
      <c r="F644" s="4" t="n"/>
      <c r="G644" s="4" t="n"/>
      <c r="H644" s="4" t="n"/>
    </row>
    <row r="645" ht="15.75" customHeight="1" s="189">
      <c r="A645" s="4" t="n"/>
      <c r="B645" s="4" t="n"/>
      <c r="C645" s="4" t="n"/>
      <c r="D645" s="4" t="n"/>
      <c r="E645" s="4" t="n"/>
      <c r="F645" s="4" t="n"/>
      <c r="G645" s="4" t="n"/>
      <c r="H645" s="4" t="n"/>
    </row>
    <row r="646" ht="15.75" customHeight="1" s="189">
      <c r="A646" s="4" t="n"/>
      <c r="B646" s="4" t="n"/>
      <c r="C646" s="4" t="n"/>
      <c r="D646" s="4" t="n"/>
      <c r="E646" s="4" t="n"/>
      <c r="F646" s="4" t="n"/>
      <c r="G646" s="4" t="n"/>
      <c r="H646" s="4" t="n"/>
    </row>
    <row r="647" ht="15.75" customHeight="1" s="189">
      <c r="A647" s="4" t="n"/>
      <c r="B647" s="4" t="n"/>
      <c r="C647" s="4" t="n"/>
      <c r="D647" s="4" t="n"/>
      <c r="E647" s="4" t="n"/>
      <c r="F647" s="4" t="n"/>
      <c r="G647" s="4" t="n"/>
      <c r="H647" s="4" t="n"/>
    </row>
    <row r="648" ht="15.75" customHeight="1" s="189">
      <c r="A648" s="4" t="n"/>
      <c r="B648" s="4" t="n"/>
      <c r="C648" s="4" t="n"/>
      <c r="D648" s="4" t="n"/>
      <c r="E648" s="4" t="n"/>
      <c r="F648" s="4" t="n"/>
      <c r="G648" s="4" t="n"/>
      <c r="H648" s="4" t="n"/>
    </row>
    <row r="649" ht="15.75" customHeight="1" s="189">
      <c r="A649" s="4" t="n"/>
      <c r="B649" s="4" t="n"/>
      <c r="C649" s="4" t="n"/>
      <c r="D649" s="4" t="n"/>
      <c r="E649" s="4" t="n"/>
      <c r="F649" s="4" t="n"/>
      <c r="G649" s="4" t="n"/>
      <c r="H649" s="4" t="n"/>
    </row>
    <row r="650" ht="15.75" customHeight="1" s="189">
      <c r="A650" s="4" t="n"/>
      <c r="B650" s="4" t="n"/>
      <c r="C650" s="4" t="n"/>
      <c r="D650" s="4" t="n"/>
      <c r="E650" s="4" t="n"/>
      <c r="F650" s="4" t="n"/>
      <c r="G650" s="4" t="n"/>
      <c r="H650" s="4" t="n"/>
    </row>
    <row r="651" ht="15.75" customHeight="1" s="189">
      <c r="A651" s="4" t="n"/>
      <c r="B651" s="4" t="n"/>
      <c r="C651" s="4" t="n"/>
      <c r="D651" s="4" t="n"/>
      <c r="E651" s="4" t="n"/>
      <c r="F651" s="4" t="n"/>
      <c r="G651" s="4" t="n"/>
      <c r="H651" s="4" t="n"/>
    </row>
    <row r="652" ht="15.75" customHeight="1" s="189">
      <c r="A652" s="4" t="n"/>
      <c r="B652" s="4" t="n"/>
      <c r="C652" s="4" t="n"/>
      <c r="D652" s="4" t="n"/>
      <c r="E652" s="4" t="n"/>
      <c r="F652" s="4" t="n"/>
      <c r="G652" s="4" t="n"/>
      <c r="H652" s="4" t="n"/>
    </row>
    <row r="653" ht="15.75" customHeight="1" s="189">
      <c r="A653" s="4" t="n"/>
      <c r="B653" s="4" t="n"/>
      <c r="C653" s="4" t="n"/>
      <c r="D653" s="4" t="n"/>
      <c r="E653" s="4" t="n"/>
      <c r="F653" s="4" t="n"/>
      <c r="G653" s="4" t="n"/>
      <c r="H653" s="4" t="n"/>
    </row>
    <row r="654" ht="15.75" customHeight="1" s="189">
      <c r="A654" s="4" t="n"/>
      <c r="B654" s="4" t="n"/>
      <c r="C654" s="4" t="n"/>
      <c r="D654" s="4" t="n"/>
      <c r="E654" s="4" t="n"/>
      <c r="F654" s="4" t="n"/>
      <c r="G654" s="4" t="n"/>
      <c r="H654" s="4" t="n"/>
    </row>
    <row r="655" ht="15.75" customHeight="1" s="189">
      <c r="A655" s="4" t="n"/>
      <c r="B655" s="4" t="n"/>
      <c r="C655" s="4" t="n"/>
      <c r="D655" s="4" t="n"/>
      <c r="E655" s="4" t="n"/>
      <c r="F655" s="4" t="n"/>
      <c r="G655" s="4" t="n"/>
      <c r="H655" s="4" t="n"/>
    </row>
    <row r="656" ht="15.75" customHeight="1" s="189">
      <c r="A656" s="4" t="n"/>
      <c r="B656" s="4" t="n"/>
      <c r="C656" s="4" t="n"/>
      <c r="D656" s="4" t="n"/>
      <c r="E656" s="4" t="n"/>
      <c r="F656" s="4" t="n"/>
      <c r="G656" s="4" t="n"/>
      <c r="H656" s="4" t="n"/>
    </row>
    <row r="657" ht="15.75" customHeight="1" s="189">
      <c r="A657" s="4" t="n"/>
      <c r="B657" s="4" t="n"/>
      <c r="C657" s="4" t="n"/>
      <c r="D657" s="4" t="n"/>
      <c r="E657" s="4" t="n"/>
      <c r="F657" s="4" t="n"/>
      <c r="G657" s="4" t="n"/>
      <c r="H657" s="4" t="n"/>
    </row>
    <row r="658" ht="15.75" customHeight="1" s="189">
      <c r="A658" s="4" t="n"/>
      <c r="B658" s="4" t="n"/>
      <c r="C658" s="4" t="n"/>
      <c r="D658" s="4" t="n"/>
      <c r="E658" s="4" t="n"/>
      <c r="F658" s="4" t="n"/>
      <c r="G658" s="4" t="n"/>
      <c r="H658" s="4" t="n"/>
    </row>
    <row r="659" ht="15.75" customHeight="1" s="189">
      <c r="A659" s="4" t="n"/>
      <c r="B659" s="4" t="n"/>
      <c r="C659" s="4" t="n"/>
      <c r="D659" s="4" t="n"/>
      <c r="E659" s="4" t="n"/>
      <c r="F659" s="4" t="n"/>
      <c r="G659" s="4" t="n"/>
      <c r="H659" s="4" t="n"/>
    </row>
    <row r="660" ht="15.75" customHeight="1" s="189">
      <c r="A660" s="4" t="n"/>
      <c r="B660" s="4" t="n"/>
      <c r="C660" s="4" t="n"/>
      <c r="D660" s="4" t="n"/>
      <c r="E660" s="4" t="n"/>
      <c r="F660" s="4" t="n"/>
      <c r="G660" s="4" t="n"/>
      <c r="H660" s="4" t="n"/>
    </row>
    <row r="661" ht="15.75" customHeight="1" s="189">
      <c r="A661" s="4" t="n"/>
      <c r="B661" s="4" t="n"/>
      <c r="C661" s="4" t="n"/>
      <c r="D661" s="4" t="n"/>
      <c r="E661" s="4" t="n"/>
      <c r="F661" s="4" t="n"/>
      <c r="G661" s="4" t="n"/>
      <c r="H661" s="4" t="n"/>
    </row>
    <row r="662" ht="15.75" customHeight="1" s="189">
      <c r="A662" s="4" t="n"/>
      <c r="B662" s="4" t="n"/>
      <c r="C662" s="4" t="n"/>
      <c r="D662" s="4" t="n"/>
      <c r="E662" s="4" t="n"/>
      <c r="F662" s="4" t="n"/>
      <c r="G662" s="4" t="n"/>
      <c r="H662" s="4" t="n"/>
    </row>
    <row r="663" ht="15.75" customHeight="1" s="189">
      <c r="A663" s="4" t="n"/>
      <c r="B663" s="4" t="n"/>
      <c r="C663" s="4" t="n"/>
      <c r="D663" s="4" t="n"/>
      <c r="E663" s="4" t="n"/>
      <c r="F663" s="4" t="n"/>
      <c r="G663" s="4" t="n"/>
      <c r="H663" s="4" t="n"/>
    </row>
    <row r="664" ht="15.75" customHeight="1" s="189">
      <c r="A664" s="4" t="n"/>
      <c r="B664" s="4" t="n"/>
      <c r="C664" s="4" t="n"/>
      <c r="D664" s="4" t="n"/>
      <c r="E664" s="4" t="n"/>
      <c r="F664" s="4" t="n"/>
      <c r="G664" s="4" t="n"/>
      <c r="H664" s="4" t="n"/>
    </row>
    <row r="665" ht="15.75" customHeight="1" s="189">
      <c r="A665" s="4" t="n"/>
      <c r="B665" s="4" t="n"/>
      <c r="C665" s="4" t="n"/>
      <c r="D665" s="4" t="n"/>
      <c r="E665" s="4" t="n"/>
      <c r="F665" s="4" t="n"/>
      <c r="G665" s="4" t="n"/>
      <c r="H665" s="4" t="n"/>
    </row>
    <row r="666" ht="15.75" customHeight="1" s="189">
      <c r="A666" s="4" t="n"/>
      <c r="B666" s="4" t="n"/>
      <c r="C666" s="4" t="n"/>
      <c r="D666" s="4" t="n"/>
      <c r="E666" s="4" t="n"/>
      <c r="F666" s="4" t="n"/>
      <c r="G666" s="4" t="n"/>
      <c r="H666" s="4" t="n"/>
    </row>
    <row r="667" ht="15.75" customHeight="1" s="189">
      <c r="A667" s="4" t="n"/>
      <c r="B667" s="4" t="n"/>
      <c r="C667" s="4" t="n"/>
      <c r="D667" s="4" t="n"/>
      <c r="E667" s="4" t="n"/>
      <c r="F667" s="4" t="n"/>
      <c r="G667" s="4" t="n"/>
      <c r="H667" s="4" t="n"/>
    </row>
    <row r="668" ht="15.75" customHeight="1" s="189">
      <c r="A668" s="4" t="n"/>
      <c r="B668" s="4" t="n"/>
      <c r="C668" s="4" t="n"/>
      <c r="D668" s="4" t="n"/>
      <c r="E668" s="4" t="n"/>
      <c r="F668" s="4" t="n"/>
      <c r="G668" s="4" t="n"/>
      <c r="H668" s="4" t="n"/>
    </row>
    <row r="669" ht="15.75" customHeight="1" s="189">
      <c r="A669" s="4" t="n"/>
      <c r="B669" s="4" t="n"/>
      <c r="C669" s="4" t="n"/>
      <c r="D669" s="4" t="n"/>
      <c r="E669" s="4" t="n"/>
      <c r="F669" s="4" t="n"/>
      <c r="G669" s="4" t="n"/>
      <c r="H669" s="4" t="n"/>
    </row>
    <row r="670" ht="15.75" customHeight="1" s="189">
      <c r="A670" s="4" t="n"/>
      <c r="B670" s="4" t="n"/>
      <c r="C670" s="4" t="n"/>
      <c r="D670" s="4" t="n"/>
      <c r="E670" s="4" t="n"/>
      <c r="F670" s="4" t="n"/>
      <c r="G670" s="4" t="n"/>
      <c r="H670" s="4" t="n"/>
    </row>
    <row r="671" ht="15.75" customHeight="1" s="189">
      <c r="A671" s="4" t="n"/>
      <c r="B671" s="4" t="n"/>
      <c r="C671" s="4" t="n"/>
      <c r="D671" s="4" t="n"/>
      <c r="E671" s="4" t="n"/>
      <c r="F671" s="4" t="n"/>
      <c r="G671" s="4" t="n"/>
      <c r="H671" s="4" t="n"/>
    </row>
    <row r="672" ht="15.75" customHeight="1" s="189">
      <c r="A672" s="4" t="n"/>
      <c r="B672" s="4" t="n"/>
      <c r="C672" s="4" t="n"/>
      <c r="D672" s="4" t="n"/>
      <c r="E672" s="4" t="n"/>
      <c r="F672" s="4" t="n"/>
      <c r="G672" s="4" t="n"/>
      <c r="H672" s="4" t="n"/>
    </row>
    <row r="673" ht="15.75" customHeight="1" s="189">
      <c r="A673" s="4" t="n"/>
      <c r="B673" s="4" t="n"/>
      <c r="C673" s="4" t="n"/>
      <c r="D673" s="4" t="n"/>
      <c r="E673" s="4" t="n"/>
      <c r="F673" s="4" t="n"/>
      <c r="G673" s="4" t="n"/>
      <c r="H673" s="4" t="n"/>
    </row>
    <row r="674" ht="15.75" customHeight="1" s="189">
      <c r="A674" s="4" t="n"/>
      <c r="B674" s="4" t="n"/>
      <c r="C674" s="4" t="n"/>
      <c r="D674" s="4" t="n"/>
      <c r="E674" s="4" t="n"/>
      <c r="F674" s="4" t="n"/>
      <c r="G674" s="4" t="n"/>
      <c r="H674" s="4" t="n"/>
    </row>
    <row r="675" ht="15.75" customHeight="1" s="189">
      <c r="A675" s="4" t="n"/>
      <c r="B675" s="4" t="n"/>
      <c r="C675" s="4" t="n"/>
      <c r="D675" s="4" t="n"/>
      <c r="E675" s="4" t="n"/>
      <c r="F675" s="4" t="n"/>
      <c r="G675" s="4" t="n"/>
      <c r="H675" s="4" t="n"/>
    </row>
    <row r="676" ht="15.75" customHeight="1" s="189">
      <c r="A676" s="4" t="n"/>
      <c r="B676" s="4" t="n"/>
      <c r="C676" s="4" t="n"/>
      <c r="D676" s="4" t="n"/>
      <c r="E676" s="4" t="n"/>
      <c r="F676" s="4" t="n"/>
      <c r="G676" s="4" t="n"/>
      <c r="H676" s="4" t="n"/>
    </row>
    <row r="677" ht="15.75" customHeight="1" s="189">
      <c r="A677" s="4" t="n"/>
      <c r="B677" s="4" t="n"/>
      <c r="C677" s="4" t="n"/>
      <c r="D677" s="4" t="n"/>
      <c r="E677" s="4" t="n"/>
      <c r="F677" s="4" t="n"/>
      <c r="G677" s="4" t="n"/>
      <c r="H677" s="4" t="n"/>
    </row>
    <row r="678" ht="15.75" customHeight="1" s="189">
      <c r="A678" s="4" t="n"/>
      <c r="B678" s="4" t="n"/>
      <c r="C678" s="4" t="n"/>
      <c r="D678" s="4" t="n"/>
      <c r="E678" s="4" t="n"/>
      <c r="F678" s="4" t="n"/>
      <c r="G678" s="4" t="n"/>
      <c r="H678" s="4" t="n"/>
    </row>
    <row r="679" ht="15.75" customHeight="1" s="189">
      <c r="A679" s="4" t="n"/>
      <c r="B679" s="4" t="n"/>
      <c r="C679" s="4" t="n"/>
      <c r="D679" s="4" t="n"/>
      <c r="E679" s="4" t="n"/>
      <c r="F679" s="4" t="n"/>
      <c r="G679" s="4" t="n"/>
      <c r="H679" s="4" t="n"/>
    </row>
    <row r="680" ht="15.75" customHeight="1" s="189">
      <c r="A680" s="4" t="n"/>
      <c r="B680" s="4" t="n"/>
      <c r="C680" s="4" t="n"/>
      <c r="D680" s="4" t="n"/>
      <c r="E680" s="4" t="n"/>
      <c r="F680" s="4" t="n"/>
      <c r="G680" s="4" t="n"/>
      <c r="H680" s="4" t="n"/>
    </row>
    <row r="681" ht="15.75" customHeight="1" s="189">
      <c r="A681" s="4" t="n"/>
      <c r="B681" s="4" t="n"/>
      <c r="C681" s="4" t="n"/>
      <c r="D681" s="4" t="n"/>
      <c r="E681" s="4" t="n"/>
      <c r="F681" s="4" t="n"/>
      <c r="G681" s="4" t="n"/>
      <c r="H681" s="4" t="n"/>
    </row>
    <row r="682" ht="15.75" customHeight="1" s="189">
      <c r="A682" s="4" t="n"/>
      <c r="B682" s="4" t="n"/>
      <c r="C682" s="4" t="n"/>
      <c r="D682" s="4" t="n"/>
      <c r="E682" s="4" t="n"/>
      <c r="F682" s="4" t="n"/>
      <c r="G682" s="4" t="n"/>
      <c r="H682" s="4" t="n"/>
    </row>
    <row r="683" ht="15.75" customHeight="1" s="189">
      <c r="A683" s="4" t="n"/>
      <c r="B683" s="4" t="n"/>
      <c r="C683" s="4" t="n"/>
      <c r="D683" s="4" t="n"/>
      <c r="E683" s="4" t="n"/>
      <c r="F683" s="4" t="n"/>
      <c r="G683" s="4" t="n"/>
      <c r="H683" s="4" t="n"/>
    </row>
    <row r="684" ht="15.75" customHeight="1" s="189">
      <c r="A684" s="4" t="n"/>
      <c r="B684" s="4" t="n"/>
      <c r="C684" s="4" t="n"/>
      <c r="D684" s="4" t="n"/>
      <c r="E684" s="4" t="n"/>
      <c r="F684" s="4" t="n"/>
      <c r="G684" s="4" t="n"/>
      <c r="H684" s="4" t="n"/>
    </row>
    <row r="685" ht="15.75" customHeight="1" s="189">
      <c r="A685" s="4" t="n"/>
      <c r="B685" s="4" t="n"/>
      <c r="C685" s="4" t="n"/>
      <c r="D685" s="4" t="n"/>
      <c r="E685" s="4" t="n"/>
      <c r="F685" s="4" t="n"/>
      <c r="G685" s="4" t="n"/>
      <c r="H685" s="4" t="n"/>
    </row>
    <row r="686" ht="15.75" customHeight="1" s="189">
      <c r="A686" s="4" t="n"/>
      <c r="B686" s="4" t="n"/>
      <c r="C686" s="4" t="n"/>
      <c r="D686" s="4" t="n"/>
      <c r="E686" s="4" t="n"/>
      <c r="F686" s="4" t="n"/>
      <c r="G686" s="4" t="n"/>
      <c r="H686" s="4" t="n"/>
    </row>
    <row r="687" ht="15.75" customHeight="1" s="189">
      <c r="A687" s="4" t="n"/>
      <c r="B687" s="4" t="n"/>
      <c r="C687" s="4" t="n"/>
      <c r="D687" s="4" t="n"/>
      <c r="E687" s="4" t="n"/>
      <c r="F687" s="4" t="n"/>
      <c r="G687" s="4" t="n"/>
      <c r="H687" s="4" t="n"/>
    </row>
    <row r="688" ht="15.75" customHeight="1" s="189">
      <c r="A688" s="4" t="n"/>
      <c r="B688" s="4" t="n"/>
      <c r="C688" s="4" t="n"/>
      <c r="D688" s="4" t="n"/>
      <c r="E688" s="4" t="n"/>
      <c r="F688" s="4" t="n"/>
      <c r="G688" s="4" t="n"/>
      <c r="H688" s="4" t="n"/>
    </row>
    <row r="689" ht="15.75" customHeight="1" s="189">
      <c r="A689" s="4" t="n"/>
      <c r="B689" s="4" t="n"/>
      <c r="C689" s="4" t="n"/>
      <c r="D689" s="4" t="n"/>
      <c r="E689" s="4" t="n"/>
      <c r="F689" s="4" t="n"/>
      <c r="G689" s="4" t="n"/>
      <c r="H689" s="4" t="n"/>
    </row>
    <row r="690" ht="15.75" customHeight="1" s="189">
      <c r="A690" s="4" t="n"/>
      <c r="B690" s="4" t="n"/>
      <c r="C690" s="4" t="n"/>
      <c r="D690" s="4" t="n"/>
      <c r="E690" s="4" t="n"/>
      <c r="F690" s="4" t="n"/>
      <c r="G690" s="4" t="n"/>
      <c r="H690" s="4" t="n"/>
    </row>
    <row r="691" ht="15.75" customHeight="1" s="189">
      <c r="A691" s="4" t="n"/>
      <c r="B691" s="4" t="n"/>
      <c r="C691" s="4" t="n"/>
      <c r="D691" s="4" t="n"/>
      <c r="E691" s="4" t="n"/>
      <c r="F691" s="4" t="n"/>
      <c r="G691" s="4" t="n"/>
      <c r="H691" s="4" t="n"/>
    </row>
    <row r="692" ht="15.75" customHeight="1" s="189">
      <c r="A692" s="4" t="n"/>
      <c r="B692" s="4" t="n"/>
      <c r="C692" s="4" t="n"/>
      <c r="D692" s="4" t="n"/>
      <c r="E692" s="4" t="n"/>
      <c r="F692" s="4" t="n"/>
      <c r="G692" s="4" t="n"/>
      <c r="H692" s="4" t="n"/>
    </row>
    <row r="693" ht="15.75" customHeight="1" s="189">
      <c r="A693" s="4" t="n"/>
      <c r="B693" s="4" t="n"/>
      <c r="C693" s="4" t="n"/>
      <c r="D693" s="4" t="n"/>
      <c r="E693" s="4" t="n"/>
      <c r="F693" s="4" t="n"/>
      <c r="G693" s="4" t="n"/>
      <c r="H693" s="4" t="n"/>
    </row>
    <row r="694" ht="15.75" customHeight="1" s="189">
      <c r="A694" s="4" t="n"/>
      <c r="B694" s="4" t="n"/>
      <c r="C694" s="4" t="n"/>
      <c r="D694" s="4" t="n"/>
      <c r="E694" s="4" t="n"/>
      <c r="F694" s="4" t="n"/>
      <c r="G694" s="4" t="n"/>
      <c r="H694" s="4" t="n"/>
    </row>
    <row r="695" ht="15.75" customHeight="1" s="189">
      <c r="A695" s="4" t="n"/>
      <c r="B695" s="4" t="n"/>
      <c r="C695" s="4" t="n"/>
      <c r="D695" s="4" t="n"/>
      <c r="E695" s="4" t="n"/>
      <c r="F695" s="4" t="n"/>
      <c r="G695" s="4" t="n"/>
      <c r="H695" s="4" t="n"/>
    </row>
    <row r="696" ht="15.75" customHeight="1" s="189">
      <c r="A696" s="4" t="n"/>
      <c r="B696" s="4" t="n"/>
      <c r="C696" s="4" t="n"/>
      <c r="D696" s="4" t="n"/>
      <c r="E696" s="4" t="n"/>
      <c r="F696" s="4" t="n"/>
      <c r="G696" s="4" t="n"/>
      <c r="H696" s="4" t="n"/>
    </row>
    <row r="697" ht="15.75" customHeight="1" s="189">
      <c r="A697" s="4" t="n"/>
      <c r="B697" s="4" t="n"/>
      <c r="C697" s="4" t="n"/>
      <c r="D697" s="4" t="n"/>
      <c r="E697" s="4" t="n"/>
      <c r="F697" s="4" t="n"/>
      <c r="G697" s="4" t="n"/>
      <c r="H697" s="4" t="n"/>
    </row>
    <row r="698" ht="15.75" customHeight="1" s="189">
      <c r="A698" s="4" t="n"/>
      <c r="B698" s="4" t="n"/>
      <c r="C698" s="4" t="n"/>
      <c r="D698" s="4" t="n"/>
      <c r="E698" s="4" t="n"/>
      <c r="F698" s="4" t="n"/>
      <c r="G698" s="4" t="n"/>
      <c r="H698" s="4" t="n"/>
    </row>
    <row r="699" ht="15.75" customHeight="1" s="189">
      <c r="A699" s="4" t="n"/>
      <c r="B699" s="4" t="n"/>
      <c r="C699" s="4" t="n"/>
      <c r="D699" s="4" t="n"/>
      <c r="E699" s="4" t="n"/>
      <c r="F699" s="4" t="n"/>
      <c r="G699" s="4" t="n"/>
      <c r="H699" s="4" t="n"/>
    </row>
    <row r="700" ht="15.75" customHeight="1" s="189">
      <c r="A700" s="4" t="n"/>
      <c r="B700" s="4" t="n"/>
      <c r="C700" s="4" t="n"/>
      <c r="D700" s="4" t="n"/>
      <c r="E700" s="4" t="n"/>
      <c r="F700" s="4" t="n"/>
      <c r="G700" s="4" t="n"/>
      <c r="H700" s="4" t="n"/>
    </row>
    <row r="701" ht="15.75" customHeight="1" s="189">
      <c r="A701" s="4" t="n"/>
      <c r="B701" s="4" t="n"/>
      <c r="C701" s="4" t="n"/>
      <c r="D701" s="4" t="n"/>
      <c r="E701" s="4" t="n"/>
      <c r="F701" s="4" t="n"/>
      <c r="G701" s="4" t="n"/>
      <c r="H701" s="4" t="n"/>
    </row>
    <row r="702" ht="15.75" customHeight="1" s="189">
      <c r="A702" s="4" t="n"/>
      <c r="B702" s="4" t="n"/>
      <c r="C702" s="4" t="n"/>
      <c r="D702" s="4" t="n"/>
      <c r="E702" s="4" t="n"/>
      <c r="F702" s="4" t="n"/>
      <c r="G702" s="4" t="n"/>
      <c r="H702" s="4" t="n"/>
    </row>
    <row r="703" ht="15.75" customHeight="1" s="189">
      <c r="A703" s="4" t="n"/>
      <c r="B703" s="4" t="n"/>
      <c r="C703" s="4" t="n"/>
      <c r="D703" s="4" t="n"/>
      <c r="E703" s="4" t="n"/>
      <c r="F703" s="4" t="n"/>
      <c r="G703" s="4" t="n"/>
      <c r="H703" s="4" t="n"/>
    </row>
    <row r="704" ht="15.75" customHeight="1" s="189">
      <c r="A704" s="4" t="n"/>
      <c r="B704" s="4" t="n"/>
      <c r="C704" s="4" t="n"/>
      <c r="D704" s="4" t="n"/>
      <c r="E704" s="4" t="n"/>
      <c r="F704" s="4" t="n"/>
      <c r="G704" s="4" t="n"/>
      <c r="H704" s="4" t="n"/>
    </row>
    <row r="705" ht="15.75" customHeight="1" s="189">
      <c r="A705" s="4" t="n"/>
      <c r="B705" s="4" t="n"/>
      <c r="C705" s="4" t="n"/>
      <c r="D705" s="4" t="n"/>
      <c r="E705" s="4" t="n"/>
      <c r="F705" s="4" t="n"/>
      <c r="G705" s="4" t="n"/>
      <c r="H705" s="4" t="n"/>
    </row>
    <row r="706" ht="15.75" customHeight="1" s="189">
      <c r="A706" s="4" t="n"/>
      <c r="B706" s="4" t="n"/>
      <c r="C706" s="4" t="n"/>
      <c r="D706" s="4" t="n"/>
      <c r="E706" s="4" t="n"/>
      <c r="F706" s="4" t="n"/>
      <c r="G706" s="4" t="n"/>
      <c r="H706" s="4" t="n"/>
    </row>
    <row r="707" ht="15.75" customHeight="1" s="189">
      <c r="A707" s="4" t="n"/>
      <c r="B707" s="4" t="n"/>
      <c r="C707" s="4" t="n"/>
      <c r="D707" s="4" t="n"/>
      <c r="E707" s="4" t="n"/>
      <c r="F707" s="4" t="n"/>
      <c r="G707" s="4" t="n"/>
      <c r="H707" s="4" t="n"/>
    </row>
    <row r="708" ht="15.75" customHeight="1" s="189">
      <c r="A708" s="4" t="n"/>
      <c r="B708" s="4" t="n"/>
      <c r="C708" s="4" t="n"/>
      <c r="D708" s="4" t="n"/>
      <c r="E708" s="4" t="n"/>
      <c r="F708" s="4" t="n"/>
      <c r="G708" s="4" t="n"/>
      <c r="H708" s="4" t="n"/>
    </row>
    <row r="709" ht="15.75" customHeight="1" s="189">
      <c r="A709" s="4" t="n"/>
      <c r="B709" s="4" t="n"/>
      <c r="C709" s="4" t="n"/>
      <c r="D709" s="4" t="n"/>
      <c r="E709" s="4" t="n"/>
      <c r="F709" s="4" t="n"/>
      <c r="G709" s="4" t="n"/>
      <c r="H709" s="4" t="n"/>
    </row>
    <row r="710" ht="15.75" customHeight="1" s="189">
      <c r="A710" s="4" t="n"/>
      <c r="B710" s="4" t="n"/>
      <c r="C710" s="4" t="n"/>
      <c r="D710" s="4" t="n"/>
      <c r="E710" s="4" t="n"/>
      <c r="F710" s="4" t="n"/>
      <c r="G710" s="4" t="n"/>
      <c r="H710" s="4" t="n"/>
    </row>
    <row r="711" ht="15.75" customHeight="1" s="189">
      <c r="A711" s="4" t="n"/>
      <c r="B711" s="4" t="n"/>
      <c r="C711" s="4" t="n"/>
      <c r="D711" s="4" t="n"/>
      <c r="E711" s="4" t="n"/>
      <c r="F711" s="4" t="n"/>
      <c r="G711" s="4" t="n"/>
      <c r="H711" s="4" t="n"/>
    </row>
    <row r="712" ht="15.75" customHeight="1" s="189">
      <c r="A712" s="4" t="n"/>
      <c r="B712" s="4" t="n"/>
      <c r="C712" s="4" t="n"/>
      <c r="D712" s="4" t="n"/>
      <c r="E712" s="4" t="n"/>
      <c r="F712" s="4" t="n"/>
      <c r="G712" s="4" t="n"/>
      <c r="H712" s="4" t="n"/>
    </row>
    <row r="713" ht="15.75" customHeight="1" s="189">
      <c r="A713" s="4" t="n"/>
      <c r="B713" s="4" t="n"/>
      <c r="C713" s="4" t="n"/>
      <c r="D713" s="4" t="n"/>
      <c r="E713" s="4" t="n"/>
      <c r="F713" s="4" t="n"/>
      <c r="G713" s="4" t="n"/>
      <c r="H713" s="4" t="n"/>
    </row>
    <row r="714" ht="15.75" customHeight="1" s="189">
      <c r="A714" s="4" t="n"/>
      <c r="B714" s="4" t="n"/>
      <c r="C714" s="4" t="n"/>
      <c r="D714" s="4" t="n"/>
      <c r="E714" s="4" t="n"/>
      <c r="F714" s="4" t="n"/>
      <c r="G714" s="4" t="n"/>
      <c r="H714" s="4" t="n"/>
    </row>
    <row r="715" ht="15.75" customHeight="1" s="189">
      <c r="A715" s="4" t="n"/>
      <c r="B715" s="4" t="n"/>
      <c r="C715" s="4" t="n"/>
      <c r="D715" s="4" t="n"/>
      <c r="E715" s="4" t="n"/>
      <c r="F715" s="4" t="n"/>
      <c r="G715" s="4" t="n"/>
      <c r="H715" s="4" t="n"/>
    </row>
    <row r="716" ht="15.75" customHeight="1" s="189">
      <c r="A716" s="4" t="n"/>
      <c r="B716" s="4" t="n"/>
      <c r="C716" s="4" t="n"/>
      <c r="D716" s="4" t="n"/>
      <c r="E716" s="4" t="n"/>
      <c r="F716" s="4" t="n"/>
      <c r="G716" s="4" t="n"/>
      <c r="H716" s="4" t="n"/>
    </row>
    <row r="717" ht="15.75" customHeight="1" s="189">
      <c r="A717" s="4" t="n"/>
      <c r="B717" s="4" t="n"/>
      <c r="C717" s="4" t="n"/>
      <c r="D717" s="4" t="n"/>
      <c r="E717" s="4" t="n"/>
      <c r="F717" s="4" t="n"/>
      <c r="G717" s="4" t="n"/>
      <c r="H717" s="4" t="n"/>
    </row>
    <row r="718" ht="15.75" customHeight="1" s="189">
      <c r="A718" s="4" t="n"/>
      <c r="B718" s="4" t="n"/>
      <c r="C718" s="4" t="n"/>
      <c r="D718" s="4" t="n"/>
      <c r="E718" s="4" t="n"/>
      <c r="F718" s="4" t="n"/>
      <c r="G718" s="4" t="n"/>
      <c r="H718" s="4" t="n"/>
    </row>
    <row r="719" ht="15.75" customHeight="1" s="189">
      <c r="A719" s="4" t="n"/>
      <c r="B719" s="4" t="n"/>
      <c r="C719" s="4" t="n"/>
      <c r="D719" s="4" t="n"/>
      <c r="E719" s="4" t="n"/>
      <c r="F719" s="4" t="n"/>
      <c r="G719" s="4" t="n"/>
      <c r="H719" s="4" t="n"/>
    </row>
    <row r="720" ht="15.75" customHeight="1" s="189">
      <c r="A720" s="4" t="n"/>
      <c r="B720" s="4" t="n"/>
      <c r="C720" s="4" t="n"/>
      <c r="D720" s="4" t="n"/>
      <c r="E720" s="4" t="n"/>
      <c r="F720" s="4" t="n"/>
      <c r="G720" s="4" t="n"/>
      <c r="H720" s="4" t="n"/>
    </row>
    <row r="721" ht="15.75" customHeight="1" s="189">
      <c r="A721" s="4" t="n"/>
      <c r="B721" s="4" t="n"/>
      <c r="C721" s="4" t="n"/>
      <c r="D721" s="4" t="n"/>
      <c r="E721" s="4" t="n"/>
      <c r="F721" s="4" t="n"/>
      <c r="G721" s="4" t="n"/>
      <c r="H721" s="4" t="n"/>
    </row>
    <row r="722" ht="15.75" customHeight="1" s="189">
      <c r="A722" s="4" t="n"/>
      <c r="B722" s="4" t="n"/>
      <c r="C722" s="4" t="n"/>
      <c r="D722" s="4" t="n"/>
      <c r="E722" s="4" t="n"/>
      <c r="F722" s="4" t="n"/>
      <c r="G722" s="4" t="n"/>
      <c r="H722" s="4" t="n"/>
    </row>
    <row r="723" ht="15.75" customHeight="1" s="189">
      <c r="A723" s="4" t="n"/>
      <c r="B723" s="4" t="n"/>
      <c r="C723" s="4" t="n"/>
      <c r="D723" s="4" t="n"/>
      <c r="E723" s="4" t="n"/>
      <c r="F723" s="4" t="n"/>
      <c r="G723" s="4" t="n"/>
      <c r="H723" s="4" t="n"/>
    </row>
    <row r="724" ht="15.75" customHeight="1" s="189">
      <c r="A724" s="4" t="n"/>
      <c r="B724" s="4" t="n"/>
      <c r="C724" s="4" t="n"/>
      <c r="D724" s="4" t="n"/>
      <c r="E724" s="4" t="n"/>
      <c r="F724" s="4" t="n"/>
      <c r="G724" s="4" t="n"/>
      <c r="H724" s="4" t="n"/>
    </row>
    <row r="725" ht="15.75" customHeight="1" s="189">
      <c r="A725" s="4" t="n"/>
      <c r="B725" s="4" t="n"/>
      <c r="C725" s="4" t="n"/>
      <c r="D725" s="4" t="n"/>
      <c r="E725" s="4" t="n"/>
      <c r="F725" s="4" t="n"/>
      <c r="G725" s="4" t="n"/>
      <c r="H725" s="4" t="n"/>
    </row>
    <row r="726" ht="15.75" customHeight="1" s="189">
      <c r="A726" s="4" t="n"/>
      <c r="B726" s="4" t="n"/>
      <c r="C726" s="4" t="n"/>
      <c r="D726" s="4" t="n"/>
      <c r="E726" s="4" t="n"/>
      <c r="F726" s="4" t="n"/>
      <c r="G726" s="4" t="n"/>
      <c r="H726" s="4" t="n"/>
    </row>
    <row r="727" ht="15.75" customHeight="1" s="189">
      <c r="A727" s="4" t="n"/>
      <c r="B727" s="4" t="n"/>
      <c r="C727" s="4" t="n"/>
      <c r="D727" s="4" t="n"/>
      <c r="E727" s="4" t="n"/>
      <c r="F727" s="4" t="n"/>
      <c r="G727" s="4" t="n"/>
      <c r="H727" s="4" t="n"/>
    </row>
    <row r="728" ht="15.75" customHeight="1" s="189">
      <c r="A728" s="4" t="n"/>
      <c r="B728" s="4" t="n"/>
      <c r="C728" s="4" t="n"/>
      <c r="D728" s="4" t="n"/>
      <c r="E728" s="4" t="n"/>
      <c r="F728" s="4" t="n"/>
      <c r="G728" s="4" t="n"/>
      <c r="H728" s="4" t="n"/>
    </row>
    <row r="729" ht="15.75" customHeight="1" s="189">
      <c r="A729" s="4" t="n"/>
      <c r="B729" s="4" t="n"/>
      <c r="C729" s="4" t="n"/>
      <c r="D729" s="4" t="n"/>
      <c r="E729" s="4" t="n"/>
      <c r="F729" s="4" t="n"/>
      <c r="G729" s="4" t="n"/>
      <c r="H729" s="4" t="n"/>
    </row>
    <row r="730" ht="15.75" customHeight="1" s="189">
      <c r="A730" s="4" t="n"/>
      <c r="B730" s="4" t="n"/>
      <c r="C730" s="4" t="n"/>
      <c r="D730" s="4" t="n"/>
      <c r="E730" s="4" t="n"/>
      <c r="F730" s="4" t="n"/>
      <c r="G730" s="4" t="n"/>
      <c r="H730" s="4" t="n"/>
    </row>
    <row r="731" ht="15.75" customHeight="1" s="189">
      <c r="A731" s="4" t="n"/>
      <c r="B731" s="4" t="n"/>
      <c r="C731" s="4" t="n"/>
      <c r="D731" s="4" t="n"/>
      <c r="E731" s="4" t="n"/>
      <c r="F731" s="4" t="n"/>
      <c r="G731" s="4" t="n"/>
      <c r="H731" s="4" t="n"/>
    </row>
    <row r="732" ht="15.75" customHeight="1" s="189">
      <c r="A732" s="4" t="n"/>
      <c r="B732" s="4" t="n"/>
      <c r="C732" s="4" t="n"/>
      <c r="D732" s="4" t="n"/>
      <c r="E732" s="4" t="n"/>
      <c r="F732" s="4" t="n"/>
      <c r="G732" s="4" t="n"/>
      <c r="H732" s="4" t="n"/>
    </row>
    <row r="733" ht="15.75" customHeight="1" s="189">
      <c r="A733" s="4" t="n"/>
      <c r="B733" s="4" t="n"/>
      <c r="C733" s="4" t="n"/>
      <c r="D733" s="4" t="n"/>
      <c r="E733" s="4" t="n"/>
      <c r="F733" s="4" t="n"/>
      <c r="G733" s="4" t="n"/>
      <c r="H733" s="4" t="n"/>
    </row>
    <row r="734" ht="15.75" customHeight="1" s="189">
      <c r="A734" s="4" t="n"/>
      <c r="B734" s="4" t="n"/>
      <c r="C734" s="4" t="n"/>
      <c r="D734" s="4" t="n"/>
      <c r="E734" s="4" t="n"/>
      <c r="F734" s="4" t="n"/>
      <c r="G734" s="4" t="n"/>
      <c r="H734" s="4" t="n"/>
    </row>
    <row r="735" ht="15.75" customHeight="1" s="189">
      <c r="A735" s="4" t="n"/>
      <c r="B735" s="4" t="n"/>
      <c r="C735" s="4" t="n"/>
      <c r="D735" s="4" t="n"/>
      <c r="E735" s="4" t="n"/>
      <c r="F735" s="4" t="n"/>
      <c r="G735" s="4" t="n"/>
      <c r="H735" s="4" t="n"/>
    </row>
    <row r="736" ht="15.75" customHeight="1" s="189">
      <c r="A736" s="4" t="n"/>
      <c r="B736" s="4" t="n"/>
      <c r="C736" s="4" t="n"/>
      <c r="D736" s="4" t="n"/>
      <c r="E736" s="4" t="n"/>
      <c r="F736" s="4" t="n"/>
      <c r="G736" s="4" t="n"/>
      <c r="H736" s="4" t="n"/>
    </row>
    <row r="737" ht="15.75" customHeight="1" s="189">
      <c r="A737" s="4" t="n"/>
      <c r="B737" s="4" t="n"/>
      <c r="C737" s="4" t="n"/>
      <c r="D737" s="4" t="n"/>
      <c r="E737" s="4" t="n"/>
      <c r="F737" s="4" t="n"/>
      <c r="G737" s="4" t="n"/>
      <c r="H737" s="4" t="n"/>
    </row>
    <row r="738" ht="15.75" customHeight="1" s="189">
      <c r="A738" s="4" t="n"/>
      <c r="B738" s="4" t="n"/>
      <c r="C738" s="4" t="n"/>
      <c r="D738" s="4" t="n"/>
      <c r="E738" s="4" t="n"/>
      <c r="F738" s="4" t="n"/>
      <c r="G738" s="4" t="n"/>
      <c r="H738" s="4" t="n"/>
    </row>
    <row r="739" ht="15.75" customHeight="1" s="189">
      <c r="A739" s="4" t="n"/>
      <c r="B739" s="4" t="n"/>
      <c r="C739" s="4" t="n"/>
      <c r="D739" s="4" t="n"/>
      <c r="E739" s="4" t="n"/>
      <c r="F739" s="4" t="n"/>
      <c r="G739" s="4" t="n"/>
      <c r="H739" s="4" t="n"/>
    </row>
    <row r="740" ht="15.75" customHeight="1" s="189">
      <c r="A740" s="4" t="n"/>
      <c r="B740" s="4" t="n"/>
      <c r="C740" s="4" t="n"/>
      <c r="D740" s="4" t="n"/>
      <c r="E740" s="4" t="n"/>
      <c r="F740" s="4" t="n"/>
      <c r="G740" s="4" t="n"/>
      <c r="H740" s="4" t="n"/>
    </row>
    <row r="741" ht="15.75" customHeight="1" s="189">
      <c r="A741" s="4" t="n"/>
      <c r="B741" s="4" t="n"/>
      <c r="C741" s="4" t="n"/>
      <c r="D741" s="4" t="n"/>
      <c r="E741" s="4" t="n"/>
      <c r="F741" s="4" t="n"/>
      <c r="G741" s="4" t="n"/>
      <c r="H741" s="4" t="n"/>
    </row>
    <row r="742" ht="15.75" customHeight="1" s="189">
      <c r="A742" s="4" t="n"/>
      <c r="B742" s="4" t="n"/>
      <c r="C742" s="4" t="n"/>
      <c r="D742" s="4" t="n"/>
      <c r="E742" s="4" t="n"/>
      <c r="F742" s="4" t="n"/>
      <c r="G742" s="4" t="n"/>
      <c r="H742" s="4" t="n"/>
    </row>
    <row r="743" ht="15.75" customHeight="1" s="189">
      <c r="A743" s="4" t="n"/>
      <c r="B743" s="4" t="n"/>
      <c r="C743" s="4" t="n"/>
      <c r="D743" s="4" t="n"/>
      <c r="E743" s="4" t="n"/>
      <c r="F743" s="4" t="n"/>
      <c r="G743" s="4" t="n"/>
      <c r="H743" s="4" t="n"/>
    </row>
    <row r="744" ht="15.75" customHeight="1" s="189">
      <c r="A744" s="4" t="n"/>
      <c r="B744" s="4" t="n"/>
      <c r="C744" s="4" t="n"/>
      <c r="D744" s="4" t="n"/>
      <c r="E744" s="4" t="n"/>
      <c r="F744" s="4" t="n"/>
      <c r="G744" s="4" t="n"/>
      <c r="H744" s="4" t="n"/>
    </row>
    <row r="745" ht="15.75" customHeight="1" s="189">
      <c r="A745" s="4" t="n"/>
      <c r="B745" s="4" t="n"/>
      <c r="C745" s="4" t="n"/>
      <c r="D745" s="4" t="n"/>
      <c r="E745" s="4" t="n"/>
      <c r="F745" s="4" t="n"/>
      <c r="G745" s="4" t="n"/>
      <c r="H745" s="4" t="n"/>
    </row>
    <row r="746" ht="15.75" customHeight="1" s="189">
      <c r="A746" s="4" t="n"/>
      <c r="B746" s="4" t="n"/>
      <c r="C746" s="4" t="n"/>
      <c r="D746" s="4" t="n"/>
      <c r="E746" s="4" t="n"/>
      <c r="F746" s="4" t="n"/>
      <c r="G746" s="4" t="n"/>
      <c r="H746" s="4" t="n"/>
    </row>
    <row r="747" ht="15.75" customHeight="1" s="189">
      <c r="A747" s="4" t="n"/>
      <c r="B747" s="4" t="n"/>
      <c r="C747" s="4" t="n"/>
      <c r="D747" s="4" t="n"/>
      <c r="E747" s="4" t="n"/>
      <c r="F747" s="4" t="n"/>
      <c r="G747" s="4" t="n"/>
      <c r="H747" s="4" t="n"/>
    </row>
    <row r="748" ht="15.75" customHeight="1" s="189">
      <c r="A748" s="4" t="n"/>
      <c r="B748" s="4" t="n"/>
      <c r="C748" s="4" t="n"/>
      <c r="D748" s="4" t="n"/>
      <c r="E748" s="4" t="n"/>
      <c r="F748" s="4" t="n"/>
      <c r="G748" s="4" t="n"/>
      <c r="H748" s="4" t="n"/>
    </row>
    <row r="749" ht="15.75" customHeight="1" s="189">
      <c r="A749" s="4" t="n"/>
      <c r="B749" s="4" t="n"/>
      <c r="C749" s="4" t="n"/>
      <c r="D749" s="4" t="n"/>
      <c r="E749" s="4" t="n"/>
      <c r="F749" s="4" t="n"/>
      <c r="G749" s="4" t="n"/>
      <c r="H749" s="4" t="n"/>
    </row>
    <row r="750" ht="15.75" customHeight="1" s="189">
      <c r="A750" s="4" t="n"/>
      <c r="B750" s="4" t="n"/>
      <c r="C750" s="4" t="n"/>
      <c r="D750" s="4" t="n"/>
      <c r="E750" s="4" t="n"/>
      <c r="F750" s="4" t="n"/>
      <c r="G750" s="4" t="n"/>
      <c r="H750" s="4" t="n"/>
    </row>
    <row r="751" ht="15.75" customHeight="1" s="189">
      <c r="A751" s="4" t="n"/>
      <c r="B751" s="4" t="n"/>
      <c r="C751" s="4" t="n"/>
      <c r="D751" s="4" t="n"/>
      <c r="E751" s="4" t="n"/>
      <c r="F751" s="4" t="n"/>
      <c r="G751" s="4" t="n"/>
      <c r="H751" s="4" t="n"/>
    </row>
    <row r="752" ht="15.75" customHeight="1" s="189">
      <c r="A752" s="4" t="n"/>
      <c r="B752" s="4" t="n"/>
      <c r="C752" s="4" t="n"/>
      <c r="D752" s="4" t="n"/>
      <c r="E752" s="4" t="n"/>
      <c r="F752" s="4" t="n"/>
      <c r="G752" s="4" t="n"/>
      <c r="H752" s="4" t="n"/>
    </row>
    <row r="753" ht="15.75" customHeight="1" s="189">
      <c r="A753" s="4" t="n"/>
      <c r="B753" s="4" t="n"/>
      <c r="C753" s="4" t="n"/>
      <c r="D753" s="4" t="n"/>
      <c r="E753" s="4" t="n"/>
      <c r="F753" s="4" t="n"/>
      <c r="G753" s="4" t="n"/>
      <c r="H753" s="4" t="n"/>
    </row>
    <row r="754" ht="15.75" customHeight="1" s="189">
      <c r="A754" s="4" t="n"/>
      <c r="B754" s="4" t="n"/>
      <c r="C754" s="4" t="n"/>
      <c r="D754" s="4" t="n"/>
      <c r="E754" s="4" t="n"/>
      <c r="F754" s="4" t="n"/>
      <c r="G754" s="4" t="n"/>
      <c r="H754" s="4" t="n"/>
    </row>
    <row r="755" ht="15.75" customHeight="1" s="189">
      <c r="A755" s="4" t="n"/>
      <c r="B755" s="4" t="n"/>
      <c r="C755" s="4" t="n"/>
      <c r="D755" s="4" t="n"/>
      <c r="E755" s="4" t="n"/>
      <c r="F755" s="4" t="n"/>
      <c r="G755" s="4" t="n"/>
      <c r="H755" s="4" t="n"/>
    </row>
    <row r="756" ht="15.75" customHeight="1" s="189">
      <c r="A756" s="4" t="n"/>
      <c r="B756" s="4" t="n"/>
      <c r="C756" s="4" t="n"/>
      <c r="D756" s="4" t="n"/>
      <c r="E756" s="4" t="n"/>
      <c r="F756" s="4" t="n"/>
      <c r="G756" s="4" t="n"/>
      <c r="H756" s="4" t="n"/>
    </row>
    <row r="757" ht="15.75" customHeight="1" s="189">
      <c r="A757" s="4" t="n"/>
      <c r="B757" s="4" t="n"/>
      <c r="C757" s="4" t="n"/>
      <c r="D757" s="4" t="n"/>
      <c r="E757" s="4" t="n"/>
      <c r="F757" s="4" t="n"/>
      <c r="G757" s="4" t="n"/>
      <c r="H757" s="4" t="n"/>
    </row>
    <row r="758" ht="15.75" customHeight="1" s="189">
      <c r="A758" s="4" t="n"/>
      <c r="B758" s="4" t="n"/>
      <c r="C758" s="4" t="n"/>
      <c r="D758" s="4" t="n"/>
      <c r="E758" s="4" t="n"/>
      <c r="F758" s="4" t="n"/>
      <c r="G758" s="4" t="n"/>
      <c r="H758" s="4" t="n"/>
    </row>
    <row r="759" ht="15.75" customHeight="1" s="189">
      <c r="A759" s="4" t="n"/>
      <c r="B759" s="4" t="n"/>
      <c r="C759" s="4" t="n"/>
      <c r="D759" s="4" t="n"/>
      <c r="E759" s="4" t="n"/>
      <c r="F759" s="4" t="n"/>
      <c r="G759" s="4" t="n"/>
      <c r="H759" s="4" t="n"/>
    </row>
    <row r="760" ht="15.75" customHeight="1" s="189">
      <c r="A760" s="4" t="n"/>
      <c r="B760" s="4" t="n"/>
      <c r="C760" s="4" t="n"/>
      <c r="D760" s="4" t="n"/>
      <c r="E760" s="4" t="n"/>
      <c r="F760" s="4" t="n"/>
      <c r="G760" s="4" t="n"/>
      <c r="H760" s="4" t="n"/>
    </row>
    <row r="761" ht="15.75" customHeight="1" s="189">
      <c r="A761" s="4" t="n"/>
      <c r="B761" s="4" t="n"/>
      <c r="C761" s="4" t="n"/>
      <c r="D761" s="4" t="n"/>
      <c r="E761" s="4" t="n"/>
      <c r="F761" s="4" t="n"/>
      <c r="G761" s="4" t="n"/>
      <c r="H761" s="4" t="n"/>
    </row>
    <row r="762" ht="15.75" customHeight="1" s="189">
      <c r="A762" s="4" t="n"/>
      <c r="B762" s="4" t="n"/>
      <c r="C762" s="4" t="n"/>
      <c r="D762" s="4" t="n"/>
      <c r="E762" s="4" t="n"/>
      <c r="F762" s="4" t="n"/>
      <c r="G762" s="4" t="n"/>
      <c r="H762" s="4" t="n"/>
    </row>
    <row r="763" ht="15.75" customHeight="1" s="189">
      <c r="A763" s="4" t="n"/>
      <c r="B763" s="4" t="n"/>
      <c r="C763" s="4" t="n"/>
      <c r="D763" s="4" t="n"/>
      <c r="E763" s="4" t="n"/>
      <c r="F763" s="4" t="n"/>
      <c r="G763" s="4" t="n"/>
      <c r="H763" s="4" t="n"/>
    </row>
    <row r="764" ht="15.75" customHeight="1" s="189">
      <c r="A764" s="4" t="n"/>
      <c r="B764" s="4" t="n"/>
      <c r="C764" s="4" t="n"/>
      <c r="D764" s="4" t="n"/>
      <c r="E764" s="4" t="n"/>
      <c r="F764" s="4" t="n"/>
      <c r="G764" s="4" t="n"/>
      <c r="H764" s="4" t="n"/>
    </row>
    <row r="765" ht="15.75" customHeight="1" s="189">
      <c r="A765" s="4" t="n"/>
      <c r="B765" s="4" t="n"/>
      <c r="C765" s="4" t="n"/>
      <c r="D765" s="4" t="n"/>
      <c r="E765" s="4" t="n"/>
      <c r="F765" s="4" t="n"/>
      <c r="G765" s="4" t="n"/>
      <c r="H765" s="4" t="n"/>
    </row>
    <row r="766" ht="15.75" customHeight="1" s="189">
      <c r="A766" s="4" t="n"/>
      <c r="B766" s="4" t="n"/>
      <c r="C766" s="4" t="n"/>
      <c r="D766" s="4" t="n"/>
      <c r="E766" s="4" t="n"/>
      <c r="F766" s="4" t="n"/>
      <c r="G766" s="4" t="n"/>
      <c r="H766" s="4" t="n"/>
    </row>
    <row r="767" ht="15.75" customHeight="1" s="189">
      <c r="A767" s="4" t="n"/>
      <c r="B767" s="4" t="n"/>
      <c r="C767" s="4" t="n"/>
      <c r="D767" s="4" t="n"/>
      <c r="E767" s="4" t="n"/>
      <c r="F767" s="4" t="n"/>
      <c r="G767" s="4" t="n"/>
      <c r="H767" s="4" t="n"/>
    </row>
    <row r="768" ht="15.75" customHeight="1" s="189">
      <c r="A768" s="4" t="n"/>
      <c r="B768" s="4" t="n"/>
      <c r="C768" s="4" t="n"/>
      <c r="D768" s="4" t="n"/>
      <c r="E768" s="4" t="n"/>
      <c r="F768" s="4" t="n"/>
      <c r="G768" s="4" t="n"/>
      <c r="H768" s="4" t="n"/>
    </row>
    <row r="769" ht="15.75" customHeight="1" s="189">
      <c r="A769" s="4" t="n"/>
      <c r="B769" s="4" t="n"/>
      <c r="C769" s="4" t="n"/>
      <c r="D769" s="4" t="n"/>
      <c r="E769" s="4" t="n"/>
      <c r="F769" s="4" t="n"/>
      <c r="G769" s="4" t="n"/>
      <c r="H769" s="4" t="n"/>
    </row>
    <row r="770" ht="15.75" customHeight="1" s="189">
      <c r="A770" s="4" t="n"/>
      <c r="B770" s="4" t="n"/>
      <c r="C770" s="4" t="n"/>
      <c r="D770" s="4" t="n"/>
      <c r="E770" s="4" t="n"/>
      <c r="F770" s="4" t="n"/>
      <c r="G770" s="4" t="n"/>
      <c r="H770" s="4" t="n"/>
    </row>
    <row r="771" ht="15.75" customHeight="1" s="189">
      <c r="A771" s="4" t="n"/>
      <c r="B771" s="4" t="n"/>
      <c r="C771" s="4" t="n"/>
      <c r="D771" s="4" t="n"/>
      <c r="E771" s="4" t="n"/>
      <c r="F771" s="4" t="n"/>
      <c r="G771" s="4" t="n"/>
      <c r="H771" s="4" t="n"/>
    </row>
    <row r="772" ht="15.75" customHeight="1" s="189">
      <c r="A772" s="4" t="n"/>
      <c r="B772" s="4" t="n"/>
      <c r="C772" s="4" t="n"/>
      <c r="D772" s="4" t="n"/>
      <c r="E772" s="4" t="n"/>
      <c r="F772" s="4" t="n"/>
      <c r="G772" s="4" t="n"/>
      <c r="H772" s="4" t="n"/>
    </row>
    <row r="773" ht="15.75" customHeight="1" s="189">
      <c r="A773" s="4" t="n"/>
      <c r="B773" s="4" t="n"/>
      <c r="C773" s="4" t="n"/>
      <c r="D773" s="4" t="n"/>
      <c r="E773" s="4" t="n"/>
      <c r="F773" s="4" t="n"/>
      <c r="G773" s="4" t="n"/>
      <c r="H773" s="4" t="n"/>
    </row>
    <row r="774" ht="15.75" customHeight="1" s="189">
      <c r="A774" s="4" t="n"/>
      <c r="B774" s="4" t="n"/>
      <c r="C774" s="4" t="n"/>
      <c r="D774" s="4" t="n"/>
      <c r="E774" s="4" t="n"/>
      <c r="F774" s="4" t="n"/>
      <c r="G774" s="4" t="n"/>
      <c r="H774" s="4" t="n"/>
    </row>
    <row r="775" ht="15.75" customHeight="1" s="189">
      <c r="A775" s="4" t="n"/>
      <c r="B775" s="4" t="n"/>
      <c r="C775" s="4" t="n"/>
      <c r="D775" s="4" t="n"/>
      <c r="E775" s="4" t="n"/>
      <c r="F775" s="4" t="n"/>
      <c r="G775" s="4" t="n"/>
      <c r="H775" s="4" t="n"/>
    </row>
    <row r="776" ht="15.75" customHeight="1" s="189">
      <c r="A776" s="4" t="n"/>
      <c r="B776" s="4" t="n"/>
      <c r="C776" s="4" t="n"/>
      <c r="D776" s="4" t="n"/>
      <c r="E776" s="4" t="n"/>
      <c r="F776" s="4" t="n"/>
      <c r="G776" s="4" t="n"/>
      <c r="H776" s="4" t="n"/>
    </row>
    <row r="777" ht="15.75" customHeight="1" s="189">
      <c r="A777" s="4" t="n"/>
      <c r="B777" s="4" t="n"/>
      <c r="C777" s="4" t="n"/>
      <c r="D777" s="4" t="n"/>
      <c r="E777" s="4" t="n"/>
      <c r="F777" s="4" t="n"/>
      <c r="G777" s="4" t="n"/>
      <c r="H777" s="4" t="n"/>
    </row>
    <row r="778" ht="15.75" customHeight="1" s="189">
      <c r="A778" s="4" t="n"/>
      <c r="B778" s="4" t="n"/>
      <c r="C778" s="4" t="n"/>
      <c r="D778" s="4" t="n"/>
      <c r="E778" s="4" t="n"/>
      <c r="F778" s="4" t="n"/>
      <c r="G778" s="4" t="n"/>
      <c r="H778" s="4" t="n"/>
    </row>
    <row r="779" ht="15.75" customHeight="1" s="189">
      <c r="A779" s="4" t="n"/>
      <c r="B779" s="4" t="n"/>
      <c r="C779" s="4" t="n"/>
      <c r="D779" s="4" t="n"/>
      <c r="E779" s="4" t="n"/>
      <c r="F779" s="4" t="n"/>
      <c r="G779" s="4" t="n"/>
      <c r="H779" s="4" t="n"/>
    </row>
    <row r="780" ht="15.75" customHeight="1" s="189">
      <c r="A780" s="4" t="n"/>
      <c r="B780" s="4" t="n"/>
      <c r="C780" s="4" t="n"/>
      <c r="D780" s="4" t="n"/>
      <c r="E780" s="4" t="n"/>
      <c r="F780" s="4" t="n"/>
      <c r="G780" s="4" t="n"/>
      <c r="H780" s="4" t="n"/>
    </row>
    <row r="781" ht="15.75" customHeight="1" s="189">
      <c r="A781" s="4" t="n"/>
      <c r="B781" s="4" t="n"/>
      <c r="C781" s="4" t="n"/>
      <c r="D781" s="4" t="n"/>
      <c r="E781" s="4" t="n"/>
      <c r="F781" s="4" t="n"/>
      <c r="G781" s="4" t="n"/>
      <c r="H781" s="4" t="n"/>
    </row>
    <row r="782" ht="15.75" customHeight="1" s="189">
      <c r="A782" s="4" t="n"/>
      <c r="B782" s="4" t="n"/>
      <c r="C782" s="4" t="n"/>
      <c r="D782" s="4" t="n"/>
      <c r="E782" s="4" t="n"/>
      <c r="F782" s="4" t="n"/>
      <c r="G782" s="4" t="n"/>
      <c r="H782" s="4" t="n"/>
    </row>
    <row r="783" ht="15.75" customHeight="1" s="189">
      <c r="A783" s="4" t="n"/>
      <c r="B783" s="4" t="n"/>
      <c r="C783" s="4" t="n"/>
      <c r="D783" s="4" t="n"/>
      <c r="E783" s="4" t="n"/>
      <c r="F783" s="4" t="n"/>
      <c r="G783" s="4" t="n"/>
      <c r="H783" s="4" t="n"/>
    </row>
    <row r="784" ht="15.75" customHeight="1" s="189">
      <c r="A784" s="4" t="n"/>
      <c r="B784" s="4" t="n"/>
      <c r="C784" s="4" t="n"/>
      <c r="D784" s="4" t="n"/>
      <c r="E784" s="4" t="n"/>
      <c r="F784" s="4" t="n"/>
      <c r="G784" s="4" t="n"/>
      <c r="H784" s="4" t="n"/>
    </row>
    <row r="785" ht="15.75" customHeight="1" s="189">
      <c r="A785" s="4" t="n"/>
      <c r="B785" s="4" t="n"/>
      <c r="C785" s="4" t="n"/>
      <c r="D785" s="4" t="n"/>
      <c r="E785" s="4" t="n"/>
      <c r="F785" s="4" t="n"/>
      <c r="G785" s="4" t="n"/>
      <c r="H785" s="4" t="n"/>
    </row>
    <row r="786" ht="15.75" customHeight="1" s="189">
      <c r="A786" s="4" t="n"/>
      <c r="B786" s="4" t="n"/>
      <c r="C786" s="4" t="n"/>
      <c r="D786" s="4" t="n"/>
      <c r="E786" s="4" t="n"/>
      <c r="F786" s="4" t="n"/>
      <c r="G786" s="4" t="n"/>
      <c r="H786" s="4" t="n"/>
    </row>
    <row r="787" ht="15.75" customHeight="1" s="189">
      <c r="A787" s="4" t="n"/>
      <c r="B787" s="4" t="n"/>
      <c r="C787" s="4" t="n"/>
      <c r="D787" s="4" t="n"/>
      <c r="E787" s="4" t="n"/>
      <c r="F787" s="4" t="n"/>
      <c r="G787" s="4" t="n"/>
      <c r="H787" s="4" t="n"/>
    </row>
    <row r="788" ht="15.75" customHeight="1" s="189">
      <c r="A788" s="4" t="n"/>
      <c r="B788" s="4" t="n"/>
      <c r="C788" s="4" t="n"/>
      <c r="D788" s="4" t="n"/>
      <c r="E788" s="4" t="n"/>
      <c r="F788" s="4" t="n"/>
      <c r="G788" s="4" t="n"/>
      <c r="H788" s="4" t="n"/>
    </row>
    <row r="789" ht="15.75" customHeight="1" s="189">
      <c r="A789" s="4" t="n"/>
      <c r="B789" s="4" t="n"/>
      <c r="C789" s="4" t="n"/>
      <c r="D789" s="4" t="n"/>
      <c r="E789" s="4" t="n"/>
      <c r="F789" s="4" t="n"/>
      <c r="G789" s="4" t="n"/>
      <c r="H789" s="4" t="n"/>
    </row>
    <row r="790" ht="15.75" customHeight="1" s="189">
      <c r="A790" s="4" t="n"/>
      <c r="B790" s="4" t="n"/>
      <c r="C790" s="4" t="n"/>
      <c r="D790" s="4" t="n"/>
      <c r="E790" s="4" t="n"/>
      <c r="F790" s="4" t="n"/>
      <c r="G790" s="4" t="n"/>
      <c r="H790" s="4" t="n"/>
    </row>
    <row r="791" ht="15.75" customHeight="1" s="189">
      <c r="A791" s="4" t="n"/>
      <c r="B791" s="4" t="n"/>
      <c r="C791" s="4" t="n"/>
      <c r="D791" s="4" t="n"/>
      <c r="E791" s="4" t="n"/>
      <c r="F791" s="4" t="n"/>
      <c r="G791" s="4" t="n"/>
      <c r="H791" s="4" t="n"/>
    </row>
    <row r="792" ht="15.75" customHeight="1" s="189">
      <c r="A792" s="4" t="n"/>
      <c r="B792" s="4" t="n"/>
      <c r="C792" s="4" t="n"/>
      <c r="D792" s="4" t="n"/>
      <c r="E792" s="4" t="n"/>
      <c r="F792" s="4" t="n"/>
      <c r="G792" s="4" t="n"/>
      <c r="H792" s="4" t="n"/>
    </row>
    <row r="793" ht="15.75" customHeight="1" s="189">
      <c r="A793" s="4" t="n"/>
      <c r="B793" s="4" t="n"/>
      <c r="C793" s="4" t="n"/>
      <c r="D793" s="4" t="n"/>
      <c r="E793" s="4" t="n"/>
      <c r="F793" s="4" t="n"/>
      <c r="G793" s="4" t="n"/>
      <c r="H793" s="4" t="n"/>
    </row>
    <row r="794" ht="15.75" customHeight="1" s="189">
      <c r="A794" s="4" t="n"/>
      <c r="B794" s="4" t="n"/>
      <c r="C794" s="4" t="n"/>
      <c r="D794" s="4" t="n"/>
      <c r="E794" s="4" t="n"/>
      <c r="F794" s="4" t="n"/>
      <c r="G794" s="4" t="n"/>
      <c r="H794" s="4" t="n"/>
    </row>
    <row r="795" ht="15.75" customHeight="1" s="189">
      <c r="A795" s="4" t="n"/>
      <c r="B795" s="4" t="n"/>
      <c r="C795" s="4" t="n"/>
      <c r="D795" s="4" t="n"/>
      <c r="E795" s="4" t="n"/>
      <c r="F795" s="4" t="n"/>
      <c r="G795" s="4" t="n"/>
      <c r="H795" s="4" t="n"/>
    </row>
    <row r="796" ht="15.75" customHeight="1" s="189">
      <c r="A796" s="4" t="n"/>
      <c r="B796" s="4" t="n"/>
      <c r="C796" s="4" t="n"/>
      <c r="D796" s="4" t="n"/>
      <c r="E796" s="4" t="n"/>
      <c r="F796" s="4" t="n"/>
      <c r="G796" s="4" t="n"/>
      <c r="H796" s="4" t="n"/>
    </row>
    <row r="797" ht="15.75" customHeight="1" s="189">
      <c r="A797" s="4" t="n"/>
      <c r="B797" s="4" t="n"/>
      <c r="C797" s="4" t="n"/>
      <c r="D797" s="4" t="n"/>
      <c r="E797" s="4" t="n"/>
      <c r="F797" s="4" t="n"/>
      <c r="G797" s="4" t="n"/>
      <c r="H797" s="4" t="n"/>
    </row>
    <row r="798" ht="15.75" customHeight="1" s="189">
      <c r="A798" s="4" t="n"/>
      <c r="B798" s="4" t="n"/>
      <c r="C798" s="4" t="n"/>
      <c r="D798" s="4" t="n"/>
      <c r="E798" s="4" t="n"/>
      <c r="F798" s="4" t="n"/>
      <c r="G798" s="4" t="n"/>
      <c r="H798" s="4" t="n"/>
    </row>
    <row r="799" ht="15.75" customHeight="1" s="189">
      <c r="A799" s="4" t="n"/>
      <c r="B799" s="4" t="n"/>
      <c r="C799" s="4" t="n"/>
      <c r="D799" s="4" t="n"/>
      <c r="E799" s="4" t="n"/>
      <c r="F799" s="4" t="n"/>
      <c r="G799" s="4" t="n"/>
      <c r="H799" s="4" t="n"/>
    </row>
    <row r="800" ht="15.75" customHeight="1" s="189">
      <c r="A800" s="4" t="n"/>
      <c r="B800" s="4" t="n"/>
      <c r="C800" s="4" t="n"/>
      <c r="D800" s="4" t="n"/>
      <c r="E800" s="4" t="n"/>
      <c r="F800" s="4" t="n"/>
      <c r="G800" s="4" t="n"/>
      <c r="H800" s="4" t="n"/>
    </row>
    <row r="801" ht="15.75" customHeight="1" s="189">
      <c r="A801" s="4" t="n"/>
      <c r="B801" s="4" t="n"/>
      <c r="C801" s="4" t="n"/>
      <c r="D801" s="4" t="n"/>
      <c r="E801" s="4" t="n"/>
      <c r="F801" s="4" t="n"/>
      <c r="G801" s="4" t="n"/>
      <c r="H801" s="4" t="n"/>
    </row>
    <row r="802" ht="15.75" customHeight="1" s="189">
      <c r="A802" s="4" t="n"/>
      <c r="B802" s="4" t="n"/>
      <c r="C802" s="4" t="n"/>
      <c r="D802" s="4" t="n"/>
      <c r="E802" s="4" t="n"/>
      <c r="F802" s="4" t="n"/>
      <c r="G802" s="4" t="n"/>
      <c r="H802" s="4" t="n"/>
    </row>
    <row r="803" ht="15.75" customHeight="1" s="189">
      <c r="A803" s="4" t="n"/>
      <c r="B803" s="4" t="n"/>
      <c r="C803" s="4" t="n"/>
      <c r="D803" s="4" t="n"/>
      <c r="E803" s="4" t="n"/>
      <c r="F803" s="4" t="n"/>
      <c r="G803" s="4" t="n"/>
      <c r="H803" s="4" t="n"/>
    </row>
    <row r="804" ht="15.75" customHeight="1" s="189">
      <c r="A804" s="4" t="n"/>
      <c r="B804" s="4" t="n"/>
      <c r="C804" s="4" t="n"/>
      <c r="D804" s="4" t="n"/>
      <c r="E804" s="4" t="n"/>
      <c r="F804" s="4" t="n"/>
      <c r="G804" s="4" t="n"/>
      <c r="H804" s="4" t="n"/>
    </row>
    <row r="805" ht="15.75" customHeight="1" s="189">
      <c r="A805" s="4" t="n"/>
      <c r="B805" s="4" t="n"/>
      <c r="C805" s="4" t="n"/>
      <c r="D805" s="4" t="n"/>
      <c r="E805" s="4" t="n"/>
      <c r="F805" s="4" t="n"/>
      <c r="G805" s="4" t="n"/>
      <c r="H805" s="4" t="n"/>
    </row>
    <row r="806" ht="15.75" customHeight="1" s="189">
      <c r="A806" s="4" t="n"/>
      <c r="B806" s="4" t="n"/>
      <c r="C806" s="4" t="n"/>
      <c r="D806" s="4" t="n"/>
      <c r="E806" s="4" t="n"/>
      <c r="F806" s="4" t="n"/>
      <c r="G806" s="4" t="n"/>
      <c r="H806" s="4" t="n"/>
    </row>
    <row r="807" ht="15.75" customHeight="1" s="189">
      <c r="A807" s="4" t="n"/>
      <c r="B807" s="4" t="n"/>
      <c r="C807" s="4" t="n"/>
      <c r="D807" s="4" t="n"/>
      <c r="E807" s="4" t="n"/>
      <c r="F807" s="4" t="n"/>
      <c r="G807" s="4" t="n"/>
      <c r="H807" s="4" t="n"/>
    </row>
    <row r="808" ht="15.75" customHeight="1" s="189">
      <c r="A808" s="4" t="n"/>
      <c r="B808" s="4" t="n"/>
      <c r="C808" s="4" t="n"/>
      <c r="D808" s="4" t="n"/>
      <c r="E808" s="4" t="n"/>
      <c r="F808" s="4" t="n"/>
      <c r="G808" s="4" t="n"/>
      <c r="H808" s="4" t="n"/>
    </row>
    <row r="809" ht="15.75" customHeight="1" s="189">
      <c r="A809" s="4" t="n"/>
      <c r="B809" s="4" t="n"/>
      <c r="C809" s="4" t="n"/>
      <c r="D809" s="4" t="n"/>
      <c r="E809" s="4" t="n"/>
      <c r="F809" s="4" t="n"/>
      <c r="G809" s="4" t="n"/>
      <c r="H809" s="4" t="n"/>
    </row>
    <row r="810" ht="15.75" customHeight="1" s="189">
      <c r="A810" s="4" t="n"/>
      <c r="B810" s="4" t="n"/>
      <c r="C810" s="4" t="n"/>
      <c r="D810" s="4" t="n"/>
      <c r="E810" s="4" t="n"/>
      <c r="F810" s="4" t="n"/>
      <c r="G810" s="4" t="n"/>
      <c r="H810" s="4" t="n"/>
    </row>
    <row r="811" ht="15.75" customHeight="1" s="189">
      <c r="A811" s="4" t="n"/>
      <c r="B811" s="4" t="n"/>
      <c r="C811" s="4" t="n"/>
      <c r="D811" s="4" t="n"/>
      <c r="E811" s="4" t="n"/>
      <c r="F811" s="4" t="n"/>
      <c r="G811" s="4" t="n"/>
      <c r="H811" s="4" t="n"/>
    </row>
    <row r="812" ht="15.75" customHeight="1" s="189">
      <c r="A812" s="4" t="n"/>
      <c r="B812" s="4" t="n"/>
      <c r="C812" s="4" t="n"/>
      <c r="D812" s="4" t="n"/>
      <c r="E812" s="4" t="n"/>
      <c r="F812" s="4" t="n"/>
      <c r="G812" s="4" t="n"/>
      <c r="H812" s="4" t="n"/>
    </row>
    <row r="813" ht="15.75" customHeight="1" s="189">
      <c r="A813" s="4" t="n"/>
      <c r="B813" s="4" t="n"/>
      <c r="C813" s="4" t="n"/>
      <c r="D813" s="4" t="n"/>
      <c r="E813" s="4" t="n"/>
      <c r="F813" s="4" t="n"/>
      <c r="G813" s="4" t="n"/>
      <c r="H813" s="4" t="n"/>
    </row>
    <row r="814" ht="15.75" customHeight="1" s="189">
      <c r="A814" s="4" t="n"/>
      <c r="B814" s="4" t="n"/>
      <c r="C814" s="4" t="n"/>
      <c r="D814" s="4" t="n"/>
      <c r="E814" s="4" t="n"/>
      <c r="F814" s="4" t="n"/>
      <c r="G814" s="4" t="n"/>
      <c r="H814" s="4" t="n"/>
    </row>
    <row r="815" ht="15.75" customHeight="1" s="189">
      <c r="A815" s="4" t="n"/>
      <c r="B815" s="4" t="n"/>
      <c r="C815" s="4" t="n"/>
      <c r="D815" s="4" t="n"/>
      <c r="E815" s="4" t="n"/>
      <c r="F815" s="4" t="n"/>
      <c r="G815" s="4" t="n"/>
      <c r="H815" s="4" t="n"/>
    </row>
    <row r="816" ht="15.75" customHeight="1" s="189">
      <c r="A816" s="4" t="n"/>
      <c r="B816" s="4" t="n"/>
      <c r="C816" s="4" t="n"/>
      <c r="D816" s="4" t="n"/>
      <c r="E816" s="4" t="n"/>
      <c r="F816" s="4" t="n"/>
      <c r="G816" s="4" t="n"/>
      <c r="H816" s="4" t="n"/>
    </row>
    <row r="817" ht="15.75" customHeight="1" s="189">
      <c r="A817" s="4" t="n"/>
      <c r="B817" s="4" t="n"/>
      <c r="C817" s="4" t="n"/>
      <c r="D817" s="4" t="n"/>
      <c r="E817" s="4" t="n"/>
      <c r="F817" s="4" t="n"/>
      <c r="G817" s="4" t="n"/>
      <c r="H817" s="4" t="n"/>
    </row>
    <row r="818" ht="15.75" customHeight="1" s="189">
      <c r="A818" s="4" t="n"/>
      <c r="B818" s="4" t="n"/>
      <c r="C818" s="4" t="n"/>
      <c r="D818" s="4" t="n"/>
      <c r="E818" s="4" t="n"/>
      <c r="F818" s="4" t="n"/>
      <c r="G818" s="4" t="n"/>
      <c r="H818" s="4" t="n"/>
    </row>
    <row r="819" ht="15.75" customHeight="1" s="189">
      <c r="A819" s="4" t="n"/>
      <c r="B819" s="4" t="n"/>
      <c r="C819" s="4" t="n"/>
      <c r="D819" s="4" t="n"/>
      <c r="E819" s="4" t="n"/>
      <c r="F819" s="4" t="n"/>
      <c r="G819" s="4" t="n"/>
      <c r="H819" s="4" t="n"/>
    </row>
    <row r="820" ht="15.75" customHeight="1" s="189">
      <c r="A820" s="4" t="n"/>
      <c r="B820" s="4" t="n"/>
      <c r="C820" s="4" t="n"/>
      <c r="D820" s="4" t="n"/>
      <c r="E820" s="4" t="n"/>
      <c r="F820" s="4" t="n"/>
      <c r="G820" s="4" t="n"/>
      <c r="H820" s="4" t="n"/>
    </row>
    <row r="821" ht="15.75" customHeight="1" s="189">
      <c r="A821" s="4" t="n"/>
      <c r="B821" s="4" t="n"/>
      <c r="C821" s="4" t="n"/>
      <c r="D821" s="4" t="n"/>
      <c r="E821" s="4" t="n"/>
      <c r="F821" s="4" t="n"/>
      <c r="G821" s="4" t="n"/>
      <c r="H821" s="4" t="n"/>
    </row>
    <row r="822" ht="15.75" customHeight="1" s="189">
      <c r="A822" s="4" t="n"/>
      <c r="B822" s="4" t="n"/>
      <c r="C822" s="4" t="n"/>
      <c r="D822" s="4" t="n"/>
      <c r="E822" s="4" t="n"/>
      <c r="F822" s="4" t="n"/>
      <c r="G822" s="4" t="n"/>
      <c r="H822" s="4" t="n"/>
    </row>
    <row r="823" ht="15.75" customHeight="1" s="189">
      <c r="A823" s="4" t="n"/>
      <c r="B823" s="4" t="n"/>
      <c r="C823" s="4" t="n"/>
      <c r="D823" s="4" t="n"/>
      <c r="E823" s="4" t="n"/>
      <c r="F823" s="4" t="n"/>
      <c r="G823" s="4" t="n"/>
      <c r="H823" s="4" t="n"/>
    </row>
    <row r="824" ht="15.75" customHeight="1" s="189">
      <c r="A824" s="4" t="n"/>
      <c r="B824" s="4" t="n"/>
      <c r="C824" s="4" t="n"/>
      <c r="D824" s="4" t="n"/>
      <c r="E824" s="4" t="n"/>
      <c r="F824" s="4" t="n"/>
      <c r="G824" s="4" t="n"/>
      <c r="H824" s="4" t="n"/>
    </row>
    <row r="825" ht="15.75" customHeight="1" s="189">
      <c r="A825" s="4" t="n"/>
      <c r="B825" s="4" t="n"/>
      <c r="C825" s="4" t="n"/>
      <c r="D825" s="4" t="n"/>
      <c r="E825" s="4" t="n"/>
      <c r="F825" s="4" t="n"/>
      <c r="G825" s="4" t="n"/>
      <c r="H825" s="4" t="n"/>
    </row>
    <row r="826" ht="15.75" customHeight="1" s="189">
      <c r="A826" s="4" t="n"/>
      <c r="B826" s="4" t="n"/>
      <c r="C826" s="4" t="n"/>
      <c r="D826" s="4" t="n"/>
      <c r="E826" s="4" t="n"/>
      <c r="F826" s="4" t="n"/>
      <c r="G826" s="4" t="n"/>
      <c r="H826" s="4" t="n"/>
    </row>
    <row r="827" ht="15.75" customHeight="1" s="189">
      <c r="A827" s="4" t="n"/>
      <c r="B827" s="4" t="n"/>
      <c r="C827" s="4" t="n"/>
      <c r="D827" s="4" t="n"/>
      <c r="E827" s="4" t="n"/>
      <c r="F827" s="4" t="n"/>
      <c r="G827" s="4" t="n"/>
      <c r="H827" s="4" t="n"/>
    </row>
    <row r="828" ht="15.75" customHeight="1" s="189">
      <c r="A828" s="4" t="n"/>
      <c r="B828" s="4" t="n"/>
      <c r="C828" s="4" t="n"/>
      <c r="D828" s="4" t="n"/>
      <c r="E828" s="4" t="n"/>
      <c r="F828" s="4" t="n"/>
      <c r="G828" s="4" t="n"/>
      <c r="H828" s="4" t="n"/>
    </row>
    <row r="829" ht="15.75" customHeight="1" s="189">
      <c r="A829" s="4" t="n"/>
      <c r="B829" s="4" t="n"/>
      <c r="C829" s="4" t="n"/>
      <c r="D829" s="4" t="n"/>
      <c r="E829" s="4" t="n"/>
      <c r="F829" s="4" t="n"/>
      <c r="G829" s="4" t="n"/>
      <c r="H829" s="4" t="n"/>
    </row>
    <row r="830" ht="15.75" customHeight="1" s="189">
      <c r="A830" s="4" t="n"/>
      <c r="B830" s="4" t="n"/>
      <c r="C830" s="4" t="n"/>
      <c r="D830" s="4" t="n"/>
      <c r="E830" s="4" t="n"/>
      <c r="F830" s="4" t="n"/>
      <c r="G830" s="4" t="n"/>
      <c r="H830" s="4" t="n"/>
    </row>
    <row r="831" ht="15.75" customHeight="1" s="189">
      <c r="A831" s="4" t="n"/>
      <c r="B831" s="4" t="n"/>
      <c r="C831" s="4" t="n"/>
      <c r="D831" s="4" t="n"/>
      <c r="E831" s="4" t="n"/>
      <c r="F831" s="4" t="n"/>
      <c r="G831" s="4" t="n"/>
      <c r="H831" s="4" t="n"/>
    </row>
    <row r="832" ht="15.75" customHeight="1" s="189">
      <c r="A832" s="4" t="n"/>
      <c r="B832" s="4" t="n"/>
      <c r="C832" s="4" t="n"/>
      <c r="D832" s="4" t="n"/>
      <c r="E832" s="4" t="n"/>
      <c r="F832" s="4" t="n"/>
      <c r="G832" s="4" t="n"/>
      <c r="H832" s="4" t="n"/>
    </row>
    <row r="833" ht="15.75" customHeight="1" s="189">
      <c r="A833" s="4" t="n"/>
      <c r="B833" s="4" t="n"/>
      <c r="C833" s="4" t="n"/>
      <c r="D833" s="4" t="n"/>
      <c r="E833" s="4" t="n"/>
      <c r="F833" s="4" t="n"/>
      <c r="G833" s="4" t="n"/>
      <c r="H833" s="4" t="n"/>
    </row>
    <row r="834" ht="15.75" customHeight="1" s="189">
      <c r="A834" s="4" t="n"/>
      <c r="B834" s="4" t="n"/>
      <c r="C834" s="4" t="n"/>
      <c r="D834" s="4" t="n"/>
      <c r="E834" s="4" t="n"/>
      <c r="F834" s="4" t="n"/>
      <c r="G834" s="4" t="n"/>
      <c r="H834" s="4" t="n"/>
    </row>
    <row r="835" ht="15.75" customHeight="1" s="189">
      <c r="A835" s="4" t="n"/>
      <c r="B835" s="4" t="n"/>
      <c r="C835" s="4" t="n"/>
      <c r="D835" s="4" t="n"/>
      <c r="E835" s="4" t="n"/>
      <c r="F835" s="4" t="n"/>
      <c r="G835" s="4" t="n"/>
      <c r="H835" s="4" t="n"/>
    </row>
    <row r="836" ht="15.75" customHeight="1" s="189">
      <c r="A836" s="4" t="n"/>
      <c r="B836" s="4" t="n"/>
      <c r="C836" s="4" t="n"/>
      <c r="D836" s="4" t="n"/>
      <c r="E836" s="4" t="n"/>
      <c r="F836" s="4" t="n"/>
      <c r="G836" s="4" t="n"/>
      <c r="H836" s="4" t="n"/>
    </row>
    <row r="837" ht="15.75" customHeight="1" s="189">
      <c r="A837" s="4" t="n"/>
      <c r="B837" s="4" t="n"/>
      <c r="C837" s="4" t="n"/>
      <c r="D837" s="4" t="n"/>
      <c r="E837" s="4" t="n"/>
      <c r="F837" s="4" t="n"/>
      <c r="G837" s="4" t="n"/>
      <c r="H837" s="4" t="n"/>
    </row>
    <row r="838" ht="15.75" customHeight="1" s="189">
      <c r="A838" s="4" t="n"/>
      <c r="B838" s="4" t="n"/>
      <c r="C838" s="4" t="n"/>
      <c r="D838" s="4" t="n"/>
      <c r="E838" s="4" t="n"/>
      <c r="F838" s="4" t="n"/>
      <c r="G838" s="4" t="n"/>
      <c r="H838" s="4" t="n"/>
    </row>
    <row r="839" ht="15.75" customHeight="1" s="189">
      <c r="A839" s="4" t="n"/>
      <c r="B839" s="4" t="n"/>
      <c r="C839" s="4" t="n"/>
      <c r="D839" s="4" t="n"/>
      <c r="E839" s="4" t="n"/>
      <c r="F839" s="4" t="n"/>
      <c r="G839" s="4" t="n"/>
      <c r="H839" s="4" t="n"/>
    </row>
    <row r="840" ht="15.75" customHeight="1" s="189">
      <c r="A840" s="4" t="n"/>
      <c r="B840" s="4" t="n"/>
      <c r="C840" s="4" t="n"/>
      <c r="D840" s="4" t="n"/>
      <c r="E840" s="4" t="n"/>
      <c r="F840" s="4" t="n"/>
      <c r="G840" s="4" t="n"/>
      <c r="H840" s="4" t="n"/>
    </row>
    <row r="841" ht="15.75" customHeight="1" s="189">
      <c r="A841" s="4" t="n"/>
      <c r="B841" s="4" t="n"/>
      <c r="C841" s="4" t="n"/>
      <c r="D841" s="4" t="n"/>
      <c r="E841" s="4" t="n"/>
      <c r="F841" s="4" t="n"/>
      <c r="G841" s="4" t="n"/>
      <c r="H841" s="4" t="n"/>
    </row>
    <row r="842" ht="15.75" customHeight="1" s="189">
      <c r="A842" s="4" t="n"/>
      <c r="B842" s="4" t="n"/>
      <c r="C842" s="4" t="n"/>
      <c r="D842" s="4" t="n"/>
      <c r="E842" s="4" t="n"/>
      <c r="F842" s="4" t="n"/>
      <c r="G842" s="4" t="n"/>
      <c r="H842" s="4" t="n"/>
    </row>
    <row r="843" ht="15.75" customHeight="1" s="189">
      <c r="A843" s="4" t="n"/>
      <c r="B843" s="4" t="n"/>
      <c r="C843" s="4" t="n"/>
      <c r="D843" s="4" t="n"/>
      <c r="E843" s="4" t="n"/>
      <c r="F843" s="4" t="n"/>
      <c r="G843" s="4" t="n"/>
      <c r="H843" s="4" t="n"/>
    </row>
    <row r="844" ht="15.75" customHeight="1" s="189">
      <c r="A844" s="4" t="n"/>
      <c r="B844" s="4" t="n"/>
      <c r="C844" s="4" t="n"/>
      <c r="D844" s="4" t="n"/>
      <c r="E844" s="4" t="n"/>
      <c r="F844" s="4" t="n"/>
      <c r="G844" s="4" t="n"/>
      <c r="H844" s="4" t="n"/>
    </row>
    <row r="845" ht="15.75" customHeight="1" s="189">
      <c r="A845" s="4" t="n"/>
      <c r="B845" s="4" t="n"/>
      <c r="C845" s="4" t="n"/>
      <c r="D845" s="4" t="n"/>
      <c r="E845" s="4" t="n"/>
      <c r="F845" s="4" t="n"/>
      <c r="G845" s="4" t="n"/>
      <c r="H845" s="4" t="n"/>
    </row>
    <row r="846" ht="15.75" customHeight="1" s="189">
      <c r="A846" s="4" t="n"/>
      <c r="B846" s="4" t="n"/>
      <c r="C846" s="4" t="n"/>
      <c r="D846" s="4" t="n"/>
      <c r="E846" s="4" t="n"/>
      <c r="F846" s="4" t="n"/>
      <c r="G846" s="4" t="n"/>
      <c r="H846" s="4" t="n"/>
    </row>
    <row r="847" ht="15.75" customHeight="1" s="189">
      <c r="A847" s="4" t="n"/>
      <c r="B847" s="4" t="n"/>
      <c r="C847" s="4" t="n"/>
      <c r="D847" s="4" t="n"/>
      <c r="E847" s="4" t="n"/>
      <c r="F847" s="4" t="n"/>
      <c r="G847" s="4" t="n"/>
      <c r="H847" s="4" t="n"/>
    </row>
    <row r="848" ht="15.75" customHeight="1" s="189">
      <c r="A848" s="4" t="n"/>
      <c r="B848" s="4" t="n"/>
      <c r="C848" s="4" t="n"/>
      <c r="D848" s="4" t="n"/>
      <c r="E848" s="4" t="n"/>
      <c r="F848" s="4" t="n"/>
      <c r="G848" s="4" t="n"/>
      <c r="H848" s="4" t="n"/>
    </row>
    <row r="849" ht="15.75" customHeight="1" s="189">
      <c r="A849" s="4" t="n"/>
      <c r="B849" s="4" t="n"/>
      <c r="C849" s="4" t="n"/>
      <c r="D849" s="4" t="n"/>
      <c r="E849" s="4" t="n"/>
      <c r="F849" s="4" t="n"/>
      <c r="G849" s="4" t="n"/>
      <c r="H849" s="4" t="n"/>
    </row>
    <row r="850" ht="15.75" customHeight="1" s="189">
      <c r="A850" s="4" t="n"/>
      <c r="B850" s="4" t="n"/>
      <c r="C850" s="4" t="n"/>
      <c r="D850" s="4" t="n"/>
      <c r="E850" s="4" t="n"/>
      <c r="F850" s="4" t="n"/>
      <c r="G850" s="4" t="n"/>
      <c r="H850" s="4" t="n"/>
    </row>
    <row r="851" ht="15.75" customHeight="1" s="189">
      <c r="A851" s="4" t="n"/>
      <c r="B851" s="4" t="n"/>
      <c r="C851" s="4" t="n"/>
      <c r="D851" s="4" t="n"/>
      <c r="E851" s="4" t="n"/>
      <c r="F851" s="4" t="n"/>
      <c r="G851" s="4" t="n"/>
      <c r="H851" s="4" t="n"/>
    </row>
    <row r="852" ht="15.75" customHeight="1" s="189">
      <c r="A852" s="4" t="n"/>
      <c r="B852" s="4" t="n"/>
      <c r="C852" s="4" t="n"/>
      <c r="D852" s="4" t="n"/>
      <c r="E852" s="4" t="n"/>
      <c r="F852" s="4" t="n"/>
      <c r="G852" s="4" t="n"/>
      <c r="H852" s="4" t="n"/>
    </row>
    <row r="853" ht="15.75" customHeight="1" s="189">
      <c r="A853" s="4" t="n"/>
      <c r="B853" s="4" t="n"/>
      <c r="C853" s="4" t="n"/>
      <c r="D853" s="4" t="n"/>
      <c r="E853" s="4" t="n"/>
      <c r="F853" s="4" t="n"/>
      <c r="G853" s="4" t="n"/>
      <c r="H853" s="4" t="n"/>
    </row>
    <row r="854" ht="15.75" customHeight="1" s="189">
      <c r="A854" s="4" t="n"/>
      <c r="B854" s="4" t="n"/>
      <c r="C854" s="4" t="n"/>
      <c r="D854" s="4" t="n"/>
      <c r="E854" s="4" t="n"/>
      <c r="F854" s="4" t="n"/>
      <c r="G854" s="4" t="n"/>
      <c r="H854" s="4" t="n"/>
    </row>
    <row r="855" ht="15.75" customHeight="1" s="189">
      <c r="A855" s="4" t="n"/>
      <c r="B855" s="4" t="n"/>
      <c r="C855" s="4" t="n"/>
      <c r="D855" s="4" t="n"/>
      <c r="E855" s="4" t="n"/>
      <c r="F855" s="4" t="n"/>
      <c r="G855" s="4" t="n"/>
      <c r="H855" s="4" t="n"/>
    </row>
    <row r="856" ht="15.75" customHeight="1" s="189">
      <c r="A856" s="4" t="n"/>
      <c r="B856" s="4" t="n"/>
      <c r="C856" s="4" t="n"/>
      <c r="D856" s="4" t="n"/>
      <c r="E856" s="4" t="n"/>
      <c r="F856" s="4" t="n"/>
      <c r="G856" s="4" t="n"/>
      <c r="H856" s="4" t="n"/>
    </row>
    <row r="857" ht="15.75" customHeight="1" s="189">
      <c r="A857" s="4" t="n"/>
      <c r="B857" s="4" t="n"/>
      <c r="C857" s="4" t="n"/>
      <c r="D857" s="4" t="n"/>
      <c r="E857" s="4" t="n"/>
      <c r="F857" s="4" t="n"/>
      <c r="G857" s="4" t="n"/>
      <c r="H857" s="4" t="n"/>
    </row>
    <row r="858" ht="15.75" customHeight="1" s="189">
      <c r="A858" s="4" t="n"/>
      <c r="B858" s="4" t="n"/>
      <c r="C858" s="4" t="n"/>
      <c r="D858" s="4" t="n"/>
      <c r="E858" s="4" t="n"/>
      <c r="F858" s="4" t="n"/>
      <c r="G858" s="4" t="n"/>
      <c r="H858" s="4" t="n"/>
    </row>
    <row r="859" ht="15.75" customHeight="1" s="189">
      <c r="A859" s="4" t="n"/>
      <c r="B859" s="4" t="n"/>
      <c r="C859" s="4" t="n"/>
      <c r="D859" s="4" t="n"/>
      <c r="E859" s="4" t="n"/>
      <c r="F859" s="4" t="n"/>
      <c r="G859" s="4" t="n"/>
      <c r="H859" s="4" t="n"/>
    </row>
    <row r="860" ht="15.75" customHeight="1" s="189">
      <c r="A860" s="4" t="n"/>
      <c r="B860" s="4" t="n"/>
      <c r="C860" s="4" t="n"/>
      <c r="D860" s="4" t="n"/>
      <c r="E860" s="4" t="n"/>
      <c r="F860" s="4" t="n"/>
      <c r="G860" s="4" t="n"/>
      <c r="H860" s="4" t="n"/>
    </row>
    <row r="861" ht="15.75" customHeight="1" s="189">
      <c r="A861" s="4" t="n"/>
      <c r="B861" s="4" t="n"/>
      <c r="C861" s="4" t="n"/>
      <c r="D861" s="4" t="n"/>
      <c r="E861" s="4" t="n"/>
      <c r="F861" s="4" t="n"/>
      <c r="G861" s="4" t="n"/>
      <c r="H861" s="4" t="n"/>
    </row>
    <row r="862" ht="15.75" customHeight="1" s="189">
      <c r="A862" s="4" t="n"/>
      <c r="B862" s="4" t="n"/>
      <c r="C862" s="4" t="n"/>
      <c r="D862" s="4" t="n"/>
      <c r="E862" s="4" t="n"/>
      <c r="F862" s="4" t="n"/>
      <c r="G862" s="4" t="n"/>
      <c r="H862" s="4" t="n"/>
    </row>
    <row r="863" ht="15.75" customHeight="1" s="189">
      <c r="A863" s="4" t="n"/>
      <c r="B863" s="4" t="n"/>
      <c r="C863" s="4" t="n"/>
      <c r="D863" s="4" t="n"/>
      <c r="E863" s="4" t="n"/>
      <c r="F863" s="4" t="n"/>
      <c r="G863" s="4" t="n"/>
      <c r="H863" s="4" t="n"/>
    </row>
    <row r="864" ht="15.75" customHeight="1" s="189">
      <c r="A864" s="4" t="n"/>
      <c r="B864" s="4" t="n"/>
      <c r="C864" s="4" t="n"/>
      <c r="D864" s="4" t="n"/>
      <c r="E864" s="4" t="n"/>
      <c r="F864" s="4" t="n"/>
      <c r="G864" s="4" t="n"/>
      <c r="H864" s="4" t="n"/>
    </row>
    <row r="865" ht="15.75" customHeight="1" s="189">
      <c r="A865" s="4" t="n"/>
      <c r="B865" s="4" t="n"/>
      <c r="C865" s="4" t="n"/>
      <c r="D865" s="4" t="n"/>
      <c r="E865" s="4" t="n"/>
      <c r="F865" s="4" t="n"/>
      <c r="G865" s="4" t="n"/>
      <c r="H865" s="4" t="n"/>
    </row>
    <row r="866" ht="15.75" customHeight="1" s="189">
      <c r="A866" s="4" t="n"/>
      <c r="B866" s="4" t="n"/>
      <c r="C866" s="4" t="n"/>
      <c r="D866" s="4" t="n"/>
      <c r="E866" s="4" t="n"/>
      <c r="F866" s="4" t="n"/>
      <c r="G866" s="4" t="n"/>
      <c r="H866" s="4" t="n"/>
    </row>
    <row r="867" ht="15.75" customHeight="1" s="189">
      <c r="A867" s="4" t="n"/>
      <c r="B867" s="4" t="n"/>
      <c r="C867" s="4" t="n"/>
      <c r="D867" s="4" t="n"/>
      <c r="E867" s="4" t="n"/>
      <c r="F867" s="4" t="n"/>
      <c r="G867" s="4" t="n"/>
      <c r="H867" s="4" t="n"/>
    </row>
    <row r="868" ht="15.75" customHeight="1" s="189">
      <c r="A868" s="4" t="n"/>
      <c r="B868" s="4" t="n"/>
      <c r="C868" s="4" t="n"/>
      <c r="D868" s="4" t="n"/>
      <c r="E868" s="4" t="n"/>
      <c r="F868" s="4" t="n"/>
      <c r="G868" s="4" t="n"/>
      <c r="H868" s="4" t="n"/>
    </row>
    <row r="869" ht="15.75" customHeight="1" s="189">
      <c r="A869" s="4" t="n"/>
      <c r="B869" s="4" t="n"/>
      <c r="C869" s="4" t="n"/>
      <c r="D869" s="4" t="n"/>
      <c r="E869" s="4" t="n"/>
      <c r="F869" s="4" t="n"/>
      <c r="G869" s="4" t="n"/>
      <c r="H869" s="4" t="n"/>
    </row>
    <row r="870" ht="15.75" customHeight="1" s="189">
      <c r="A870" s="4" t="n"/>
      <c r="B870" s="4" t="n"/>
      <c r="C870" s="4" t="n"/>
      <c r="D870" s="4" t="n"/>
      <c r="E870" s="4" t="n"/>
      <c r="F870" s="4" t="n"/>
      <c r="G870" s="4" t="n"/>
      <c r="H870" s="4" t="n"/>
    </row>
    <row r="871" ht="15.75" customHeight="1" s="189">
      <c r="A871" s="4" t="n"/>
      <c r="B871" s="4" t="n"/>
      <c r="C871" s="4" t="n"/>
      <c r="D871" s="4" t="n"/>
      <c r="E871" s="4" t="n"/>
      <c r="F871" s="4" t="n"/>
      <c r="G871" s="4" t="n"/>
      <c r="H871" s="4" t="n"/>
    </row>
    <row r="872" ht="15.75" customHeight="1" s="189">
      <c r="A872" s="4" t="n"/>
      <c r="B872" s="4" t="n"/>
      <c r="C872" s="4" t="n"/>
      <c r="D872" s="4" t="n"/>
      <c r="E872" s="4" t="n"/>
      <c r="F872" s="4" t="n"/>
      <c r="G872" s="4" t="n"/>
      <c r="H872" s="4" t="n"/>
    </row>
    <row r="873" ht="15.75" customHeight="1" s="189">
      <c r="A873" s="4" t="n"/>
      <c r="B873" s="4" t="n"/>
      <c r="C873" s="4" t="n"/>
      <c r="D873" s="4" t="n"/>
      <c r="E873" s="4" t="n"/>
      <c r="F873" s="4" t="n"/>
      <c r="G873" s="4" t="n"/>
      <c r="H873" s="4" t="n"/>
    </row>
    <row r="874" ht="15.75" customHeight="1" s="189">
      <c r="A874" s="4" t="n"/>
      <c r="B874" s="4" t="n"/>
      <c r="C874" s="4" t="n"/>
      <c r="D874" s="4" t="n"/>
      <c r="E874" s="4" t="n"/>
      <c r="F874" s="4" t="n"/>
      <c r="G874" s="4" t="n"/>
      <c r="H874" s="4" t="n"/>
    </row>
    <row r="875" ht="15.75" customHeight="1" s="189">
      <c r="A875" s="4" t="n"/>
      <c r="B875" s="4" t="n"/>
      <c r="C875" s="4" t="n"/>
      <c r="D875" s="4" t="n"/>
      <c r="E875" s="4" t="n"/>
      <c r="F875" s="4" t="n"/>
      <c r="G875" s="4" t="n"/>
      <c r="H875" s="4" t="n"/>
    </row>
    <row r="876" ht="15.75" customHeight="1" s="189">
      <c r="A876" s="4" t="n"/>
      <c r="B876" s="4" t="n"/>
      <c r="C876" s="4" t="n"/>
      <c r="D876" s="4" t="n"/>
      <c r="E876" s="4" t="n"/>
      <c r="F876" s="4" t="n"/>
      <c r="G876" s="4" t="n"/>
      <c r="H876" s="4" t="n"/>
    </row>
    <row r="877" ht="15.75" customHeight="1" s="189">
      <c r="A877" s="4" t="n"/>
      <c r="B877" s="4" t="n"/>
      <c r="C877" s="4" t="n"/>
      <c r="D877" s="4" t="n"/>
      <c r="E877" s="4" t="n"/>
      <c r="F877" s="4" t="n"/>
      <c r="G877" s="4" t="n"/>
      <c r="H877" s="4" t="n"/>
    </row>
    <row r="878" ht="15.75" customHeight="1" s="189">
      <c r="A878" s="4" t="n"/>
      <c r="B878" s="4" t="n"/>
      <c r="C878" s="4" t="n"/>
      <c r="D878" s="4" t="n"/>
      <c r="E878" s="4" t="n"/>
      <c r="F878" s="4" t="n"/>
      <c r="G878" s="4" t="n"/>
      <c r="H878" s="4" t="n"/>
    </row>
    <row r="879" ht="15.75" customHeight="1" s="189">
      <c r="A879" s="4" t="n"/>
      <c r="B879" s="4" t="n"/>
      <c r="C879" s="4" t="n"/>
      <c r="D879" s="4" t="n"/>
      <c r="E879" s="4" t="n"/>
      <c r="F879" s="4" t="n"/>
      <c r="G879" s="4" t="n"/>
      <c r="H879" s="4" t="n"/>
    </row>
    <row r="880" ht="15.75" customHeight="1" s="189">
      <c r="A880" s="4" t="n"/>
      <c r="B880" s="4" t="n"/>
      <c r="C880" s="4" t="n"/>
      <c r="D880" s="4" t="n"/>
      <c r="E880" s="4" t="n"/>
      <c r="F880" s="4" t="n"/>
      <c r="G880" s="4" t="n"/>
      <c r="H880" s="4" t="n"/>
    </row>
    <row r="881" ht="15.75" customHeight="1" s="189">
      <c r="A881" s="4" t="n"/>
      <c r="B881" s="4" t="n"/>
      <c r="C881" s="4" t="n"/>
      <c r="D881" s="4" t="n"/>
      <c r="E881" s="4" t="n"/>
      <c r="F881" s="4" t="n"/>
      <c r="G881" s="4" t="n"/>
      <c r="H881" s="4" t="n"/>
    </row>
    <row r="882" ht="15.75" customHeight="1" s="189">
      <c r="A882" s="4" t="n"/>
      <c r="B882" s="4" t="n"/>
      <c r="C882" s="4" t="n"/>
      <c r="D882" s="4" t="n"/>
      <c r="E882" s="4" t="n"/>
      <c r="F882" s="4" t="n"/>
      <c r="G882" s="4" t="n"/>
      <c r="H882" s="4" t="n"/>
    </row>
    <row r="883" ht="15.75" customHeight="1" s="189">
      <c r="A883" s="4" t="n"/>
      <c r="B883" s="4" t="n"/>
      <c r="C883" s="4" t="n"/>
      <c r="D883" s="4" t="n"/>
      <c r="E883" s="4" t="n"/>
      <c r="F883" s="4" t="n"/>
      <c r="G883" s="4" t="n"/>
      <c r="H883" s="4" t="n"/>
    </row>
    <row r="884" ht="15.75" customHeight="1" s="189">
      <c r="A884" s="4" t="n"/>
      <c r="B884" s="4" t="n"/>
      <c r="C884" s="4" t="n"/>
      <c r="D884" s="4" t="n"/>
      <c r="E884" s="4" t="n"/>
      <c r="F884" s="4" t="n"/>
      <c r="G884" s="4" t="n"/>
      <c r="H884" s="4" t="n"/>
    </row>
    <row r="885" ht="15.75" customHeight="1" s="189">
      <c r="A885" s="4" t="n"/>
      <c r="B885" s="4" t="n"/>
      <c r="C885" s="4" t="n"/>
      <c r="D885" s="4" t="n"/>
      <c r="E885" s="4" t="n"/>
      <c r="F885" s="4" t="n"/>
      <c r="G885" s="4" t="n"/>
      <c r="H885" s="4" t="n"/>
    </row>
    <row r="886" ht="15.75" customHeight="1" s="189">
      <c r="A886" s="4" t="n"/>
      <c r="B886" s="4" t="n"/>
      <c r="C886" s="4" t="n"/>
      <c r="D886" s="4" t="n"/>
      <c r="E886" s="4" t="n"/>
      <c r="F886" s="4" t="n"/>
      <c r="G886" s="4" t="n"/>
      <c r="H886" s="4" t="n"/>
    </row>
    <row r="887" ht="15.75" customHeight="1" s="189">
      <c r="A887" s="4" t="n"/>
      <c r="B887" s="4" t="n"/>
      <c r="C887" s="4" t="n"/>
      <c r="D887" s="4" t="n"/>
      <c r="E887" s="4" t="n"/>
      <c r="F887" s="4" t="n"/>
      <c r="G887" s="4" t="n"/>
      <c r="H887" s="4" t="n"/>
    </row>
    <row r="888" ht="15.75" customHeight="1" s="189">
      <c r="A888" s="4" t="n"/>
      <c r="B888" s="4" t="n"/>
      <c r="C888" s="4" t="n"/>
      <c r="D888" s="4" t="n"/>
      <c r="E888" s="4" t="n"/>
      <c r="F888" s="4" t="n"/>
      <c r="G888" s="4" t="n"/>
      <c r="H888" s="4" t="n"/>
    </row>
    <row r="889" ht="15.75" customHeight="1" s="189">
      <c r="A889" s="4" t="n"/>
      <c r="B889" s="4" t="n"/>
      <c r="C889" s="4" t="n"/>
      <c r="D889" s="4" t="n"/>
      <c r="E889" s="4" t="n"/>
      <c r="F889" s="4" t="n"/>
      <c r="G889" s="4" t="n"/>
      <c r="H889" s="4" t="n"/>
    </row>
    <row r="890" ht="15.75" customHeight="1" s="189">
      <c r="A890" s="4" t="n"/>
      <c r="B890" s="4" t="n"/>
      <c r="C890" s="4" t="n"/>
      <c r="D890" s="4" t="n"/>
      <c r="E890" s="4" t="n"/>
      <c r="F890" s="4" t="n"/>
      <c r="G890" s="4" t="n"/>
      <c r="H890" s="4" t="n"/>
    </row>
    <row r="891" ht="15.75" customHeight="1" s="189">
      <c r="A891" s="4" t="n"/>
      <c r="B891" s="4" t="n"/>
      <c r="C891" s="4" t="n"/>
      <c r="D891" s="4" t="n"/>
      <c r="E891" s="4" t="n"/>
      <c r="F891" s="4" t="n"/>
      <c r="G891" s="4" t="n"/>
      <c r="H891" s="4" t="n"/>
    </row>
    <row r="892" ht="15.75" customHeight="1" s="189">
      <c r="A892" s="4" t="n"/>
      <c r="B892" s="4" t="n"/>
      <c r="C892" s="4" t="n"/>
      <c r="D892" s="4" t="n"/>
      <c r="E892" s="4" t="n"/>
      <c r="F892" s="4" t="n"/>
      <c r="G892" s="4" t="n"/>
      <c r="H892" s="4" t="n"/>
    </row>
    <row r="893" ht="15.75" customHeight="1" s="189">
      <c r="A893" s="4" t="n"/>
      <c r="B893" s="4" t="n"/>
      <c r="C893" s="4" t="n"/>
      <c r="D893" s="4" t="n"/>
      <c r="E893" s="4" t="n"/>
      <c r="F893" s="4" t="n"/>
      <c r="G893" s="4" t="n"/>
      <c r="H893" s="4" t="n"/>
    </row>
    <row r="894" ht="15.75" customHeight="1" s="189">
      <c r="A894" s="4" t="n"/>
      <c r="B894" s="4" t="n"/>
      <c r="C894" s="4" t="n"/>
      <c r="D894" s="4" t="n"/>
      <c r="E894" s="4" t="n"/>
      <c r="F894" s="4" t="n"/>
      <c r="G894" s="4" t="n"/>
      <c r="H894" s="4" t="n"/>
    </row>
    <row r="895" ht="15.75" customHeight="1" s="189">
      <c r="A895" s="4" t="n"/>
      <c r="B895" s="4" t="n"/>
      <c r="C895" s="4" t="n"/>
      <c r="D895" s="4" t="n"/>
      <c r="E895" s="4" t="n"/>
      <c r="F895" s="4" t="n"/>
      <c r="G895" s="4" t="n"/>
      <c r="H895" s="4" t="n"/>
    </row>
    <row r="896" ht="15.75" customHeight="1" s="189">
      <c r="A896" s="4" t="n"/>
      <c r="B896" s="4" t="n"/>
      <c r="C896" s="4" t="n"/>
      <c r="D896" s="4" t="n"/>
      <c r="E896" s="4" t="n"/>
      <c r="F896" s="4" t="n"/>
      <c r="G896" s="4" t="n"/>
      <c r="H896" s="4" t="n"/>
    </row>
    <row r="897" ht="15.75" customHeight="1" s="189">
      <c r="A897" s="4" t="n"/>
      <c r="B897" s="4" t="n"/>
      <c r="C897" s="4" t="n"/>
      <c r="D897" s="4" t="n"/>
      <c r="E897" s="4" t="n"/>
      <c r="F897" s="4" t="n"/>
      <c r="G897" s="4" t="n"/>
      <c r="H897" s="4" t="n"/>
    </row>
    <row r="898" ht="15.75" customHeight="1" s="189">
      <c r="A898" s="4" t="n"/>
      <c r="B898" s="4" t="n"/>
      <c r="C898" s="4" t="n"/>
      <c r="D898" s="4" t="n"/>
      <c r="E898" s="4" t="n"/>
      <c r="F898" s="4" t="n"/>
      <c r="G898" s="4" t="n"/>
      <c r="H898" s="4" t="n"/>
    </row>
    <row r="899" ht="15.75" customHeight="1" s="189">
      <c r="A899" s="4" t="n"/>
      <c r="B899" s="4" t="n"/>
      <c r="C899" s="4" t="n"/>
      <c r="D899" s="4" t="n"/>
      <c r="E899" s="4" t="n"/>
      <c r="F899" s="4" t="n"/>
      <c r="G899" s="4" t="n"/>
      <c r="H899" s="4" t="n"/>
    </row>
    <row r="900" ht="15.75" customHeight="1" s="189">
      <c r="A900" s="4" t="n"/>
      <c r="B900" s="4" t="n"/>
      <c r="C900" s="4" t="n"/>
      <c r="D900" s="4" t="n"/>
      <c r="E900" s="4" t="n"/>
      <c r="F900" s="4" t="n"/>
      <c r="G900" s="4" t="n"/>
      <c r="H900" s="4" t="n"/>
    </row>
    <row r="901" ht="15.75" customHeight="1" s="189">
      <c r="A901" s="4" t="n"/>
      <c r="B901" s="4" t="n"/>
      <c r="C901" s="4" t="n"/>
      <c r="D901" s="4" t="n"/>
      <c r="E901" s="4" t="n"/>
      <c r="F901" s="4" t="n"/>
      <c r="G901" s="4" t="n"/>
      <c r="H901" s="4" t="n"/>
    </row>
    <row r="902" ht="15.75" customHeight="1" s="189">
      <c r="A902" s="4" t="n"/>
      <c r="B902" s="4" t="n"/>
      <c r="C902" s="4" t="n"/>
      <c r="D902" s="4" t="n"/>
      <c r="E902" s="4" t="n"/>
      <c r="F902" s="4" t="n"/>
      <c r="G902" s="4" t="n"/>
      <c r="H902" s="4" t="n"/>
    </row>
    <row r="903" ht="15.75" customHeight="1" s="189">
      <c r="A903" s="4" t="n"/>
      <c r="B903" s="4" t="n"/>
      <c r="C903" s="4" t="n"/>
      <c r="D903" s="4" t="n"/>
      <c r="E903" s="4" t="n"/>
      <c r="F903" s="4" t="n"/>
      <c r="G903" s="4" t="n"/>
      <c r="H903" s="4" t="n"/>
    </row>
    <row r="904" ht="15.75" customHeight="1" s="189">
      <c r="A904" s="4" t="n"/>
      <c r="B904" s="4" t="n"/>
      <c r="C904" s="4" t="n"/>
      <c r="D904" s="4" t="n"/>
      <c r="E904" s="4" t="n"/>
      <c r="F904" s="4" t="n"/>
      <c r="G904" s="4" t="n"/>
      <c r="H904" s="4" t="n"/>
    </row>
    <row r="905" ht="15.75" customHeight="1" s="189">
      <c r="A905" s="4" t="n"/>
      <c r="B905" s="4" t="n"/>
      <c r="C905" s="4" t="n"/>
      <c r="D905" s="4" t="n"/>
      <c r="E905" s="4" t="n"/>
      <c r="F905" s="4" t="n"/>
      <c r="G905" s="4" t="n"/>
      <c r="H905" s="4" t="n"/>
    </row>
    <row r="906" ht="15.75" customHeight="1" s="189">
      <c r="A906" s="4" t="n"/>
      <c r="B906" s="4" t="n"/>
      <c r="C906" s="4" t="n"/>
      <c r="D906" s="4" t="n"/>
      <c r="E906" s="4" t="n"/>
      <c r="F906" s="4" t="n"/>
      <c r="G906" s="4" t="n"/>
      <c r="H906" s="4" t="n"/>
    </row>
    <row r="907" ht="15.75" customHeight="1" s="189">
      <c r="A907" s="4" t="n"/>
      <c r="B907" s="4" t="n"/>
      <c r="C907" s="4" t="n"/>
      <c r="D907" s="4" t="n"/>
      <c r="E907" s="4" t="n"/>
      <c r="F907" s="4" t="n"/>
      <c r="G907" s="4" t="n"/>
      <c r="H907" s="4" t="n"/>
    </row>
    <row r="908" ht="15.75" customHeight="1" s="189">
      <c r="A908" s="4" t="n"/>
      <c r="B908" s="4" t="n"/>
      <c r="C908" s="4" t="n"/>
      <c r="D908" s="4" t="n"/>
      <c r="E908" s="4" t="n"/>
      <c r="F908" s="4" t="n"/>
      <c r="G908" s="4" t="n"/>
      <c r="H908" s="4" t="n"/>
    </row>
    <row r="909" ht="15.75" customHeight="1" s="189">
      <c r="A909" s="4" t="n"/>
      <c r="B909" s="4" t="n"/>
      <c r="C909" s="4" t="n"/>
      <c r="D909" s="4" t="n"/>
      <c r="E909" s="4" t="n"/>
      <c r="F909" s="4" t="n"/>
      <c r="G909" s="4" t="n"/>
      <c r="H909" s="4" t="n"/>
    </row>
    <row r="910" ht="15.75" customHeight="1" s="189">
      <c r="A910" s="4" t="n"/>
      <c r="B910" s="4" t="n"/>
      <c r="C910" s="4" t="n"/>
      <c r="D910" s="4" t="n"/>
      <c r="E910" s="4" t="n"/>
      <c r="F910" s="4" t="n"/>
      <c r="G910" s="4" t="n"/>
      <c r="H910" s="4" t="n"/>
    </row>
    <row r="911" ht="15.75" customHeight="1" s="189">
      <c r="A911" s="4" t="n"/>
      <c r="B911" s="4" t="n"/>
      <c r="C911" s="4" t="n"/>
      <c r="D911" s="4" t="n"/>
      <c r="E911" s="4" t="n"/>
      <c r="F911" s="4" t="n"/>
      <c r="G911" s="4" t="n"/>
      <c r="H911" s="4" t="n"/>
    </row>
    <row r="912" ht="15.75" customHeight="1" s="189">
      <c r="A912" s="4" t="n"/>
      <c r="B912" s="4" t="n"/>
      <c r="C912" s="4" t="n"/>
      <c r="D912" s="4" t="n"/>
      <c r="E912" s="4" t="n"/>
      <c r="F912" s="4" t="n"/>
      <c r="G912" s="4" t="n"/>
      <c r="H912" s="4" t="n"/>
    </row>
    <row r="913" ht="15.75" customHeight="1" s="189">
      <c r="A913" s="4" t="n"/>
      <c r="B913" s="4" t="n"/>
      <c r="C913" s="4" t="n"/>
      <c r="D913" s="4" t="n"/>
      <c r="E913" s="4" t="n"/>
      <c r="F913" s="4" t="n"/>
      <c r="G913" s="4" t="n"/>
      <c r="H913" s="4" t="n"/>
    </row>
    <row r="914" ht="15.75" customHeight="1" s="189">
      <c r="A914" s="4" t="n"/>
      <c r="B914" s="4" t="n"/>
      <c r="C914" s="4" t="n"/>
      <c r="D914" s="4" t="n"/>
      <c r="E914" s="4" t="n"/>
      <c r="F914" s="4" t="n"/>
      <c r="G914" s="4" t="n"/>
      <c r="H914" s="4" t="n"/>
    </row>
    <row r="915" ht="15.75" customHeight="1" s="189">
      <c r="A915" s="4" t="n"/>
      <c r="B915" s="4" t="n"/>
      <c r="C915" s="4" t="n"/>
      <c r="D915" s="4" t="n"/>
      <c r="E915" s="4" t="n"/>
      <c r="F915" s="4" t="n"/>
      <c r="G915" s="4" t="n"/>
      <c r="H915" s="4" t="n"/>
    </row>
    <row r="916" ht="15.75" customHeight="1" s="189">
      <c r="A916" s="4" t="n"/>
      <c r="B916" s="4" t="n"/>
      <c r="C916" s="4" t="n"/>
      <c r="D916" s="4" t="n"/>
      <c r="E916" s="4" t="n"/>
      <c r="F916" s="4" t="n"/>
      <c r="G916" s="4" t="n"/>
      <c r="H916" s="4" t="n"/>
    </row>
    <row r="917" ht="15.75" customHeight="1" s="189">
      <c r="A917" s="4" t="n"/>
      <c r="B917" s="4" t="n"/>
      <c r="C917" s="4" t="n"/>
      <c r="D917" s="4" t="n"/>
      <c r="E917" s="4" t="n"/>
      <c r="F917" s="4" t="n"/>
      <c r="G917" s="4" t="n"/>
      <c r="H917" s="4" t="n"/>
    </row>
    <row r="918" ht="15.75" customHeight="1" s="189">
      <c r="A918" s="4" t="n"/>
      <c r="B918" s="4" t="n"/>
      <c r="C918" s="4" t="n"/>
      <c r="D918" s="4" t="n"/>
      <c r="E918" s="4" t="n"/>
      <c r="F918" s="4" t="n"/>
      <c r="G918" s="4" t="n"/>
      <c r="H918" s="4" t="n"/>
    </row>
    <row r="919" ht="15.75" customHeight="1" s="189">
      <c r="A919" s="4" t="n"/>
      <c r="B919" s="4" t="n"/>
      <c r="C919" s="4" t="n"/>
      <c r="D919" s="4" t="n"/>
      <c r="E919" s="4" t="n"/>
      <c r="F919" s="4" t="n"/>
      <c r="G919" s="4" t="n"/>
      <c r="H919" s="4" t="n"/>
    </row>
    <row r="920" ht="15.75" customHeight="1" s="189">
      <c r="A920" s="4" t="n"/>
      <c r="B920" s="4" t="n"/>
      <c r="C920" s="4" t="n"/>
      <c r="D920" s="4" t="n"/>
      <c r="E920" s="4" t="n"/>
      <c r="F920" s="4" t="n"/>
      <c r="G920" s="4" t="n"/>
      <c r="H920" s="4" t="n"/>
    </row>
    <row r="921" ht="15.75" customHeight="1" s="189">
      <c r="A921" s="4" t="n"/>
      <c r="B921" s="4" t="n"/>
      <c r="C921" s="4" t="n"/>
      <c r="D921" s="4" t="n"/>
      <c r="E921" s="4" t="n"/>
      <c r="F921" s="4" t="n"/>
      <c r="G921" s="4" t="n"/>
      <c r="H921" s="4" t="n"/>
    </row>
    <row r="922" ht="15.75" customHeight="1" s="189">
      <c r="A922" s="4" t="n"/>
      <c r="B922" s="4" t="n"/>
      <c r="C922" s="4" t="n"/>
      <c r="D922" s="4" t="n"/>
      <c r="E922" s="4" t="n"/>
      <c r="F922" s="4" t="n"/>
      <c r="G922" s="4" t="n"/>
      <c r="H922" s="4" t="n"/>
    </row>
    <row r="923" ht="15.75" customHeight="1" s="189">
      <c r="A923" s="4" t="n"/>
      <c r="B923" s="4" t="n"/>
      <c r="C923" s="4" t="n"/>
      <c r="D923" s="4" t="n"/>
      <c r="E923" s="4" t="n"/>
      <c r="F923" s="4" t="n"/>
      <c r="G923" s="4" t="n"/>
      <c r="H923" s="4" t="n"/>
    </row>
    <row r="924" ht="15.75" customHeight="1" s="189">
      <c r="A924" s="4" t="n"/>
      <c r="B924" s="4" t="n"/>
      <c r="C924" s="4" t="n"/>
      <c r="D924" s="4" t="n"/>
      <c r="E924" s="4" t="n"/>
      <c r="F924" s="4" t="n"/>
      <c r="G924" s="4" t="n"/>
      <c r="H924" s="4" t="n"/>
    </row>
    <row r="925" ht="15.75" customHeight="1" s="189">
      <c r="A925" s="4" t="n"/>
      <c r="B925" s="4" t="n"/>
      <c r="C925" s="4" t="n"/>
      <c r="D925" s="4" t="n"/>
      <c r="E925" s="4" t="n"/>
      <c r="F925" s="4" t="n"/>
      <c r="G925" s="4" t="n"/>
      <c r="H925" s="4" t="n"/>
    </row>
    <row r="926" ht="15.75" customHeight="1" s="189">
      <c r="A926" s="4" t="n"/>
      <c r="B926" s="4" t="n"/>
      <c r="C926" s="4" t="n"/>
      <c r="D926" s="4" t="n"/>
      <c r="E926" s="4" t="n"/>
      <c r="F926" s="4" t="n"/>
      <c r="G926" s="4" t="n"/>
      <c r="H926" s="4" t="n"/>
    </row>
    <row r="927" ht="15.75" customHeight="1" s="189">
      <c r="A927" s="4" t="n"/>
      <c r="B927" s="4" t="n"/>
      <c r="C927" s="4" t="n"/>
      <c r="D927" s="4" t="n"/>
      <c r="E927" s="4" t="n"/>
      <c r="F927" s="4" t="n"/>
      <c r="G927" s="4" t="n"/>
      <c r="H927" s="4" t="n"/>
    </row>
    <row r="928" ht="15.75" customHeight="1" s="189">
      <c r="A928" s="4" t="n"/>
      <c r="B928" s="4" t="n"/>
      <c r="C928" s="4" t="n"/>
      <c r="D928" s="4" t="n"/>
      <c r="E928" s="4" t="n"/>
      <c r="F928" s="4" t="n"/>
      <c r="G928" s="4" t="n"/>
      <c r="H928" s="4" t="n"/>
    </row>
    <row r="929" ht="15.75" customHeight="1" s="189">
      <c r="A929" s="4" t="n"/>
      <c r="B929" s="4" t="n"/>
      <c r="C929" s="4" t="n"/>
      <c r="D929" s="4" t="n"/>
      <c r="E929" s="4" t="n"/>
      <c r="F929" s="4" t="n"/>
      <c r="G929" s="4" t="n"/>
      <c r="H929" s="4" t="n"/>
    </row>
    <row r="930" ht="15.75" customHeight="1" s="189">
      <c r="A930" s="4" t="n"/>
      <c r="B930" s="4" t="n"/>
      <c r="C930" s="4" t="n"/>
      <c r="D930" s="4" t="n"/>
      <c r="E930" s="4" t="n"/>
      <c r="F930" s="4" t="n"/>
      <c r="G930" s="4" t="n"/>
      <c r="H930" s="4" t="n"/>
    </row>
    <row r="931" ht="15.75" customHeight="1" s="189">
      <c r="A931" s="4" t="n"/>
      <c r="B931" s="4" t="n"/>
      <c r="C931" s="4" t="n"/>
      <c r="D931" s="4" t="n"/>
      <c r="E931" s="4" t="n"/>
      <c r="F931" s="4" t="n"/>
      <c r="G931" s="4" t="n"/>
      <c r="H931" s="4" t="n"/>
    </row>
    <row r="932" ht="15.75" customHeight="1" s="189">
      <c r="A932" s="4" t="n"/>
      <c r="B932" s="4" t="n"/>
      <c r="C932" s="4" t="n"/>
      <c r="D932" s="4" t="n"/>
      <c r="E932" s="4" t="n"/>
      <c r="F932" s="4" t="n"/>
      <c r="G932" s="4" t="n"/>
      <c r="H932" s="4" t="n"/>
    </row>
    <row r="933" ht="15.75" customHeight="1" s="189">
      <c r="A933" s="4" t="n"/>
      <c r="B933" s="4" t="n"/>
      <c r="C933" s="4" t="n"/>
      <c r="D933" s="4" t="n"/>
      <c r="E933" s="4" t="n"/>
      <c r="F933" s="4" t="n"/>
      <c r="G933" s="4" t="n"/>
      <c r="H933" s="4" t="n"/>
    </row>
    <row r="934" ht="15.75" customHeight="1" s="189">
      <c r="A934" s="4" t="n"/>
      <c r="B934" s="4" t="n"/>
      <c r="C934" s="4" t="n"/>
      <c r="D934" s="4" t="n"/>
      <c r="E934" s="4" t="n"/>
      <c r="F934" s="4" t="n"/>
      <c r="G934" s="4" t="n"/>
      <c r="H934" s="4" t="n"/>
    </row>
    <row r="935" ht="15.75" customHeight="1" s="189">
      <c r="A935" s="4" t="n"/>
      <c r="B935" s="4" t="n"/>
      <c r="C935" s="4" t="n"/>
      <c r="D935" s="4" t="n"/>
      <c r="E935" s="4" t="n"/>
      <c r="F935" s="4" t="n"/>
      <c r="G935" s="4" t="n"/>
      <c r="H935" s="4" t="n"/>
    </row>
    <row r="936" ht="15.75" customHeight="1" s="189">
      <c r="A936" s="4" t="n"/>
      <c r="B936" s="4" t="n"/>
      <c r="C936" s="4" t="n"/>
      <c r="D936" s="4" t="n"/>
      <c r="E936" s="4" t="n"/>
      <c r="F936" s="4" t="n"/>
      <c r="G936" s="4" t="n"/>
      <c r="H936" s="4" t="n"/>
    </row>
    <row r="937" ht="15.75" customHeight="1" s="189">
      <c r="A937" s="4" t="n"/>
      <c r="B937" s="4" t="n"/>
      <c r="C937" s="4" t="n"/>
      <c r="D937" s="4" t="n"/>
      <c r="E937" s="4" t="n"/>
      <c r="F937" s="4" t="n"/>
      <c r="G937" s="4" t="n"/>
      <c r="H937" s="4" t="n"/>
    </row>
    <row r="938" ht="15.75" customHeight="1" s="189">
      <c r="A938" s="4" t="n"/>
      <c r="B938" s="4" t="n"/>
      <c r="C938" s="4" t="n"/>
      <c r="D938" s="4" t="n"/>
      <c r="E938" s="4" t="n"/>
      <c r="F938" s="4" t="n"/>
      <c r="G938" s="4" t="n"/>
      <c r="H938" s="4" t="n"/>
    </row>
    <row r="939" ht="15.75" customHeight="1" s="189">
      <c r="A939" s="4" t="n"/>
      <c r="B939" s="4" t="n"/>
      <c r="C939" s="4" t="n"/>
      <c r="D939" s="4" t="n"/>
      <c r="E939" s="4" t="n"/>
      <c r="F939" s="4" t="n"/>
      <c r="G939" s="4" t="n"/>
      <c r="H939" s="4" t="n"/>
    </row>
    <row r="940" ht="15.75" customHeight="1" s="189">
      <c r="A940" s="4" t="n"/>
      <c r="B940" s="4" t="n"/>
      <c r="C940" s="4" t="n"/>
      <c r="D940" s="4" t="n"/>
      <c r="E940" s="4" t="n"/>
      <c r="F940" s="4" t="n"/>
      <c r="G940" s="4" t="n"/>
      <c r="H940" s="4" t="n"/>
    </row>
    <row r="941" ht="15.75" customHeight="1" s="189">
      <c r="A941" s="4" t="n"/>
      <c r="B941" s="4" t="n"/>
      <c r="C941" s="4" t="n"/>
      <c r="D941" s="4" t="n"/>
      <c r="E941" s="4" t="n"/>
      <c r="F941" s="4" t="n"/>
      <c r="G941" s="4" t="n"/>
      <c r="H941" s="4" t="n"/>
    </row>
    <row r="942" ht="15.75" customHeight="1" s="189">
      <c r="A942" s="4" t="n"/>
      <c r="B942" s="4" t="n"/>
      <c r="C942" s="4" t="n"/>
      <c r="D942" s="4" t="n"/>
      <c r="E942" s="4" t="n"/>
      <c r="F942" s="4" t="n"/>
      <c r="G942" s="4" t="n"/>
      <c r="H942" s="4" t="n"/>
    </row>
    <row r="943" ht="15.75" customHeight="1" s="189">
      <c r="A943" s="4" t="n"/>
      <c r="B943" s="4" t="n"/>
      <c r="C943" s="4" t="n"/>
      <c r="D943" s="4" t="n"/>
      <c r="E943" s="4" t="n"/>
      <c r="F943" s="4" t="n"/>
      <c r="G943" s="4" t="n"/>
      <c r="H943" s="4" t="n"/>
    </row>
    <row r="944" ht="15.75" customHeight="1" s="189">
      <c r="A944" s="4" t="n"/>
      <c r="B944" s="4" t="n"/>
      <c r="C944" s="4" t="n"/>
      <c r="D944" s="4" t="n"/>
      <c r="E944" s="4" t="n"/>
      <c r="F944" s="4" t="n"/>
      <c r="G944" s="4" t="n"/>
      <c r="H944" s="4" t="n"/>
    </row>
    <row r="945" ht="15.75" customHeight="1" s="189">
      <c r="A945" s="4" t="n"/>
      <c r="B945" s="4" t="n"/>
      <c r="C945" s="4" t="n"/>
      <c r="D945" s="4" t="n"/>
      <c r="E945" s="4" t="n"/>
      <c r="F945" s="4" t="n"/>
      <c r="G945" s="4" t="n"/>
      <c r="H945" s="4" t="n"/>
    </row>
    <row r="946" ht="15.75" customHeight="1" s="189">
      <c r="A946" s="4" t="n"/>
      <c r="B946" s="4" t="n"/>
      <c r="C946" s="4" t="n"/>
      <c r="D946" s="4" t="n"/>
      <c r="E946" s="4" t="n"/>
      <c r="F946" s="4" t="n"/>
      <c r="G946" s="4" t="n"/>
      <c r="H946" s="4" t="n"/>
    </row>
    <row r="947" ht="15.75" customHeight="1" s="189">
      <c r="A947" s="4" t="n"/>
      <c r="B947" s="4" t="n"/>
      <c r="C947" s="4" t="n"/>
      <c r="D947" s="4" t="n"/>
      <c r="E947" s="4" t="n"/>
      <c r="F947" s="4" t="n"/>
      <c r="G947" s="4" t="n"/>
      <c r="H947" s="4" t="n"/>
    </row>
    <row r="948" ht="15.75" customHeight="1" s="189">
      <c r="A948" s="4" t="n"/>
      <c r="B948" s="4" t="n"/>
      <c r="C948" s="4" t="n"/>
      <c r="D948" s="4" t="n"/>
      <c r="E948" s="4" t="n"/>
      <c r="F948" s="4" t="n"/>
      <c r="G948" s="4" t="n"/>
      <c r="H948" s="4" t="n"/>
    </row>
    <row r="949" ht="15.75" customHeight="1" s="189">
      <c r="A949" s="4" t="n"/>
      <c r="B949" s="4" t="n"/>
      <c r="C949" s="4" t="n"/>
      <c r="D949" s="4" t="n"/>
      <c r="E949" s="4" t="n"/>
      <c r="F949" s="4" t="n"/>
      <c r="G949" s="4" t="n"/>
      <c r="H949" s="4" t="n"/>
    </row>
    <row r="950" ht="15.75" customHeight="1" s="189">
      <c r="A950" s="4" t="n"/>
      <c r="B950" s="4" t="n"/>
      <c r="C950" s="4" t="n"/>
      <c r="D950" s="4" t="n"/>
      <c r="E950" s="4" t="n"/>
      <c r="F950" s="4" t="n"/>
      <c r="G950" s="4" t="n"/>
      <c r="H950" s="4" t="n"/>
    </row>
    <row r="951" ht="15.75" customHeight="1" s="189">
      <c r="A951" s="4" t="n"/>
      <c r="B951" s="4" t="n"/>
      <c r="C951" s="4" t="n"/>
      <c r="D951" s="4" t="n"/>
      <c r="E951" s="4" t="n"/>
      <c r="F951" s="4" t="n"/>
      <c r="G951" s="4" t="n"/>
      <c r="H951" s="4" t="n"/>
    </row>
    <row r="952" ht="15.75" customHeight="1" s="189">
      <c r="A952" s="4" t="n"/>
      <c r="B952" s="4" t="n"/>
      <c r="C952" s="4" t="n"/>
      <c r="D952" s="4" t="n"/>
      <c r="E952" s="4" t="n"/>
      <c r="F952" s="4" t="n"/>
      <c r="G952" s="4" t="n"/>
      <c r="H952" s="4" t="n"/>
    </row>
    <row r="953" ht="15.75" customHeight="1" s="189">
      <c r="A953" s="4" t="n"/>
      <c r="B953" s="4" t="n"/>
      <c r="C953" s="4" t="n"/>
      <c r="D953" s="4" t="n"/>
      <c r="E953" s="4" t="n"/>
      <c r="F953" s="4" t="n"/>
      <c r="G953" s="4" t="n"/>
      <c r="H953" s="4" t="n"/>
    </row>
    <row r="954" ht="15.75" customHeight="1" s="189">
      <c r="A954" s="4" t="n"/>
      <c r="B954" s="4" t="n"/>
      <c r="C954" s="4" t="n"/>
      <c r="D954" s="4" t="n"/>
      <c r="E954" s="4" t="n"/>
      <c r="F954" s="4" t="n"/>
      <c r="G954" s="4" t="n"/>
      <c r="H954" s="4" t="n"/>
    </row>
    <row r="955" ht="15.75" customHeight="1" s="189">
      <c r="A955" s="4" t="n"/>
      <c r="B955" s="4" t="n"/>
      <c r="C955" s="4" t="n"/>
      <c r="D955" s="4" t="n"/>
      <c r="E955" s="4" t="n"/>
      <c r="F955" s="4" t="n"/>
      <c r="G955" s="4" t="n"/>
      <c r="H955" s="4" t="n"/>
    </row>
    <row r="956" ht="15.75" customHeight="1" s="189">
      <c r="A956" s="4" t="n"/>
      <c r="B956" s="4" t="n"/>
      <c r="C956" s="4" t="n"/>
      <c r="D956" s="4" t="n"/>
      <c r="E956" s="4" t="n"/>
      <c r="F956" s="4" t="n"/>
      <c r="G956" s="4" t="n"/>
      <c r="H956" s="4" t="n"/>
    </row>
    <row r="957" ht="15.75" customHeight="1" s="189">
      <c r="A957" s="4" t="n"/>
      <c r="B957" s="4" t="n"/>
      <c r="C957" s="4" t="n"/>
      <c r="D957" s="4" t="n"/>
      <c r="E957" s="4" t="n"/>
      <c r="F957" s="4" t="n"/>
      <c r="G957" s="4" t="n"/>
      <c r="H957" s="4" t="n"/>
    </row>
    <row r="958" ht="15.75" customHeight="1" s="189">
      <c r="A958" s="4" t="n"/>
      <c r="B958" s="4" t="n"/>
      <c r="C958" s="4" t="n"/>
      <c r="D958" s="4" t="n"/>
      <c r="E958" s="4" t="n"/>
      <c r="F958" s="4" t="n"/>
      <c r="G958" s="4" t="n"/>
      <c r="H958" s="4" t="n"/>
    </row>
    <row r="959" ht="15.75" customHeight="1" s="189">
      <c r="A959" s="4" t="n"/>
      <c r="B959" s="4" t="n"/>
      <c r="C959" s="4" t="n"/>
      <c r="D959" s="4" t="n"/>
      <c r="E959" s="4" t="n"/>
      <c r="F959" s="4" t="n"/>
      <c r="G959" s="4" t="n"/>
      <c r="H959" s="4" t="n"/>
    </row>
    <row r="960" ht="15.75" customHeight="1" s="189">
      <c r="A960" s="4" t="n"/>
      <c r="B960" s="4" t="n"/>
      <c r="C960" s="4" t="n"/>
      <c r="D960" s="4" t="n"/>
      <c r="E960" s="4" t="n"/>
      <c r="F960" s="4" t="n"/>
      <c r="G960" s="4" t="n"/>
      <c r="H960" s="4" t="n"/>
    </row>
    <row r="961" ht="15.75" customHeight="1" s="189">
      <c r="A961" s="4" t="n"/>
      <c r="B961" s="4" t="n"/>
      <c r="C961" s="4" t="n"/>
      <c r="D961" s="4" t="n"/>
      <c r="E961" s="4" t="n"/>
      <c r="F961" s="4" t="n"/>
      <c r="G961" s="4" t="n"/>
      <c r="H961" s="4" t="n"/>
    </row>
    <row r="962" ht="15.75" customHeight="1" s="189">
      <c r="A962" s="4" t="n"/>
      <c r="B962" s="4" t="n"/>
      <c r="C962" s="4" t="n"/>
      <c r="D962" s="4" t="n"/>
      <c r="E962" s="4" t="n"/>
      <c r="F962" s="4" t="n"/>
      <c r="G962" s="4" t="n"/>
      <c r="H962" s="4" t="n"/>
    </row>
    <row r="963" ht="15.75" customHeight="1" s="189">
      <c r="A963" s="4" t="n"/>
      <c r="B963" s="4" t="n"/>
      <c r="C963" s="4" t="n"/>
      <c r="D963" s="4" t="n"/>
      <c r="E963" s="4" t="n"/>
      <c r="F963" s="4" t="n"/>
      <c r="G963" s="4" t="n"/>
      <c r="H963" s="4" t="n"/>
    </row>
    <row r="964" ht="15.75" customHeight="1" s="189">
      <c r="A964" s="4" t="n"/>
      <c r="B964" s="4" t="n"/>
      <c r="C964" s="4" t="n"/>
      <c r="D964" s="4" t="n"/>
      <c r="E964" s="4" t="n"/>
      <c r="F964" s="4" t="n"/>
      <c r="G964" s="4" t="n"/>
      <c r="H964" s="4" t="n"/>
    </row>
    <row r="965" ht="15.75" customHeight="1" s="189">
      <c r="A965" s="4" t="n"/>
      <c r="B965" s="4" t="n"/>
      <c r="C965" s="4" t="n"/>
      <c r="D965" s="4" t="n"/>
      <c r="E965" s="4" t="n"/>
      <c r="F965" s="4" t="n"/>
      <c r="G965" s="4" t="n"/>
      <c r="H965" s="4" t="n"/>
    </row>
    <row r="966" ht="15.75" customHeight="1" s="189">
      <c r="A966" s="4" t="n"/>
      <c r="B966" s="4" t="n"/>
      <c r="C966" s="4" t="n"/>
      <c r="D966" s="4" t="n"/>
      <c r="E966" s="4" t="n"/>
      <c r="F966" s="4" t="n"/>
      <c r="G966" s="4" t="n"/>
      <c r="H966" s="4" t="n"/>
    </row>
    <row r="967" ht="15.75" customHeight="1" s="189">
      <c r="A967" s="4" t="n"/>
      <c r="B967" s="4" t="n"/>
      <c r="C967" s="4" t="n"/>
      <c r="D967" s="4" t="n"/>
      <c r="E967" s="4" t="n"/>
      <c r="F967" s="4" t="n"/>
      <c r="G967" s="4" t="n"/>
      <c r="H967" s="4" t="n"/>
    </row>
    <row r="968" ht="15.75" customHeight="1" s="189">
      <c r="A968" s="4" t="n"/>
      <c r="B968" s="4" t="n"/>
      <c r="C968" s="4" t="n"/>
      <c r="D968" s="4" t="n"/>
      <c r="E968" s="4" t="n"/>
      <c r="F968" s="4" t="n"/>
      <c r="G968" s="4" t="n"/>
      <c r="H968" s="4" t="n"/>
    </row>
    <row r="969" ht="15.75" customHeight="1" s="189">
      <c r="A969" s="4" t="n"/>
      <c r="B969" s="4" t="n"/>
      <c r="C969" s="4" t="n"/>
      <c r="D969" s="4" t="n"/>
      <c r="E969" s="4" t="n"/>
      <c r="F969" s="4" t="n"/>
      <c r="G969" s="4" t="n"/>
      <c r="H969" s="4" t="n"/>
    </row>
    <row r="970" ht="15.75" customHeight="1" s="189">
      <c r="A970" s="4" t="n"/>
      <c r="B970" s="4" t="n"/>
      <c r="C970" s="4" t="n"/>
      <c r="D970" s="4" t="n"/>
      <c r="E970" s="4" t="n"/>
      <c r="F970" s="4" t="n"/>
      <c r="G970" s="4" t="n"/>
      <c r="H970" s="4" t="n"/>
    </row>
    <row r="971" ht="15.75" customHeight="1" s="189">
      <c r="A971" s="4" t="n"/>
      <c r="B971" s="4" t="n"/>
      <c r="C971" s="4" t="n"/>
      <c r="D971" s="4" t="n"/>
      <c r="E971" s="4" t="n"/>
      <c r="F971" s="4" t="n"/>
      <c r="G971" s="4" t="n"/>
      <c r="H971" s="4" t="n"/>
    </row>
    <row r="972" ht="15.75" customHeight="1" s="189">
      <c r="A972" s="4" t="n"/>
      <c r="B972" s="4" t="n"/>
      <c r="C972" s="4" t="n"/>
      <c r="D972" s="4" t="n"/>
      <c r="E972" s="4" t="n"/>
      <c r="F972" s="4" t="n"/>
      <c r="G972" s="4" t="n"/>
      <c r="H972" s="4" t="n"/>
    </row>
    <row r="973" ht="15.75" customHeight="1" s="189">
      <c r="A973" s="4" t="n"/>
      <c r="B973" s="4" t="n"/>
      <c r="C973" s="4" t="n"/>
      <c r="D973" s="4" t="n"/>
      <c r="E973" s="4" t="n"/>
      <c r="F973" s="4" t="n"/>
      <c r="G973" s="4" t="n"/>
      <c r="H973" s="4" t="n"/>
    </row>
    <row r="974" ht="15.75" customHeight="1" s="189">
      <c r="A974" s="4" t="n"/>
      <c r="B974" s="4" t="n"/>
      <c r="C974" s="4" t="n"/>
      <c r="D974" s="4" t="n"/>
      <c r="E974" s="4" t="n"/>
      <c r="F974" s="4" t="n"/>
      <c r="G974" s="4" t="n"/>
      <c r="H974" s="4" t="n"/>
    </row>
    <row r="975" ht="15.75" customHeight="1" s="189">
      <c r="A975" s="4" t="n"/>
      <c r="B975" s="4" t="n"/>
      <c r="C975" s="4" t="n"/>
      <c r="D975" s="4" t="n"/>
      <c r="E975" s="4" t="n"/>
      <c r="F975" s="4" t="n"/>
      <c r="G975" s="4" t="n"/>
      <c r="H975" s="4" t="n"/>
    </row>
    <row r="976" ht="15.75" customHeight="1" s="189">
      <c r="A976" s="4" t="n"/>
      <c r="B976" s="4" t="n"/>
      <c r="C976" s="4" t="n"/>
      <c r="D976" s="4" t="n"/>
      <c r="E976" s="4" t="n"/>
      <c r="F976" s="4" t="n"/>
      <c r="G976" s="4" t="n"/>
      <c r="H976" s="4" t="n"/>
    </row>
    <row r="977" ht="15.75" customHeight="1" s="189">
      <c r="A977" s="4" t="n"/>
      <c r="B977" s="4" t="n"/>
      <c r="C977" s="4" t="n"/>
      <c r="D977" s="4" t="n"/>
      <c r="E977" s="4" t="n"/>
      <c r="F977" s="4" t="n"/>
      <c r="G977" s="4" t="n"/>
      <c r="H977" s="4" t="n"/>
    </row>
    <row r="978" ht="15.75" customHeight="1" s="189">
      <c r="A978" s="4" t="n"/>
      <c r="B978" s="4" t="n"/>
      <c r="C978" s="4" t="n"/>
      <c r="D978" s="4" t="n"/>
      <c r="E978" s="4" t="n"/>
      <c r="F978" s="4" t="n"/>
      <c r="G978" s="4" t="n"/>
      <c r="H978" s="4" t="n"/>
    </row>
    <row r="979" ht="15.75" customHeight="1" s="189">
      <c r="A979" s="4" t="n"/>
      <c r="B979" s="4" t="n"/>
      <c r="C979" s="4" t="n"/>
      <c r="D979" s="4" t="n"/>
      <c r="E979" s="4" t="n"/>
      <c r="F979" s="4" t="n"/>
      <c r="G979" s="4" t="n"/>
      <c r="H979" s="4" t="n"/>
    </row>
    <row r="980" ht="15.75" customHeight="1" s="189">
      <c r="A980" s="4" t="n"/>
      <c r="B980" s="4" t="n"/>
      <c r="C980" s="4" t="n"/>
      <c r="D980" s="4" t="n"/>
      <c r="E980" s="4" t="n"/>
      <c r="F980" s="4" t="n"/>
      <c r="G980" s="4" t="n"/>
      <c r="H980" s="4" t="n"/>
    </row>
    <row r="981" ht="15.75" customHeight="1" s="189">
      <c r="A981" s="4" t="n"/>
      <c r="B981" s="4" t="n"/>
      <c r="C981" s="4" t="n"/>
      <c r="D981" s="4" t="n"/>
      <c r="E981" s="4" t="n"/>
      <c r="F981" s="4" t="n"/>
      <c r="G981" s="4" t="n"/>
      <c r="H981" s="4" t="n"/>
    </row>
    <row r="982" ht="15.75" customHeight="1" s="189">
      <c r="A982" s="4" t="n"/>
      <c r="B982" s="4" t="n"/>
      <c r="C982" s="4" t="n"/>
      <c r="D982" s="4" t="n"/>
      <c r="E982" s="4" t="n"/>
      <c r="F982" s="4" t="n"/>
      <c r="G982" s="4" t="n"/>
      <c r="H982" s="4" t="n"/>
    </row>
    <row r="983" ht="15.75" customHeight="1" s="189">
      <c r="A983" s="4" t="n"/>
      <c r="B983" s="4" t="n"/>
      <c r="C983" s="4" t="n"/>
      <c r="D983" s="4" t="n"/>
      <c r="E983" s="4" t="n"/>
      <c r="F983" s="4" t="n"/>
      <c r="G983" s="4" t="n"/>
      <c r="H983" s="4" t="n"/>
    </row>
    <row r="984" ht="15.75" customHeight="1" s="189">
      <c r="A984" s="4" t="n"/>
      <c r="B984" s="4" t="n"/>
      <c r="C984" s="4" t="n"/>
      <c r="D984" s="4" t="n"/>
      <c r="E984" s="4" t="n"/>
      <c r="F984" s="4" t="n"/>
      <c r="G984" s="4" t="n"/>
      <c r="H984" s="4" t="n"/>
    </row>
    <row r="985" ht="15.75" customHeight="1" s="189">
      <c r="A985" s="4" t="n"/>
      <c r="B985" s="4" t="n"/>
      <c r="C985" s="4" t="n"/>
      <c r="D985" s="4" t="n"/>
      <c r="E985" s="4" t="n"/>
      <c r="F985" s="4" t="n"/>
      <c r="G985" s="4" t="n"/>
      <c r="H985" s="4" t="n"/>
    </row>
    <row r="986" ht="15.75" customHeight="1" s="189">
      <c r="A986" s="4" t="n"/>
      <c r="B986" s="4" t="n"/>
      <c r="C986" s="4" t="n"/>
      <c r="D986" s="4" t="n"/>
      <c r="E986" s="4" t="n"/>
      <c r="F986" s="4" t="n"/>
      <c r="G986" s="4" t="n"/>
      <c r="H986" s="4" t="n"/>
    </row>
    <row r="987" ht="15.75" customHeight="1" s="189">
      <c r="A987" s="4" t="n"/>
      <c r="B987" s="4" t="n"/>
      <c r="C987" s="4" t="n"/>
      <c r="D987" s="4" t="n"/>
      <c r="E987" s="4" t="n"/>
      <c r="F987" s="4" t="n"/>
      <c r="G987" s="4" t="n"/>
      <c r="H987" s="4" t="n"/>
    </row>
    <row r="988" ht="15.75" customHeight="1" s="189">
      <c r="A988" s="4" t="n"/>
      <c r="B988" s="4" t="n"/>
      <c r="C988" s="4" t="n"/>
      <c r="D988" s="4" t="n"/>
      <c r="E988" s="4" t="n"/>
      <c r="F988" s="4" t="n"/>
      <c r="G988" s="4" t="n"/>
      <c r="H988" s="4" t="n"/>
    </row>
    <row r="989" ht="15.75" customHeight="1" s="189">
      <c r="A989" s="4" t="n"/>
      <c r="B989" s="4" t="n"/>
      <c r="C989" s="4" t="n"/>
      <c r="D989" s="4" t="n"/>
      <c r="E989" s="4" t="n"/>
      <c r="F989" s="4" t="n"/>
      <c r="G989" s="4" t="n"/>
      <c r="H989" s="4" t="n"/>
    </row>
    <row r="990" ht="15.75" customHeight="1" s="189">
      <c r="A990" s="4" t="n"/>
      <c r="B990" s="4" t="n"/>
      <c r="C990" s="4" t="n"/>
      <c r="D990" s="4" t="n"/>
      <c r="E990" s="4" t="n"/>
      <c r="F990" s="4" t="n"/>
      <c r="G990" s="4" t="n"/>
      <c r="H990" s="4" t="n"/>
    </row>
    <row r="991" ht="15.75" customHeight="1" s="189">
      <c r="A991" s="4" t="n"/>
      <c r="B991" s="4" t="n"/>
      <c r="C991" s="4" t="n"/>
      <c r="D991" s="4" t="n"/>
      <c r="E991" s="4" t="n"/>
      <c r="F991" s="4" t="n"/>
      <c r="G991" s="4" t="n"/>
      <c r="H991" s="4" t="n"/>
    </row>
    <row r="992" ht="15.75" customHeight="1" s="189">
      <c r="A992" s="4" t="n"/>
      <c r="B992" s="4" t="n"/>
      <c r="C992" s="4" t="n"/>
      <c r="D992" s="4" t="n"/>
      <c r="E992" s="4" t="n"/>
      <c r="F992" s="4" t="n"/>
      <c r="G992" s="4" t="n"/>
      <c r="H992" s="4" t="n"/>
    </row>
    <row r="993" ht="15.75" customHeight="1" s="189">
      <c r="A993" s="4" t="n"/>
      <c r="B993" s="4" t="n"/>
      <c r="C993" s="4" t="n"/>
      <c r="D993" s="4" t="n"/>
      <c r="E993" s="4" t="n"/>
      <c r="F993" s="4" t="n"/>
      <c r="G993" s="4" t="n"/>
      <c r="H993" s="4" t="n"/>
    </row>
    <row r="994" ht="15.75" customHeight="1" s="189">
      <c r="A994" s="4" t="n"/>
      <c r="B994" s="4" t="n"/>
      <c r="C994" s="4" t="n"/>
      <c r="D994" s="4" t="n"/>
      <c r="E994" s="4" t="n"/>
      <c r="F994" s="4" t="n"/>
      <c r="G994" s="4" t="n"/>
      <c r="H994" s="4" t="n"/>
    </row>
    <row r="995" ht="15.75" customHeight="1" s="189">
      <c r="A995" s="4" t="n"/>
      <c r="B995" s="4" t="n"/>
      <c r="C995" s="4" t="n"/>
      <c r="D995" s="4" t="n"/>
      <c r="E995" s="4" t="n"/>
      <c r="F995" s="4" t="n"/>
      <c r="G995" s="4" t="n"/>
      <c r="H995" s="4" t="n"/>
    </row>
    <row r="996" ht="15.75" customHeight="1" s="189">
      <c r="A996" s="4" t="n"/>
      <c r="B996" s="4" t="n"/>
      <c r="C996" s="4" t="n"/>
      <c r="D996" s="4" t="n"/>
      <c r="E996" s="4" t="n"/>
      <c r="F996" s="4" t="n"/>
      <c r="G996" s="4" t="n"/>
      <c r="H996" s="4" t="n"/>
    </row>
    <row r="997" ht="15.75" customHeight="1" s="189">
      <c r="A997" s="4" t="n"/>
      <c r="B997" s="4" t="n"/>
      <c r="C997" s="4" t="n"/>
      <c r="D997" s="4" t="n"/>
      <c r="E997" s="4" t="n"/>
      <c r="F997" s="4" t="n"/>
      <c r="G997" s="4" t="n"/>
      <c r="H997" s="4" t="n"/>
    </row>
    <row r="998" ht="15.75" customHeight="1" s="189">
      <c r="A998" s="4" t="n"/>
      <c r="B998" s="4" t="n"/>
      <c r="C998" s="4" t="n"/>
      <c r="D998" s="4" t="n"/>
      <c r="E998" s="4" t="n"/>
      <c r="F998" s="4" t="n"/>
      <c r="G998" s="4" t="n"/>
      <c r="H998" s="4" t="n"/>
    </row>
    <row r="999" ht="15.75" customHeight="1" s="189">
      <c r="A999" s="4" t="n"/>
      <c r="B999" s="4" t="n"/>
      <c r="C999" s="4" t="n"/>
      <c r="D999" s="4" t="n"/>
      <c r="E999" s="4" t="n"/>
      <c r="F999" s="4" t="n"/>
      <c r="G999" s="4" t="n"/>
      <c r="H999" s="4" t="n"/>
    </row>
    <row r="1000" ht="15.75" customHeight="1" s="189">
      <c r="A1000" s="4" t="n"/>
      <c r="B1000" s="4" t="n"/>
      <c r="C1000" s="4" t="n"/>
      <c r="D1000" s="4" t="n"/>
      <c r="E1000" s="4" t="n"/>
      <c r="F1000" s="4" t="n"/>
      <c r="G1000" s="4" t="n"/>
      <c r="H1000" s="4" t="n"/>
    </row>
  </sheetData>
  <mergeCells count="8">
    <mergeCell ref="F46:H46"/>
    <mergeCell ref="F49:H49"/>
    <mergeCell ref="A2:H2"/>
    <mergeCell ref="F50:H50"/>
    <mergeCell ref="A1:H1"/>
    <mergeCell ref="F48:H48"/>
    <mergeCell ref="F47:H47"/>
    <mergeCell ref="F51:H51"/>
  </mergeCells>
  <pageMargins left="0.75" right="0.75" top="1" bottom="1" header="0" footer="0"/>
  <pageSetup orientation="landscape"/>
</worksheet>
</file>

<file path=xl/worksheets/sheet57.xml><?xml version="1.0" encoding="utf-8"?>
<worksheet xmlns="http://schemas.openxmlformats.org/spreadsheetml/2006/main">
  <sheetPr>
    <tabColor rgb="00A8412F"/>
    <outlinePr summaryBelow="1" summaryRight="1"/>
    <pageSetUpPr/>
  </sheetPr>
  <dimension ref="A1:E288"/>
  <sheetViews>
    <sheetView showGridLines="0" zoomScale="100" workbookViewId="0">
      <pane ySplit="3" topLeftCell="A4" activePane="bottomLeft" state="frozen"/>
      <selection pane="bottomLeft" activeCell="A1" sqref="A1"/>
    </sheetView>
  </sheetViews>
  <sheetFormatPr baseColWidth="8" defaultRowHeight="15"/>
  <cols>
    <col width="26" customWidth="1" style="189" min="1" max="1"/>
    <col width="20" customWidth="1" style="189" min="2" max="2"/>
    <col width="52" customWidth="1" style="189" min="3" max="3"/>
    <col width="52" customWidth="1" style="189" min="4" max="4"/>
    <col width="30" customWidth="1" style="189" min="5" max="5"/>
  </cols>
  <sheetData>
    <row r="1" ht="30" customHeight="1" s="189">
      <c r="A1" s="201" t="inlineStr">
        <is>
          <t>🩹 CORRECTIONS LOG — every cell this pass changed, and why</t>
        </is>
      </c>
      <c r="B1" s="202" t="n"/>
      <c r="C1" s="202" t="n"/>
      <c r="D1" s="202" t="n"/>
      <c r="E1" s="202" t="n"/>
    </row>
    <row r="2" ht="28" customHeight="1" s="189">
      <c r="A2" s="203" t="inlineStr">
        <is>
          <t>v50's Sensor Catalog was inherited unchanged from v5. A hostile review found errors that a reference document cannot carry, including two genuine safety hazards and one instruction that destroys hardware. Each row below is one corrected cell. A further 167 sensors were merged into the Catalog, carrying v50's own Second Life and Edge-AI Hook columns so it stays one catalog rather than two tiers.</t>
        </is>
      </c>
    </row>
    <row r="3">
      <c r="A3" s="204" t="inlineStr">
        <is>
          <t>SEVERITY</t>
        </is>
      </c>
      <c r="B3" s="205" t="inlineStr">
        <is>
          <t>WHAT WAS WRONG</t>
        </is>
      </c>
      <c r="C3" s="205" t="inlineStr">
        <is>
          <t>WHY IT MATTERS</t>
        </is>
      </c>
    </row>
    <row r="4" ht="86" customHeight="1" s="189">
      <c r="A4" s="206" t="inlineStr">
        <is>
          <t>🔴 SAFETY</t>
        </is>
      </c>
      <c r="B4" s="207" t="inlineStr">
        <is>
          <t>MQ gas sensors sited inside LPG lockers and hydrogen-accumulating battery rooms</t>
        </is>
      </c>
      <c r="C4" s="208" t="inlineStr">
        <is>
          <t>An MQ element is an unenclosed bead heated to ~300°C. In an atmosphere that can accumulate flammable gas it is a candidate IGNITION SOURCE. v50 recommended exactly this and framed it as explosion prevention. Rewritten to monitor the ventilated space OUTSIDE such volumes, with a pointer to certified intrinsically-safe detectors.</t>
        </is>
      </c>
    </row>
    <row r="5" ht="44" customHeight="1" s="189">
      <c r="A5" s="206" t="inlineStr">
        <is>
          <t>🔴 SAFETY</t>
        </is>
      </c>
      <c r="B5" s="207" t="inlineStr">
        <is>
          <t>Inconsistent life-safety framing across the MQ family</t>
        </is>
      </c>
      <c r="C5" s="208" t="inlineStr">
        <is>
          <t>MQ-7 carried 'NOT a life-safety device'. MQ-2, MQ-4, MQ-6 and MQ-8 made equivalent life-safety claims with no disclaimer at all. Now uniform.</t>
        </is>
      </c>
    </row>
    <row r="6" ht="38" customHeight="1" s="189">
      <c r="A6" s="206" t="inlineStr">
        <is>
          <t>🔴 HARDWARE</t>
        </is>
      </c>
      <c r="B6" s="207" t="inlineStr">
        <is>
          <t>XKC-Y25 documented as 'logic-safe out'</t>
        </is>
      </c>
      <c r="C6" s="208" t="inlineStr">
        <is>
          <t>Its output follows VCC. Wired per that claim at 12-24V it destroys an ESP32 GPIO. Corrected with an explicit warning.</t>
        </is>
      </c>
    </row>
    <row r="7" ht="49" customHeight="1" s="189">
      <c r="A7" s="209" t="inlineStr">
        <is>
          <t>🟠 FACTUAL</t>
        </is>
      </c>
      <c r="B7" s="207" t="inlineStr">
        <is>
          <t>GL5528 photoresistor resistance stated backwards</t>
        </is>
      </c>
      <c r="C7" s="208" t="inlineStr">
        <is>
          <t>'~10kΩ dark to ~1kΩ bright' is wrong by about two orders of magnitude — a GL5528 is ~0.5-2MΩ in darkness. Anyone sizing a divider from that figure gets it badly wrong.</t>
        </is>
      </c>
    </row>
    <row r="8" ht="47" customHeight="1" s="189">
      <c r="A8" s="209" t="inlineStr">
        <is>
          <t>🟠 FACTUAL</t>
        </is>
      </c>
      <c r="B8" s="207" t="inlineStr">
        <is>
          <t>VL53L0X described as 'immune to target color'</t>
        </is>
      </c>
      <c r="C8" s="208" t="inlineStr">
        <is>
          <t>Reflectivity is the DOMINANT range variable: ST quotes ~2m on white against ~0.8m on dark grey. The false claim propagated into the L1X and L5CX entries too.</t>
        </is>
      </c>
    </row>
    <row r="9" ht="54" customHeight="1" s="189">
      <c r="A9" s="209" t="inlineStr">
        <is>
          <t>🟠 FACTUAL</t>
        </is>
      </c>
      <c r="B9" s="207" t="inlineStr">
        <is>
          <t>MPRLS labelled gauge pressure</t>
        </is>
      </c>
      <c r="C9" s="208" t="inlineStr">
        <is>
          <t>The MPRLS0025PA is ABSOLUTE — it reads ~14.7 PSI on the bench. Every listed use (tank depth, tensiometer, blood-pressure cuff) requires subtracting atmospheric, which was never mentioned.</t>
        </is>
      </c>
    </row>
    <row r="10" ht="57" customHeight="1" s="189">
      <c r="A10" s="209" t="inlineStr">
        <is>
          <t>🟠 PROVENANCE</t>
        </is>
      </c>
      <c r="B10" s="207" t="inlineStr">
        <is>
          <t>A fabricated Adafruit product number</t>
        </is>
      </c>
      <c r="C10" s="208" t="inlineStr">
        <is>
          <t>'Adafruit 5417' was cited as an ADXL355 breakout with an 'Adafruit_ADXL355' library. Adafruit 5417 is a MicroPython Pyboard Lite; neither the breakout nor the library exists. Replaced with real sources.</t>
        </is>
      </c>
    </row>
    <row r="11" ht="100" customHeight="1" s="189">
      <c r="A11" s="209" t="inlineStr">
        <is>
          <t>🟠 FACTUAL</t>
        </is>
      </c>
      <c r="B11" s="207" t="inlineStr">
        <is>
          <t>Eight sensors whose NAME was wrong</t>
        </is>
      </c>
      <c r="C11" s="208" t="inlineStr">
        <is>
          <t>Watermark called a tensiometer (it is a granular-matrix resistance sensor) · TUF-2000M called Doppler (it is transit-time) · MQ-8 called MEMS (heated SnO2) · SEN0395 called 60GHz (it is 24GHz) · an AS7331 'flame sensor' that was actually a KY-026 IR phototransistor, blind to flame UV · narrowband HEGO merged with wideband LSU, implying an LSU can be read on a bare ADC, which it cannot.</t>
        </is>
      </c>
    </row>
    <row r="12" ht="110" customHeight="1" s="189">
      <c r="A12" s="210" t="inlineStr">
        <is>
          <t>🟡 OVERSTATEMENT</t>
        </is>
      </c>
      <c r="B12" s="207" t="inlineStr">
        <is>
          <t>Missing caveats that change real builds</t>
        </is>
      </c>
      <c r="C12" s="208" t="inlineStr">
        <is>
          <t>NDIR CO2 needs ambient-pressure compensation · optical PM sensors over-read above ~75% RH · AS3935 fires milliseconds after validation, not microseconds, and false-triggers on switching supplies · GPS PPS is nanoseconds at the pin and microseconds through an ESP32 interrupt · the ESP32's internal hall sensor was REMOVED in ESP-IDF v5 · HuskyLens face recognition is trained on human faces, so the cat-door build needs a custom model.</t>
        </is>
      </c>
    </row>
    <row r="14" ht="22" customHeight="1" s="189">
      <c r="A14" s="211" t="inlineStr">
        <is>
          <t>CELL-BY-CELL: 273 cells changed across 222 sensors</t>
        </is>
      </c>
    </row>
    <row r="15">
      <c r="A15" s="212" t="inlineStr">
        <is>
          <t>Sensor</t>
        </is>
      </c>
      <c r="B15" s="212" t="inlineStr">
        <is>
          <t>Column</t>
        </is>
      </c>
      <c r="C15" s="212" t="inlineStr">
        <is>
          <t>Was</t>
        </is>
      </c>
      <c r="D15" s="212" t="inlineStr">
        <is>
          <t>Now</t>
        </is>
      </c>
      <c r="E15" s="212" t="inlineStr"/>
    </row>
    <row r="16" ht="24" customHeight="1" s="189">
      <c r="A16" s="213" t="inlineStr">
        <is>
          <t>MCP9808 precision temp</t>
        </is>
      </c>
      <c r="B16" s="214" t="inlineStr">
        <is>
          <t>≈Price USD</t>
        </is>
      </c>
      <c r="C16" s="215" t="inlineStr">
        <is>
          <t>5.0</t>
        </is>
      </c>
      <c r="D16" s="216" t="inlineStr">
        <is>
          <t>5</t>
        </is>
      </c>
    </row>
    <row r="17" ht="24" customHeight="1" s="189">
      <c r="A17" s="213" t="inlineStr">
        <is>
          <t>TMP117 ultra-precise temp</t>
        </is>
      </c>
      <c r="B17" s="214" t="inlineStr">
        <is>
          <t>≈Price USD</t>
        </is>
      </c>
      <c r="C17" s="215" t="inlineStr">
        <is>
          <t>11.0</t>
        </is>
      </c>
      <c r="D17" s="216" t="inlineStr">
        <is>
          <t>11</t>
        </is>
      </c>
    </row>
    <row r="18" ht="24" customHeight="1" s="189">
      <c r="A18" s="213" t="inlineStr">
        <is>
          <t>MLX90614 IR thermometer</t>
        </is>
      </c>
      <c r="B18" s="214" t="inlineStr">
        <is>
          <t>≈Price USD</t>
        </is>
      </c>
      <c r="C18" s="215" t="inlineStr">
        <is>
          <t>8.0</t>
        </is>
      </c>
      <c r="D18" s="216" t="inlineStr">
        <is>
          <t>8</t>
        </is>
      </c>
    </row>
    <row r="19" ht="24" customHeight="1" s="189">
      <c r="A19" s="213" t="inlineStr">
        <is>
          <t>MLX90632 miniature IR temp</t>
        </is>
      </c>
      <c r="B19" s="214" t="inlineStr">
        <is>
          <t>≈Price USD</t>
        </is>
      </c>
      <c r="C19" s="215" t="inlineStr">
        <is>
          <t>14.0</t>
        </is>
      </c>
      <c r="D19" s="216" t="inlineStr">
        <is>
          <t>14</t>
        </is>
      </c>
    </row>
    <row r="20" ht="24" customHeight="1" s="189">
      <c r="A20" s="213" t="inlineStr">
        <is>
          <t>MAX31865 RTD amplifier</t>
        </is>
      </c>
      <c r="B20" s="214" t="inlineStr">
        <is>
          <t>≈Price USD</t>
        </is>
      </c>
      <c r="C20" s="215" t="inlineStr">
        <is>
          <t>15.0</t>
        </is>
      </c>
      <c r="D20" s="216" t="inlineStr">
        <is>
          <t>15</t>
        </is>
      </c>
    </row>
    <row r="21" ht="24" customHeight="1" s="189">
      <c r="A21" s="213" t="inlineStr">
        <is>
          <t>MAX31855 thermocouple amp</t>
        </is>
      </c>
      <c r="B21" s="214" t="inlineStr">
        <is>
          <t>≈Price USD</t>
        </is>
      </c>
      <c r="C21" s="215" t="inlineStr">
        <is>
          <t>15.0</t>
        </is>
      </c>
      <c r="D21" s="216" t="inlineStr">
        <is>
          <t>15</t>
        </is>
      </c>
    </row>
    <row r="22" ht="24" customHeight="1" s="189">
      <c r="A22" s="213" t="inlineStr">
        <is>
          <t>Thermocouple multiplexer board</t>
        </is>
      </c>
      <c r="B22" s="214" t="inlineStr">
        <is>
          <t>≈Price USD</t>
        </is>
      </c>
      <c r="C22" s="215" t="inlineStr">
        <is>
          <t>13.0</t>
        </is>
      </c>
      <c r="D22" s="216" t="inlineStr">
        <is>
          <t>13</t>
        </is>
      </c>
    </row>
    <row r="23" ht="24" customHeight="1" s="189">
      <c r="A23" s="213" t="inlineStr">
        <is>
          <t>BME280 climate combo</t>
        </is>
      </c>
      <c r="B23" s="214" t="inlineStr">
        <is>
          <t>≈Price USD</t>
        </is>
      </c>
      <c r="C23" s="215" t="inlineStr">
        <is>
          <t>6.0</t>
        </is>
      </c>
      <c r="D23" s="216" t="inlineStr">
        <is>
          <t>6</t>
        </is>
      </c>
    </row>
    <row r="24" ht="24" customHeight="1" s="189">
      <c r="A24" s="213" t="inlineStr">
        <is>
          <t>AHT20 temp/humidity</t>
        </is>
      </c>
      <c r="B24" s="214" t="inlineStr">
        <is>
          <t>≈Price USD</t>
        </is>
      </c>
      <c r="C24" s="215" t="inlineStr">
        <is>
          <t>2.0</t>
        </is>
      </c>
      <c r="D24" s="216" t="inlineStr">
        <is>
          <t>2</t>
        </is>
      </c>
    </row>
    <row r="25" ht="24" customHeight="1" s="189">
      <c r="A25" s="213" t="inlineStr">
        <is>
          <t>Si7021 humidity/temp</t>
        </is>
      </c>
      <c r="B25" s="214" t="inlineStr">
        <is>
          <t>≈Price USD</t>
        </is>
      </c>
      <c r="C25" s="215" t="inlineStr">
        <is>
          <t>4.0</t>
        </is>
      </c>
      <c r="D25" s="216" t="inlineStr">
        <is>
          <t>4</t>
        </is>
      </c>
    </row>
    <row r="26" ht="24" customHeight="1" s="189">
      <c r="A26" s="213" t="inlineStr">
        <is>
          <t>DHT22 / AM2302</t>
        </is>
      </c>
      <c r="B26" s="214" t="inlineStr">
        <is>
          <t>≈Price USD</t>
        </is>
      </c>
      <c r="C26" s="215" t="inlineStr">
        <is>
          <t>4.0</t>
        </is>
      </c>
      <c r="D26" s="216" t="inlineStr">
        <is>
          <t>4</t>
        </is>
      </c>
    </row>
    <row r="27" ht="24" customHeight="1" s="189">
      <c r="A27" s="213" t="inlineStr">
        <is>
          <t>HDC3022 humidity + temp</t>
        </is>
      </c>
      <c r="B27" s="214" t="inlineStr">
        <is>
          <t>≈Price USD</t>
        </is>
      </c>
      <c r="C27" s="215" t="inlineStr">
        <is>
          <t>7.0</t>
        </is>
      </c>
      <c r="D27" s="216" t="inlineStr">
        <is>
          <t>7</t>
        </is>
      </c>
    </row>
    <row r="28" ht="24" customHeight="1" s="189">
      <c r="A28" s="213" t="inlineStr">
        <is>
          <t>SHT41 humidity + temp</t>
        </is>
      </c>
      <c r="B28" s="214" t="inlineStr">
        <is>
          <t>≈Price USD</t>
        </is>
      </c>
      <c r="C28" s="215" t="inlineStr">
        <is>
          <t>6.0</t>
        </is>
      </c>
      <c r="D28" s="216" t="inlineStr">
        <is>
          <t>6</t>
        </is>
      </c>
    </row>
    <row r="29" ht="24" customHeight="1" s="189">
      <c r="A29" s="213" t="inlineStr">
        <is>
          <t>SHT31 weatherproof probe</t>
        </is>
      </c>
      <c r="B29" s="214" t="inlineStr">
        <is>
          <t>≈Price USD</t>
        </is>
      </c>
      <c r="C29" s="215" t="inlineStr">
        <is>
          <t>12.0</t>
        </is>
      </c>
      <c r="D29" s="216" t="inlineStr">
        <is>
          <t>12</t>
        </is>
      </c>
    </row>
    <row r="30" ht="24" customHeight="1" s="189">
      <c r="A30" s="213" t="inlineStr">
        <is>
          <t>SHTC3 tiny low-power RH/T</t>
        </is>
      </c>
      <c r="B30" s="214" t="inlineStr">
        <is>
          <t>≈Price USD</t>
        </is>
      </c>
      <c r="C30" s="215" t="inlineStr">
        <is>
          <t>4.0</t>
        </is>
      </c>
      <c r="D30" s="216" t="inlineStr">
        <is>
          <t>4</t>
        </is>
      </c>
    </row>
    <row r="31" ht="24" customHeight="1" s="189">
      <c r="A31" s="213" t="inlineStr">
        <is>
          <t>BMP390 precision barometer</t>
        </is>
      </c>
      <c r="B31" s="214" t="inlineStr">
        <is>
          <t>≈Price USD</t>
        </is>
      </c>
      <c r="C31" s="215" t="inlineStr">
        <is>
          <t>10.0</t>
        </is>
      </c>
      <c r="D31" s="216" t="inlineStr">
        <is>
          <t>10</t>
        </is>
      </c>
    </row>
    <row r="32" ht="24" customHeight="1" s="189">
      <c r="A32" s="213" t="inlineStr">
        <is>
          <t>DPS310 barometer</t>
        </is>
      </c>
      <c r="B32" s="214" t="inlineStr">
        <is>
          <t>What It Measures</t>
        </is>
      </c>
      <c r="C32" s="215" t="inlineStr">
        <is>
          <t>Air pressure + temp, ±2cm relative altitude class</t>
        </is>
      </c>
      <c r="D32" s="216" t="inlineStr">
        <is>
          <t>Air pressure + temp; ~±5cm relative altitude in low-noise modes</t>
        </is>
      </c>
    </row>
    <row r="33" ht="24" customHeight="1" s="189">
      <c r="A33" s="213" t="inlineStr">
        <is>
          <t>DPS310 barometer</t>
        </is>
      </c>
      <c r="B33" s="214" t="inlineStr">
        <is>
          <t>≈Price USD</t>
        </is>
      </c>
      <c r="C33" s="215" t="inlineStr">
        <is>
          <t>7.0</t>
        </is>
      </c>
      <c r="D33" s="216" t="inlineStr">
        <is>
          <t>7</t>
        </is>
      </c>
    </row>
    <row r="34" ht="24" customHeight="1" s="189">
      <c r="A34" s="213" t="inlineStr">
        <is>
          <t>LPS22HB pressure sensor</t>
        </is>
      </c>
      <c r="B34" s="214" t="inlineStr">
        <is>
          <t>≈Price USD</t>
        </is>
      </c>
      <c r="C34" s="215" t="inlineStr">
        <is>
          <t>6.0</t>
        </is>
      </c>
      <c r="D34" s="216" t="inlineStr">
        <is>
          <t>6</t>
        </is>
      </c>
    </row>
    <row r="35" ht="24" customHeight="1" s="189">
      <c r="A35" s="213" t="inlineStr">
        <is>
          <t>MS5611 high-res altimeter</t>
        </is>
      </c>
      <c r="B35" s="214" t="inlineStr">
        <is>
          <t>≈Price USD</t>
        </is>
      </c>
      <c r="C35" s="215" t="inlineStr">
        <is>
          <t>6.0</t>
        </is>
      </c>
      <c r="D35" s="216" t="inlineStr">
        <is>
          <t>6</t>
        </is>
      </c>
    </row>
    <row r="36" ht="24" customHeight="1" s="189">
      <c r="A36" s="213" t="inlineStr">
        <is>
          <t>SDP810 differential pressure</t>
        </is>
      </c>
      <c r="B36" s="214" t="inlineStr">
        <is>
          <t>≈Price USD</t>
        </is>
      </c>
      <c r="C36" s="215" t="inlineStr">
        <is>
          <t>35.0</t>
        </is>
      </c>
      <c r="D36" s="216" t="inlineStr">
        <is>
          <t>35</t>
        </is>
      </c>
    </row>
    <row r="37" ht="24" customHeight="1" s="189">
      <c r="A37" s="213" t="inlineStr">
        <is>
          <t>XGZP6897D low-range diff pressure</t>
        </is>
      </c>
      <c r="B37" s="214" t="inlineStr">
        <is>
          <t>≈Price USD</t>
        </is>
      </c>
      <c r="C37" s="215" t="inlineStr">
        <is>
          <t>6.0</t>
        </is>
      </c>
      <c r="D37" s="216" t="inlineStr">
        <is>
          <t>6</t>
        </is>
      </c>
    </row>
    <row r="38" ht="24" customHeight="1" s="189">
      <c r="A38" s="213" t="inlineStr">
        <is>
          <t>MPRLS ported pressure</t>
        </is>
      </c>
      <c r="B38" s="214" t="inlineStr">
        <is>
          <t>What It Measures</t>
        </is>
      </c>
      <c r="C38" s="215" t="inlineStr">
        <is>
          <t>0-25 PSI gauge pressure via a physical port you can tube</t>
        </is>
      </c>
      <c r="D38" s="216" t="inlineStr">
        <is>
          <t>0-25 PSI ABSOLUTE pressure via a physical port you can tube</t>
        </is>
      </c>
    </row>
    <row r="39" ht="47" customHeight="1" s="189">
      <c r="A39" s="213" t="inlineStr">
        <is>
          <t>MPRLS ported pressure</t>
        </is>
      </c>
      <c r="B39" s="214" t="inlineStr">
        <is>
          <t>How It Works (Plain English)</t>
        </is>
      </c>
      <c r="C39" s="215" t="inlineStr">
        <is>
          <t>A silicone-gel-protected MEMS die behind a barbed port — you push a tube on it, so it can measure squeeze bulbs, water columns, vacuum chambers and lungs.</t>
        </is>
      </c>
      <c r="D39" s="216" t="inlineStr">
        <is>
          <t>A silicone-gel-protected MEMS die behind a barbed port — you push a tube on it, so it can measure squeeze bulbs, water columns, vacuum chambers and lungs. It reads ABSOLUTE pressure (~14.7 PSI sitting on the bench), so for every gauge measurement you must subtract atmospheric — either by maths or with a second sensor open to air.</t>
        </is>
      </c>
    </row>
    <row r="40" ht="24" customHeight="1" s="189">
      <c r="A40" s="213" t="inlineStr">
        <is>
          <t>MPRLS ported pressure</t>
        </is>
      </c>
      <c r="B40" s="214" t="inlineStr">
        <is>
          <t>≈Price USD</t>
        </is>
      </c>
      <c r="C40" s="215" t="inlineStr">
        <is>
          <t>15.0</t>
        </is>
      </c>
      <c r="D40" s="216" t="inlineStr">
        <is>
          <t>15</t>
        </is>
      </c>
    </row>
    <row r="41" ht="24" customHeight="1" s="189">
      <c r="A41" s="213" t="inlineStr">
        <is>
          <t>Electrochemical gas cells</t>
        </is>
      </c>
      <c r="B41" s="214" t="inlineStr">
        <is>
          <t>≈Price USD</t>
        </is>
      </c>
      <c r="C41" s="215" t="inlineStr">
        <is>
          <t>35.0</t>
        </is>
      </c>
      <c r="D41" s="216" t="inlineStr">
        <is>
          <t>80</t>
        </is>
      </c>
    </row>
    <row r="42" ht="24" customHeight="1" s="189">
      <c r="A42" s="213" t="inlineStr">
        <is>
          <t>ZE08-CH2O formaldehyde</t>
        </is>
      </c>
      <c r="B42" s="214" t="inlineStr">
        <is>
          <t>≈Price USD</t>
        </is>
      </c>
      <c r="C42" s="215" t="inlineStr">
        <is>
          <t>22.0</t>
        </is>
      </c>
      <c r="D42" s="216" t="inlineStr">
        <is>
          <t>22</t>
        </is>
      </c>
    </row>
    <row r="43" ht="39" customHeight="1" s="189">
      <c r="A43" s="213" t="inlineStr">
        <is>
          <t>MiCS-5524 CO/VOC</t>
        </is>
      </c>
      <c r="B43" s="214" t="inlineStr">
        <is>
          <t>How It Works (Plain English)</t>
        </is>
      </c>
      <c r="C43" s="215" t="inlineStr">
        <is>
          <t>Micro-machined hotplate version of the MQ concept — milliwatts instead of nearly a watt, so it actually works on batteries.</t>
        </is>
      </c>
      <c r="D43" s="216" t="inlineStr">
        <is>
          <t>A micro-machined hotplate version of the MQ concept — the heater burns milliwatts instead of nearly a watt, and it warms up in seconds rather than minutes. Still ~32mA while on, so it needs duty-cycling (not continuous operation) to be viable on a battery.</t>
        </is>
      </c>
    </row>
    <row r="44" ht="24" customHeight="1" s="189">
      <c r="A44" s="213" t="inlineStr">
        <is>
          <t>MiCS-5524 CO/VOC</t>
        </is>
      </c>
      <c r="B44" s="214" t="inlineStr">
        <is>
          <t>≈Price USD</t>
        </is>
      </c>
      <c r="C44" s="215" t="inlineStr">
        <is>
          <t>14.0</t>
        </is>
      </c>
      <c r="D44" s="216" t="inlineStr">
        <is>
          <t>14</t>
        </is>
      </c>
    </row>
    <row r="45" ht="24" customHeight="1" s="189">
      <c r="A45" s="213" t="inlineStr">
        <is>
          <t>MiCS-6814 tri-gas</t>
        </is>
      </c>
      <c r="B45" s="214" t="inlineStr">
        <is>
          <t>≈Price USD</t>
        </is>
      </c>
      <c r="C45" s="215" t="inlineStr">
        <is>
          <t>20.0</t>
        </is>
      </c>
      <c r="D45" s="216" t="inlineStr">
        <is>
          <t>20</t>
        </is>
      </c>
    </row>
    <row r="46" ht="24" customHeight="1" s="189">
      <c r="A46" s="213" t="inlineStr">
        <is>
          <t>AGS02MA TVOC budget</t>
        </is>
      </c>
      <c r="B46" s="214" t="inlineStr">
        <is>
          <t>≈Price USD</t>
        </is>
      </c>
      <c r="C46" s="215" t="inlineStr">
        <is>
          <t>4.0</t>
        </is>
      </c>
      <c r="D46" s="216" t="inlineStr">
        <is>
          <t>4</t>
        </is>
      </c>
    </row>
    <row r="47" ht="28" customHeight="1" s="189">
      <c r="A47" s="213" t="inlineStr">
        <is>
          <t>ENS160 air quality</t>
        </is>
      </c>
      <c r="B47" s="214" t="inlineStr">
        <is>
          <t>How It Works (Plain English)</t>
        </is>
      </c>
      <c r="C47" s="215" t="inlineStr">
        <is>
          <t>Three metal-oxide channels plus an on-chip algorithm that outputs ready-made air-quality numbers — no host-side blob library needed, unlike Bosch BSEC.</t>
        </is>
      </c>
      <c r="D47" s="216" t="inlineStr">
        <is>
          <t>A four-hotplate metal-oxide array plus an on-chip algorithm that outputs ready-made air-quality numbers — no host-side blob library needed, unlike Bosch BSEC.</t>
        </is>
      </c>
    </row>
    <row r="48" ht="24" customHeight="1" s="189">
      <c r="A48" s="213" t="inlineStr">
        <is>
          <t>ENS160 air quality</t>
        </is>
      </c>
      <c r="B48" s="214" t="inlineStr">
        <is>
          <t>≈Price USD</t>
        </is>
      </c>
      <c r="C48" s="215" t="inlineStr">
        <is>
          <t>9.0</t>
        </is>
      </c>
      <c r="D48" s="216" t="inlineStr">
        <is>
          <t>9</t>
        </is>
      </c>
    </row>
    <row r="49" ht="24" customHeight="1" s="189">
      <c r="A49" s="213" t="inlineStr">
        <is>
          <t>SGP30 eCO2/TVOC (legacy)</t>
        </is>
      </c>
      <c r="B49" s="214" t="inlineStr">
        <is>
          <t>≈Price USD</t>
        </is>
      </c>
      <c r="C49" s="215" t="inlineStr">
        <is>
          <t>10.0</t>
        </is>
      </c>
      <c r="D49" s="216" t="inlineStr">
        <is>
          <t>10</t>
        </is>
      </c>
    </row>
    <row r="50" ht="24" customHeight="1" s="189">
      <c r="A50" s="213" t="inlineStr">
        <is>
          <t>SGP40 VOC index</t>
        </is>
      </c>
      <c r="B50" s="214" t="inlineStr">
        <is>
          <t>≈Price USD</t>
        </is>
      </c>
      <c r="C50" s="215" t="inlineStr">
        <is>
          <t>12.0</t>
        </is>
      </c>
      <c r="D50" s="216" t="inlineStr">
        <is>
          <t>12</t>
        </is>
      </c>
    </row>
    <row r="51" ht="24" customHeight="1" s="189">
      <c r="A51" s="213" t="inlineStr">
        <is>
          <t>BME688 gas + climate AI</t>
        </is>
      </c>
      <c r="B51" s="214" t="inlineStr">
        <is>
          <t>≈Price USD</t>
        </is>
      </c>
      <c r="C51" s="215" t="inlineStr">
        <is>
          <t>15.0</t>
        </is>
      </c>
      <c r="D51" s="216" t="inlineStr">
        <is>
          <t>15</t>
        </is>
      </c>
    </row>
    <row r="52" ht="24" customHeight="1" s="189">
      <c r="A52" s="213" t="inlineStr">
        <is>
          <t>MQ-131 ozone</t>
        </is>
      </c>
      <c r="B52" s="214" t="inlineStr">
        <is>
          <t>≈Price USD</t>
        </is>
      </c>
      <c r="C52" s="215" t="inlineStr">
        <is>
          <t>8.0</t>
        </is>
      </c>
      <c r="D52" s="216" t="inlineStr">
        <is>
          <t>30</t>
        </is>
      </c>
    </row>
    <row r="53" ht="26" customHeight="1" s="189">
      <c r="A53" s="213" t="inlineStr">
        <is>
          <t>MQ-135 air quality</t>
        </is>
      </c>
      <c r="B53" s="214" t="inlineStr">
        <is>
          <t>Key Specs &amp; Gotchas</t>
        </is>
      </c>
      <c r="C53" s="215" t="inlineStr">
        <is>
          <t>Qualitative; often mislabeled as CO2 sensor (it isn't)</t>
        </is>
      </c>
      <c r="D53" s="216" t="inlineStr">
        <is>
          <t>Qualitative; often mislabeled as a CO2 sensor (it is not). ⚠ NOT a life-safety device. Heated element: keep out of explosive atmospheres.</t>
        </is>
      </c>
    </row>
    <row r="54" ht="24" customHeight="1" s="189">
      <c r="A54" s="213" t="inlineStr">
        <is>
          <t>MQ-2 smoke/LPG gas</t>
        </is>
      </c>
      <c r="B54" s="214" t="inlineStr">
        <is>
          <t>≈Price USD</t>
        </is>
      </c>
      <c r="C54" s="215" t="inlineStr">
        <is>
          <t>2.0</t>
        </is>
      </c>
      <c r="D54" s="216" t="inlineStr">
        <is>
          <t>2</t>
        </is>
      </c>
    </row>
    <row r="55" ht="31" customHeight="1" s="189">
      <c r="A55" s="213" t="inlineStr">
        <is>
          <t>MQ-2 smoke/LPG gas</t>
        </is>
      </c>
      <c r="B55" s="214" t="inlineStr">
        <is>
          <t>Key Specs &amp; Gotchas</t>
        </is>
      </c>
      <c r="C55" s="215" t="inlineStr">
        <is>
          <t>200-10000ppm class detection, potentiometer threshold</t>
        </is>
      </c>
      <c r="D55" s="216" t="inlineStr">
        <is>
          <t>200-10000ppm class detection, potentiometer threshold. ⚠ NOT a life-safety device — supplement, never replace, a certified alarm. Heated element: keep out of explosive atmospheres.</t>
        </is>
      </c>
    </row>
    <row r="56" ht="31" customHeight="1" s="189">
      <c r="A56" s="213" t="inlineStr">
        <is>
          <t>MQ-4 methane / natural gas</t>
        </is>
      </c>
      <c r="B56" s="214" t="inlineStr">
        <is>
          <t>Key Specs &amp; Gotchas</t>
        </is>
      </c>
      <c r="C56" s="215" t="inlineStr">
        <is>
          <t>Qualitative; calibrate against known source for trends</t>
        </is>
      </c>
      <c r="D56" s="216" t="inlineStr">
        <is>
          <t>Qualitative; calibrate against a known source for trends. ⚠ NOT a life-safety device — supplement, never replace, a certified alarm. Heated element: keep out of explosive atmospheres.</t>
        </is>
      </c>
    </row>
    <row r="57" ht="28" customHeight="1" s="189">
      <c r="A57" s="213" t="inlineStr">
        <is>
          <t>MQ-6 LPG/propane</t>
        </is>
      </c>
      <c r="B57" s="214" t="inlineStr">
        <is>
          <t>Key Specs &amp; Gotchas</t>
        </is>
      </c>
      <c r="C57" s="215" t="inlineStr">
        <is>
          <t>Mount near floor level for LPG!</t>
        </is>
      </c>
      <c r="D57" s="216" t="inlineStr">
        <is>
          <t>Mount near floor level — LPG is heavier than air and pools low. ⚠ NOT a life-safety device. Heated element: keep out of explosive atmospheres (see Uses).</t>
        </is>
      </c>
    </row>
    <row r="58" ht="26" customHeight="1" s="189">
      <c r="A58" s="213" t="inlineStr">
        <is>
          <t>MQ-6 LPG/propane</t>
        </is>
      </c>
      <c r="B58" s="214" t="inlineStr">
        <is>
          <t>Common Uses</t>
        </is>
      </c>
      <c r="C58" s="215" t="inlineStr">
        <is>
          <t>Caravan/boat gas lockers, BBQ bottle storage, garage propane.</t>
        </is>
      </c>
      <c r="D58" s="216" t="inlineStr">
        <is>
          <t>Monitoring the ventilated SPACE OUTSIDE an LPG locker (low down — propane sinks), garage and plant-room air. Never inside the locker itself.</t>
        </is>
      </c>
    </row>
    <row r="59" ht="32" customHeight="1" s="189">
      <c r="A59" s="213" t="inlineStr">
        <is>
          <t>MQ-6 LPG/propane</t>
        </is>
      </c>
      <c r="B59" s="214" t="inlineStr">
        <is>
          <t>Invention Sparks</t>
        </is>
      </c>
      <c r="C59" s="215" t="inlineStr">
        <is>
          <t>A gas-locker logger proving your slow leak: weekly ppm baseline creep catches the failing regulator a sniff test misses.</t>
        </is>
      </c>
      <c r="D59" s="216" t="inlineStr">
        <is>
          <t>Mount it low in the room outside the bottle store: baseline ppm creep over weeks catches a failing regulator a sniff test misses — without putting a 300°C heater inside the explosive volume.</t>
        </is>
      </c>
    </row>
    <row r="60" ht="24" customHeight="1" s="189">
      <c r="A60" s="213" t="inlineStr">
        <is>
          <t>MH-Z19 style CH4 / propane NDIR</t>
        </is>
      </c>
      <c r="B60" s="214" t="inlineStr">
        <is>
          <t>Sensor</t>
        </is>
      </c>
      <c r="C60" s="215" t="inlineStr">
        <is>
          <t>MH-Z19 style CH4 / propane NDIR</t>
        </is>
      </c>
      <c r="D60" s="216" t="inlineStr">
        <is>
          <t>NDIR methane / hydrocarbon module</t>
        </is>
      </c>
    </row>
    <row r="61" ht="24" customHeight="1" s="189">
      <c r="A61" s="213" t="inlineStr">
        <is>
          <t>MH-Z19 style CH4 / propane NDIR</t>
        </is>
      </c>
      <c r="B61" s="214" t="inlineStr">
        <is>
          <t>≈Price USD</t>
        </is>
      </c>
      <c r="C61" s="215" t="inlineStr">
        <is>
          <t>45.0</t>
        </is>
      </c>
      <c r="D61" s="216" t="inlineStr">
        <is>
          <t>45</t>
        </is>
      </c>
    </row>
    <row r="62" ht="24" customHeight="1" s="189">
      <c r="A62" s="213" t="inlineStr">
        <is>
          <t>MH-Z19C budget NDIR CO2</t>
        </is>
      </c>
      <c r="B62" s="214" t="inlineStr">
        <is>
          <t>≈Price USD</t>
        </is>
      </c>
      <c r="C62" s="215" t="inlineStr">
        <is>
          <t>18.0</t>
        </is>
      </c>
      <c r="D62" s="216" t="inlineStr">
        <is>
          <t>18</t>
        </is>
      </c>
    </row>
    <row r="63" ht="24" customHeight="1" s="189">
      <c r="A63" s="213" t="inlineStr">
        <is>
          <t>SCD30 NDIR CO2</t>
        </is>
      </c>
      <c r="B63" s="214" t="inlineStr">
        <is>
          <t>≈Price USD</t>
        </is>
      </c>
      <c r="C63" s="215" t="inlineStr">
        <is>
          <t>40.0</t>
        </is>
      </c>
      <c r="D63" s="216" t="inlineStr">
        <is>
          <t>40</t>
        </is>
      </c>
    </row>
    <row r="64" ht="24" customHeight="1" s="189">
      <c r="A64" s="213" t="inlineStr">
        <is>
          <t>SenseAir S8 CO2</t>
        </is>
      </c>
      <c r="B64" s="214" t="inlineStr">
        <is>
          <t>≈Price USD</t>
        </is>
      </c>
      <c r="C64" s="215" t="inlineStr">
        <is>
          <t>25.0</t>
        </is>
      </c>
      <c r="D64" s="216" t="inlineStr">
        <is>
          <t>25</t>
        </is>
      </c>
    </row>
    <row r="65" ht="24" customHeight="1" s="189">
      <c r="A65" s="213" t="inlineStr">
        <is>
          <t>SCD41 true CO2</t>
        </is>
      </c>
      <c r="B65" s="214" t="inlineStr">
        <is>
          <t>≈Price USD</t>
        </is>
      </c>
      <c r="C65" s="215" t="inlineStr">
        <is>
          <t>25.0</t>
        </is>
      </c>
      <c r="D65" s="216" t="inlineStr">
        <is>
          <t>25</t>
        </is>
      </c>
    </row>
    <row r="66" ht="24" customHeight="1" s="189">
      <c r="A66" s="213" t="inlineStr">
        <is>
          <t>SCD41 true CO2</t>
        </is>
      </c>
      <c r="B66" s="214" t="inlineStr">
        <is>
          <t>Power Draw</t>
        </is>
      </c>
      <c r="C66" s="215" t="inlineStr">
        <is>
          <t>0.5mA @ 1 meas/5min single-shot</t>
        </is>
      </c>
      <c r="D66" s="216" t="inlineStr">
        <is>
          <t>0.5mA @ 1 meas/5min single-shot (~205mA peak during a measurement)</t>
        </is>
      </c>
    </row>
    <row r="67" ht="36" customHeight="1" s="189">
      <c r="A67" s="213" t="inlineStr">
        <is>
          <t>SCD41 true CO2</t>
        </is>
      </c>
      <c r="B67" s="214" t="inlineStr">
        <is>
          <t>Key Specs &amp; Gotchas</t>
        </is>
      </c>
      <c r="C67" s="215" t="inlineStr">
        <is>
          <t>±(40ppm+5%), tiny footprint, low-power single-shot mode</t>
        </is>
      </c>
      <c r="D67" s="216" t="inlineStr">
        <is>
          <t>±(40ppm+5%), tiny footprint, low-power single-shot mode. Set the ambient-pressure or altitude register — uncompensated readings drift with weather and are badly wrong above ~500m. SCD40 tops out at 2000ppm; SCD41 reaches 5000ppm.</t>
        </is>
      </c>
    </row>
    <row r="68" ht="24" customHeight="1" s="189">
      <c r="A68" s="213" t="inlineStr">
        <is>
          <t>Ikea VINDRIKTNING hack</t>
        </is>
      </c>
      <c r="B68" s="214" t="inlineStr">
        <is>
          <t>≈Price USD</t>
        </is>
      </c>
      <c r="C68" s="215" t="inlineStr">
        <is>
          <t>13.0</t>
        </is>
      </c>
      <c r="D68" s="216" t="inlineStr">
        <is>
          <t>13</t>
        </is>
      </c>
    </row>
    <row r="69" ht="24" customHeight="1" s="189">
      <c r="A69" s="213" t="inlineStr">
        <is>
          <t>PMS5003 particulate</t>
        </is>
      </c>
      <c r="B69" s="214" t="inlineStr">
        <is>
          <t>≈Price USD</t>
        </is>
      </c>
      <c r="C69" s="215" t="inlineStr">
        <is>
          <t>15.0</t>
        </is>
      </c>
      <c r="D69" s="216" t="inlineStr">
        <is>
          <t>15</t>
        </is>
      </c>
    </row>
    <row r="70" ht="33" customHeight="1" s="189">
      <c r="A70" s="213" t="inlineStr">
        <is>
          <t>PMS5003 particulate</t>
        </is>
      </c>
      <c r="B70" s="214" t="inlineStr">
        <is>
          <t>Key Specs &amp; Gotchas</t>
        </is>
      </c>
      <c r="C70" s="215" t="inlineStr">
        <is>
          <t>0-500µg/m³, 6 size bins; PMSA003I is the I2C/STEMMA version</t>
        </is>
      </c>
      <c r="D70" s="216" t="inlineStr">
        <is>
          <t>0-500µg/m³, 6 size bins; PMSA003I is the I2C/STEMMA version. Over-reads in humid air (particles swell above ~75% RH) — pair with an RH sensor and correct, or your wildfire numbers will also spike in fog.</t>
        </is>
      </c>
    </row>
    <row r="71" ht="24" customHeight="1" s="189">
      <c r="A71" s="213" t="inlineStr">
        <is>
          <t>SDS011 particulate</t>
        </is>
      </c>
      <c r="B71" s="214" t="inlineStr">
        <is>
          <t>≈Price USD</t>
        </is>
      </c>
      <c r="C71" s="215" t="inlineStr">
        <is>
          <t>20.0</t>
        </is>
      </c>
      <c r="D71" s="216" t="inlineStr">
        <is>
          <t>20</t>
        </is>
      </c>
    </row>
    <row r="72" ht="24" customHeight="1" s="189">
      <c r="A72" s="213" t="inlineStr">
        <is>
          <t>SPS30 premium PM</t>
        </is>
      </c>
      <c r="B72" s="214" t="inlineStr">
        <is>
          <t>≈Price USD</t>
        </is>
      </c>
      <c r="C72" s="215" t="inlineStr">
        <is>
          <t>45.0</t>
        </is>
      </c>
      <c r="D72" s="216" t="inlineStr">
        <is>
          <t>45</t>
        </is>
      </c>
    </row>
    <row r="73" ht="34" customHeight="1" s="189">
      <c r="A73" s="213" t="inlineStr">
        <is>
          <t>SPS30 premium PM</t>
        </is>
      </c>
      <c r="B73" s="214" t="inlineStr">
        <is>
          <t>Key Specs &amp; Gotchas</t>
        </is>
      </c>
      <c r="C73" s="215" t="inlineStr">
        <is>
          <t>±10% accuracy band, fan auto-clean, MCERTS-adjacent quality</t>
        </is>
      </c>
      <c r="D73" s="216" t="inlineStr">
        <is>
          <t>±10% accuracy band, fan auto-clean, 10yr lifetime spec. NOT MCERTS certified. Like all optical PM sensors it over-reads in high humidity (hygroscopic particle growth above ~75% RH) — log RH alongside and correct.</t>
        </is>
      </c>
    </row>
    <row r="74" ht="24" customHeight="1" s="189">
      <c r="A74" s="213" t="inlineStr">
        <is>
          <t>MAX44009 ultra-low-power lux</t>
        </is>
      </c>
      <c r="B74" s="214" t="inlineStr">
        <is>
          <t>≈Price USD</t>
        </is>
      </c>
      <c r="C74" s="215" t="inlineStr">
        <is>
          <t>3.0</t>
        </is>
      </c>
      <c r="D74" s="216" t="inlineStr">
        <is>
          <t>3</t>
        </is>
      </c>
    </row>
    <row r="75" ht="24" customHeight="1" s="189">
      <c r="A75" s="213" t="inlineStr">
        <is>
          <t>TSL2561 lux sensor</t>
        </is>
      </c>
      <c r="B75" s="214" t="inlineStr">
        <is>
          <t>≈Price USD</t>
        </is>
      </c>
      <c r="C75" s="215" t="inlineStr">
        <is>
          <t>4.0</t>
        </is>
      </c>
      <c r="D75" s="216" t="inlineStr">
        <is>
          <t>4</t>
        </is>
      </c>
    </row>
    <row r="76" ht="24" customHeight="1" s="189">
      <c r="A76" s="213" t="inlineStr">
        <is>
          <t>TSL2591 high dynamic lux</t>
        </is>
      </c>
      <c r="B76" s="214" t="inlineStr">
        <is>
          <t>≈Price USD</t>
        </is>
      </c>
      <c r="C76" s="215" t="inlineStr">
        <is>
          <t>7.0</t>
        </is>
      </c>
      <c r="D76" s="216" t="inlineStr">
        <is>
          <t>7</t>
        </is>
      </c>
    </row>
    <row r="77" ht="24" customHeight="1" s="189">
      <c r="A77" s="213" t="inlineStr">
        <is>
          <t>VEML7700 high-accuracy lux</t>
        </is>
      </c>
      <c r="B77" s="214" t="inlineStr">
        <is>
          <t>≈Price USD</t>
        </is>
      </c>
      <c r="C77" s="215" t="inlineStr">
        <is>
          <t>5.0</t>
        </is>
      </c>
      <c r="D77" s="216" t="inlineStr">
        <is>
          <t>5</t>
        </is>
      </c>
    </row>
    <row r="78" ht="28" customHeight="1" s="189">
      <c r="A78" s="213" t="inlineStr">
        <is>
          <t>Photoresistor (LDR)</t>
        </is>
      </c>
      <c r="B78" s="214" t="inlineStr">
        <is>
          <t>Key Specs &amp; Gotchas</t>
        </is>
      </c>
      <c r="C78" s="215" t="inlineStr">
        <is>
          <t>~10kΩ dark to ~1kΩ bright; CdS banned in some products (RoHS)</t>
        </is>
      </c>
      <c r="D78" s="216" t="inlineStr">
        <is>
          <t>~0.5-2MΩ in darkness, ~8-20kΩ at 10 lux, ~1kΩ in bright sun; pick the divider resistor for YOUR light range. CdS is RoHS-restricted in commercial products</t>
        </is>
      </c>
    </row>
    <row r="79" ht="24" customHeight="1" s="189">
      <c r="A79" s="213" t="inlineStr">
        <is>
          <t>AS7331 spectral UV</t>
        </is>
      </c>
      <c r="B79" s="214" t="inlineStr">
        <is>
          <t>≈Price USD</t>
        </is>
      </c>
      <c r="C79" s="215" t="inlineStr">
        <is>
          <t>14.0</t>
        </is>
      </c>
      <c r="D79" s="216" t="inlineStr">
        <is>
          <t>27.5</t>
        </is>
      </c>
    </row>
    <row r="80" ht="24" customHeight="1" s="189">
      <c r="A80" s="213" t="inlineStr">
        <is>
          <t>AS7331 spectral UV</t>
        </is>
      </c>
      <c r="B80" s="214" t="inlineStr">
        <is>
          <t>Key Specs &amp; Gotchas</t>
        </is>
      </c>
      <c r="C80" s="215" t="inlineStr">
        <is>
          <t>Irradiance in µW/cm² per band</t>
        </is>
      </c>
      <c r="D80" s="216" t="inlineStr">
        <is>
          <t>Irradiance in µW/cm² per band. Genuinely separates UV-C from sunlight UV, which nothing cheaper does.</t>
        </is>
      </c>
    </row>
    <row r="81" ht="24" customHeight="1" s="189">
      <c r="A81" s="213" t="inlineStr">
        <is>
          <t>GUVA-S12SD UV analog</t>
        </is>
      </c>
      <c r="B81" s="214" t="inlineStr">
        <is>
          <t>≈Price USD</t>
        </is>
      </c>
      <c r="C81" s="215" t="inlineStr">
        <is>
          <t>4.0</t>
        </is>
      </c>
      <c r="D81" s="216" t="inlineStr">
        <is>
          <t>4</t>
        </is>
      </c>
    </row>
    <row r="82" ht="45" customHeight="1" s="189">
      <c r="A82" s="213" t="inlineStr">
        <is>
          <t>LTR-390 UV + ambient</t>
        </is>
      </c>
      <c r="B82" s="214" t="inlineStr">
        <is>
          <t>How It Works (Plain English)</t>
        </is>
      </c>
      <c r="C82" s="215" t="inlineStr">
        <is>
          <t>Two photodiodes — one filtered to UV-A — give a real UV index, the same number weather apps publish, plus lux from the same chip.</t>
        </is>
      </c>
      <c r="D82" s="216" t="inlineStr">
        <is>
          <t>Two photodiodes — one filtered to UV-A — give a UV-A irradiance count plus lux from the same chip. Note: the library's 'UV index' is an APPROXIMATION. True UVI is erythemally weighted and dominated by UV-B, which this part cannot see. Excellent for relative dose tracking; not a substitute for a UVI instrument.</t>
        </is>
      </c>
    </row>
    <row r="83" ht="24" customHeight="1" s="189">
      <c r="A83" s="213" t="inlineStr">
        <is>
          <t>LTR-390 UV + ambient</t>
        </is>
      </c>
      <c r="B83" s="214" t="inlineStr">
        <is>
          <t>≈Price USD</t>
        </is>
      </c>
      <c r="C83" s="215" t="inlineStr">
        <is>
          <t>5.0</t>
        </is>
      </c>
      <c r="D83" s="216" t="inlineStr">
        <is>
          <t>5</t>
        </is>
      </c>
    </row>
    <row r="84" ht="24" customHeight="1" s="189">
      <c r="A84" s="213" t="inlineStr">
        <is>
          <t>SI1145 UV/IR/visible</t>
        </is>
      </c>
      <c r="B84" s="214" t="inlineStr">
        <is>
          <t>≈Price USD</t>
        </is>
      </c>
      <c r="C84" s="215" t="inlineStr">
        <is>
          <t>8.0</t>
        </is>
      </c>
      <c r="D84" s="216" t="inlineStr">
        <is>
          <t>8</t>
        </is>
      </c>
    </row>
    <row r="85" ht="43" customHeight="1" s="189">
      <c r="A85" s="213" t="inlineStr">
        <is>
          <t>SI1145 UV/IR/visible</t>
        </is>
      </c>
      <c r="B85" s="214" t="inlineStr">
        <is>
          <t>Invention Sparks</t>
        </is>
      </c>
      <c r="C85" s="215" t="inlineStr">
        <is>
          <t>Quantify your sunglasses/window tint: side-by-side SI1145s prove what percentage of UV actually gets blocked.</t>
        </is>
      </c>
      <c r="D85" s="216" t="inlineStr">
        <is>
          <t>Good for relative daylight/proximity work. Do NOT use it to certify UV blocking of sunglasses or window film — it infers UVI from visible+IR rather than measuring UV, so a tint that changes visible transmission will move the reading without telling you anything about UV. Use an AS7331 for that.</t>
        </is>
      </c>
    </row>
    <row r="86" ht="24" customHeight="1" s="189">
      <c r="A86" s="213" t="inlineStr">
        <is>
          <t>APDS-9960 gesture/color/prox</t>
        </is>
      </c>
      <c r="B86" s="214" t="inlineStr">
        <is>
          <t>≈Price USD</t>
        </is>
      </c>
      <c r="C86" s="215" t="inlineStr">
        <is>
          <t>6.0</t>
        </is>
      </c>
      <c r="D86" s="216" t="inlineStr">
        <is>
          <t>6</t>
        </is>
      </c>
    </row>
    <row r="87" ht="24" customHeight="1" s="189">
      <c r="A87" s="213" t="inlineStr">
        <is>
          <t>TCS34725 RGB color</t>
        </is>
      </c>
      <c r="B87" s="214" t="inlineStr">
        <is>
          <t>≈Price USD</t>
        </is>
      </c>
      <c r="C87" s="215" t="inlineStr">
        <is>
          <t>7.0</t>
        </is>
      </c>
      <c r="D87" s="216" t="inlineStr">
        <is>
          <t>7</t>
        </is>
      </c>
    </row>
    <row r="88" ht="24" customHeight="1" s="189">
      <c r="A88" s="213" t="inlineStr">
        <is>
          <t>OPT4048 tristimulus color</t>
        </is>
      </c>
      <c r="B88" s="214" t="inlineStr">
        <is>
          <t>≈Price USD</t>
        </is>
      </c>
      <c r="C88" s="215" t="inlineStr">
        <is>
          <t>9.0</t>
        </is>
      </c>
      <c r="D88" s="216" t="inlineStr">
        <is>
          <t>9</t>
        </is>
      </c>
    </row>
    <row r="89" ht="24" customHeight="1" s="189">
      <c r="A89" s="213" t="inlineStr">
        <is>
          <t>AS7263 NIR spectral</t>
        </is>
      </c>
      <c r="B89" s="214" t="inlineStr">
        <is>
          <t>≈Price USD</t>
        </is>
      </c>
      <c r="C89" s="215" t="inlineStr">
        <is>
          <t>27.0</t>
        </is>
      </c>
      <c r="D89" s="216" t="inlineStr">
        <is>
          <t>27</t>
        </is>
      </c>
    </row>
    <row r="90" ht="24" customHeight="1" s="189">
      <c r="A90" s="213" t="inlineStr">
        <is>
          <t>AS7341 11-channel spectral</t>
        </is>
      </c>
      <c r="B90" s="214" t="inlineStr">
        <is>
          <t>≈Price USD</t>
        </is>
      </c>
      <c r="C90" s="215" t="inlineStr">
        <is>
          <t>14.0</t>
        </is>
      </c>
      <c r="D90" s="216" t="inlineStr">
        <is>
          <t>14</t>
        </is>
      </c>
    </row>
    <row r="91" ht="24" customHeight="1" s="189">
      <c r="A91" s="213" t="inlineStr">
        <is>
          <t>RPLIDAR / LD19 scanning LiDAR</t>
        </is>
      </c>
      <c r="B91" s="214" t="inlineStr">
        <is>
          <t>≈Price USD</t>
        </is>
      </c>
      <c r="C91" s="215" t="inlineStr">
        <is>
          <t>40.0</t>
        </is>
      </c>
      <c r="D91" s="216" t="inlineStr">
        <is>
          <t>40</t>
        </is>
      </c>
    </row>
    <row r="92" ht="24" customHeight="1" s="189">
      <c r="A92" s="213" t="inlineStr">
        <is>
          <t>VL53L5CX 8x8 ToF array</t>
        </is>
      </c>
      <c r="B92" s="214" t="inlineStr">
        <is>
          <t>≈Price USD</t>
        </is>
      </c>
      <c r="C92" s="215" t="inlineStr">
        <is>
          <t>20.0</t>
        </is>
      </c>
      <c r="D92" s="216" t="inlineStr">
        <is>
          <t>20</t>
        </is>
      </c>
    </row>
    <row r="93" ht="24" customHeight="1" s="189">
      <c r="A93" s="213" t="inlineStr">
        <is>
          <t>VCNL4040 proximity + lux</t>
        </is>
      </c>
      <c r="B93" s="214" t="inlineStr">
        <is>
          <t>≈Price USD</t>
        </is>
      </c>
      <c r="C93" s="215" t="inlineStr">
        <is>
          <t>6.0</t>
        </is>
      </c>
      <c r="D93" s="216" t="inlineStr">
        <is>
          <t>6</t>
        </is>
      </c>
    </row>
    <row r="94" ht="24" customHeight="1" s="189">
      <c r="A94" s="213" t="inlineStr">
        <is>
          <t>Sharp GP2Y0A21 IR distance</t>
        </is>
      </c>
      <c r="B94" s="214" t="inlineStr">
        <is>
          <t>≈Price USD</t>
        </is>
      </c>
      <c r="C94" s="215" t="inlineStr">
        <is>
          <t>8.0</t>
        </is>
      </c>
      <c r="D94" s="216" t="inlineStr">
        <is>
          <t>8</t>
        </is>
      </c>
    </row>
    <row r="95" ht="40" customHeight="1" s="189">
      <c r="A95" s="213" t="inlineStr">
        <is>
          <t>VL53L0X ToF laser</t>
        </is>
      </c>
      <c r="B95" s="214" t="inlineStr">
        <is>
          <t>How It Works (Plain English)</t>
        </is>
      </c>
      <c r="C95" s="215" t="inlineStr">
        <is>
          <t>Times photons from an invisible 940nm laser pulse to target and back — measures actual flight time of light, immune to target color, in a chip the size of a grain of rice.</t>
        </is>
      </c>
      <c r="D95" s="216" t="inlineStr">
        <is>
          <t>Times photons from an invisible 940nm laser pulse to the target and back — it measures the actual flight time of light, in a chip the size of a grain of rice. Range depends strongly on target reflectivity (ST quotes ~2m on a white target but ~0.8m on dark grey).</t>
        </is>
      </c>
    </row>
    <row r="96" ht="24" customHeight="1" s="189">
      <c r="A96" s="213" t="inlineStr">
        <is>
          <t>VL53L0X ToF laser</t>
        </is>
      </c>
      <c r="B96" s="214" t="inlineStr">
        <is>
          <t>≈Price USD</t>
        </is>
      </c>
      <c r="C96" s="215" t="inlineStr">
        <is>
          <t>5.0</t>
        </is>
      </c>
      <c r="D96" s="216" t="inlineStr">
        <is>
          <t>5</t>
        </is>
      </c>
    </row>
    <row r="97" ht="24" customHeight="1" s="189">
      <c r="A97" s="213" t="inlineStr">
        <is>
          <t>VL53L1X long-range ToF</t>
        </is>
      </c>
      <c r="B97" s="214" t="inlineStr">
        <is>
          <t>≈Price USD</t>
        </is>
      </c>
      <c r="C97" s="215" t="inlineStr">
        <is>
          <t>12.0</t>
        </is>
      </c>
      <c r="D97" s="216" t="inlineStr">
        <is>
          <t>12</t>
        </is>
      </c>
    </row>
    <row r="98" ht="24" customHeight="1" s="189">
      <c r="A98" s="213" t="inlineStr">
        <is>
          <t>TF-Luna LiDAR</t>
        </is>
      </c>
      <c r="B98" s="214" t="inlineStr">
        <is>
          <t>≈Price USD</t>
        </is>
      </c>
      <c r="C98" s="215" t="inlineStr">
        <is>
          <t>25.0</t>
        </is>
      </c>
      <c r="D98" s="216" t="inlineStr">
        <is>
          <t>25</t>
        </is>
      </c>
    </row>
    <row r="99" ht="24" customHeight="1" s="189">
      <c r="A99" s="213" t="inlineStr">
        <is>
          <t>A02YYUW waterproof ultrasonic</t>
        </is>
      </c>
      <c r="B99" s="214" t="inlineStr">
        <is>
          <t>≈Price USD</t>
        </is>
      </c>
      <c r="C99" s="215" t="inlineStr">
        <is>
          <t>9.0</t>
        </is>
      </c>
      <c r="D99" s="216" t="inlineStr">
        <is>
          <t>9</t>
        </is>
      </c>
    </row>
    <row r="100" ht="24" customHeight="1" s="189">
      <c r="A100" s="213" t="inlineStr">
        <is>
          <t>JSN-SR04T waterproof ultrasonic</t>
        </is>
      </c>
      <c r="B100" s="214" t="inlineStr">
        <is>
          <t>≈Price USD</t>
        </is>
      </c>
      <c r="C100" s="215" t="inlineStr">
        <is>
          <t>6.0</t>
        </is>
      </c>
      <c r="D100" s="216" t="inlineStr">
        <is>
          <t>6</t>
        </is>
      </c>
    </row>
    <row r="101" ht="24" customHeight="1" s="189">
      <c r="A101" s="213" t="inlineStr">
        <is>
          <t>US-100 ultrasonic w/ temp comp</t>
        </is>
      </c>
      <c r="B101" s="214" t="inlineStr">
        <is>
          <t>≈Price USD</t>
        </is>
      </c>
      <c r="C101" s="215" t="inlineStr">
        <is>
          <t>4.0</t>
        </is>
      </c>
      <c r="D101" s="216" t="inlineStr">
        <is>
          <t>4</t>
        </is>
      </c>
    </row>
    <row r="102" ht="24" customHeight="1" s="189">
      <c r="A102" s="213" t="inlineStr">
        <is>
          <t>MaxBotix MB7389 weather LV</t>
        </is>
      </c>
      <c r="B102" s="214" t="inlineStr">
        <is>
          <t>≈Price USD</t>
        </is>
      </c>
      <c r="C102" s="215" t="inlineStr">
        <is>
          <t>110.0</t>
        </is>
      </c>
      <c r="D102" s="216" t="inlineStr">
        <is>
          <t>110</t>
        </is>
      </c>
    </row>
    <row r="103" ht="24" customHeight="1" s="189">
      <c r="A103" s="213" t="inlineStr">
        <is>
          <t>AM312 mini PIR</t>
        </is>
      </c>
      <c r="B103" s="214" t="inlineStr">
        <is>
          <t>≈Price USD</t>
        </is>
      </c>
      <c r="C103" s="215" t="inlineStr">
        <is>
          <t>2.0</t>
        </is>
      </c>
      <c r="D103" s="216" t="inlineStr">
        <is>
          <t>2</t>
        </is>
      </c>
    </row>
    <row r="104" ht="24" customHeight="1" s="189">
      <c r="A104" s="213" t="inlineStr">
        <is>
          <t>Panasonic EKMC PIR (quality)</t>
        </is>
      </c>
      <c r="B104" s="214" t="inlineStr">
        <is>
          <t>≈Price USD</t>
        </is>
      </c>
      <c r="C104" s="215" t="inlineStr">
        <is>
          <t>12.0</t>
        </is>
      </c>
      <c r="D104" s="216" t="inlineStr">
        <is>
          <t>12</t>
        </is>
      </c>
    </row>
    <row r="105" ht="24" customHeight="1" s="189">
      <c r="A105" s="213" t="inlineStr">
        <is>
          <t>Grid-EYE AMG8833 thermal array</t>
        </is>
      </c>
      <c r="B105" s="214" t="inlineStr">
        <is>
          <t>≈Price USD</t>
        </is>
      </c>
      <c r="C105" s="215" t="inlineStr">
        <is>
          <t>35.0</t>
        </is>
      </c>
      <c r="D105" s="216" t="inlineStr">
        <is>
          <t>35</t>
        </is>
      </c>
    </row>
    <row r="106" ht="24" customHeight="1" s="189">
      <c r="A106" s="213" t="inlineStr">
        <is>
          <t>LD1125H 24GHz respiration radar</t>
        </is>
      </c>
      <c r="B106" s="214" t="inlineStr">
        <is>
          <t>≈Price USD</t>
        </is>
      </c>
      <c r="C106" s="215" t="inlineStr">
        <is>
          <t>9.0</t>
        </is>
      </c>
      <c r="D106" s="216" t="inlineStr">
        <is>
          <t>9</t>
        </is>
      </c>
    </row>
    <row r="107" ht="24" customHeight="1" s="189">
      <c r="A107" s="213" t="inlineStr">
        <is>
          <t>LD2410 mmWave presence</t>
        </is>
      </c>
      <c r="B107" s="214" t="inlineStr">
        <is>
          <t>≈Price USD</t>
        </is>
      </c>
      <c r="C107" s="215" t="inlineStr">
        <is>
          <t>5.0</t>
        </is>
      </c>
      <c r="D107" s="216" t="inlineStr">
        <is>
          <t>5</t>
        </is>
      </c>
    </row>
    <row r="108" ht="24" customHeight="1" s="189">
      <c r="A108" s="213" t="inlineStr">
        <is>
          <t>LD2450 multi-target tracking radar</t>
        </is>
      </c>
      <c r="B108" s="214" t="inlineStr">
        <is>
          <t>≈Price USD</t>
        </is>
      </c>
      <c r="C108" s="215" t="inlineStr">
        <is>
          <t>12.0</t>
        </is>
      </c>
      <c r="D108" s="216" t="inlineStr">
        <is>
          <t>12</t>
        </is>
      </c>
    </row>
    <row r="109" ht="24" customHeight="1" s="189">
      <c r="A109" s="213" t="inlineStr">
        <is>
          <t>Seeed MR60BHA2 vital-sign radar</t>
        </is>
      </c>
      <c r="B109" s="214" t="inlineStr">
        <is>
          <t>≈Price USD</t>
        </is>
      </c>
      <c r="C109" s="215" t="inlineStr">
        <is>
          <t>25.0</t>
        </is>
      </c>
      <c r="D109" s="216" t="inlineStr">
        <is>
          <t>25</t>
        </is>
      </c>
    </row>
    <row r="110" ht="24" customHeight="1" s="189">
      <c r="A110" s="213" t="inlineStr">
        <is>
          <t>ADXL345 accelerometer</t>
        </is>
      </c>
      <c r="B110" s="214" t="inlineStr">
        <is>
          <t>≈Price USD</t>
        </is>
      </c>
      <c r="C110" s="215" t="inlineStr">
        <is>
          <t>3.0</t>
        </is>
      </c>
      <c r="D110" s="216" t="inlineStr">
        <is>
          <t>3</t>
        </is>
      </c>
    </row>
    <row r="111" ht="24" customHeight="1" s="189">
      <c r="A111" s="213" t="inlineStr">
        <is>
          <t>KX132 low-power accel</t>
        </is>
      </c>
      <c r="B111" s="214" t="inlineStr">
        <is>
          <t>≈Price USD</t>
        </is>
      </c>
      <c r="C111" s="215" t="inlineStr">
        <is>
          <t>6.0</t>
        </is>
      </c>
      <c r="D111" s="216" t="inlineStr">
        <is>
          <t>6</t>
        </is>
      </c>
    </row>
    <row r="112" ht="24" customHeight="1" s="189">
      <c r="A112" s="213" t="inlineStr">
        <is>
          <t>LIS3DH budget accel</t>
        </is>
      </c>
      <c r="B112" s="214" t="inlineStr">
        <is>
          <t>≈Price USD</t>
        </is>
      </c>
      <c r="C112" s="215" t="inlineStr">
        <is>
          <t>3.0</t>
        </is>
      </c>
      <c r="D112" s="216" t="inlineStr">
        <is>
          <t>3</t>
        </is>
      </c>
    </row>
    <row r="113" ht="24" customHeight="1" s="189">
      <c r="A113" s="213" t="inlineStr">
        <is>
          <t>BMI270 wearable IMU</t>
        </is>
      </c>
      <c r="B113" s="214" t="inlineStr">
        <is>
          <t>≈Price USD</t>
        </is>
      </c>
      <c r="C113" s="215" t="inlineStr">
        <is>
          <t>8.0</t>
        </is>
      </c>
      <c r="D113" s="216" t="inlineStr">
        <is>
          <t>8</t>
        </is>
      </c>
    </row>
    <row r="114" ht="24" customHeight="1" s="189">
      <c r="A114" s="213" t="inlineStr">
        <is>
          <t>LSM6DSOX ML-core IMU</t>
        </is>
      </c>
      <c r="B114" s="214" t="inlineStr">
        <is>
          <t>≈Price USD</t>
        </is>
      </c>
      <c r="C114" s="215" t="inlineStr">
        <is>
          <t>10.0</t>
        </is>
      </c>
      <c r="D114" s="216" t="inlineStr">
        <is>
          <t>10</t>
        </is>
      </c>
    </row>
    <row r="115" ht="24" customHeight="1" s="189">
      <c r="A115" s="213" t="inlineStr">
        <is>
          <t>MPU-6050 6-axis IMU</t>
        </is>
      </c>
      <c r="B115" s="214" t="inlineStr">
        <is>
          <t>≈Price USD</t>
        </is>
      </c>
      <c r="C115" s="215" t="inlineStr">
        <is>
          <t>2.0</t>
        </is>
      </c>
      <c r="D115" s="216" t="inlineStr">
        <is>
          <t>2</t>
        </is>
      </c>
    </row>
    <row r="116" ht="24" customHeight="1" s="189">
      <c r="A116" s="213" t="inlineStr">
        <is>
          <t>ICM-20948 9-axis IMU</t>
        </is>
      </c>
      <c r="B116" s="214" t="inlineStr">
        <is>
          <t>≈Price USD</t>
        </is>
      </c>
      <c r="C116" s="215" t="inlineStr">
        <is>
          <t>15.0</t>
        </is>
      </c>
      <c r="D116" s="216" t="inlineStr">
        <is>
          <t>15</t>
        </is>
      </c>
    </row>
    <row r="117" ht="24" customHeight="1" s="189">
      <c r="A117" s="213" t="inlineStr">
        <is>
          <t>MPU-9250 9-axis (legacy)</t>
        </is>
      </c>
      <c r="B117" s="214" t="inlineStr">
        <is>
          <t>≈Price USD</t>
        </is>
      </c>
      <c r="C117" s="215" t="inlineStr">
        <is>
          <t>8.0</t>
        </is>
      </c>
      <c r="D117" s="216" t="inlineStr">
        <is>
          <t>8</t>
        </is>
      </c>
    </row>
    <row r="118" ht="24" customHeight="1" s="189">
      <c r="A118" s="213" t="inlineStr">
        <is>
          <t>BNO055 fusion IMU</t>
        </is>
      </c>
      <c r="B118" s="214" t="inlineStr">
        <is>
          <t>≈Price USD</t>
        </is>
      </c>
      <c r="C118" s="215" t="inlineStr">
        <is>
          <t>25.0</t>
        </is>
      </c>
      <c r="D118" s="216" t="inlineStr">
        <is>
          <t>25</t>
        </is>
      </c>
    </row>
    <row r="119" ht="24" customHeight="1" s="189">
      <c r="A119" s="213" t="inlineStr">
        <is>
          <t>BNO086 high-perf fusion IMU</t>
        </is>
      </c>
      <c r="B119" s="214" t="inlineStr">
        <is>
          <t>≈Price USD</t>
        </is>
      </c>
      <c r="C119" s="215" t="inlineStr">
        <is>
          <t>22.0</t>
        </is>
      </c>
      <c r="D119" s="216" t="inlineStr">
        <is>
          <t>22</t>
        </is>
      </c>
    </row>
    <row r="120" ht="24" customHeight="1" s="189">
      <c r="A120" s="213" t="inlineStr">
        <is>
          <t>High-g accel ADXL375</t>
        </is>
      </c>
      <c r="B120" s="214" t="inlineStr">
        <is>
          <t>≈Price USD</t>
        </is>
      </c>
      <c r="C120" s="215" t="inlineStr">
        <is>
          <t>18.0</t>
        </is>
      </c>
      <c r="D120" s="216" t="inlineStr">
        <is>
          <t>18</t>
        </is>
      </c>
    </row>
    <row r="121" ht="24" customHeight="1" s="189">
      <c r="A121" s="213" t="inlineStr">
        <is>
          <t>ADXL355 low-noise accel</t>
        </is>
      </c>
      <c r="B121" s="214" t="inlineStr">
        <is>
          <t>≈Price USD</t>
        </is>
      </c>
      <c r="C121" s="215" t="inlineStr">
        <is>
          <t>38.0</t>
        </is>
      </c>
      <c r="D121" s="216" t="inlineStr">
        <is>
          <t>38</t>
        </is>
      </c>
    </row>
    <row r="122" ht="24" customHeight="1" s="189">
      <c r="A122" s="213" t="inlineStr">
        <is>
          <t>ADXL355 low-noise accel</t>
        </is>
      </c>
      <c r="B122" s="214" t="inlineStr">
        <is>
          <t>Boards / Modules</t>
        </is>
      </c>
      <c r="C122" s="215" t="inlineStr">
        <is>
          <t>Adafruit 5417, EVAL-ADXL355</t>
        </is>
      </c>
      <c r="D122" s="216" t="inlineStr">
        <is>
          <t>EVAL-ADXL355Z (Analog Devices), Sparkfun/3rd-party ADXL355 boards, CJMCU-355</t>
        </is>
      </c>
    </row>
    <row r="123" ht="24" customHeight="1" s="189">
      <c r="A123" s="213" t="inlineStr">
        <is>
          <t>ADXL355 low-noise accel</t>
        </is>
      </c>
      <c r="B123" s="214" t="inlineStr">
        <is>
          <t>Library / Driver</t>
        </is>
      </c>
      <c r="C123" s="215" t="inlineStr">
        <is>
          <t>Adafruit_ADXL355</t>
        </is>
      </c>
      <c r="D123" s="216" t="inlineStr">
        <is>
          <t>plasmapper/adxl355-arduino or a datasheet SPI driver (no Adafruit library exists)</t>
        </is>
      </c>
    </row>
    <row r="124" ht="24" customHeight="1" s="189">
      <c r="A124" s="213" t="inlineStr">
        <is>
          <t>MMC5603 precision magnetometer</t>
        </is>
      </c>
      <c r="B124" s="214" t="inlineStr">
        <is>
          <t>≈Price USD</t>
        </is>
      </c>
      <c r="C124" s="215" t="inlineStr">
        <is>
          <t>6.0</t>
        </is>
      </c>
      <c r="D124" s="216" t="inlineStr">
        <is>
          <t>6</t>
        </is>
      </c>
    </row>
    <row r="125" ht="24" customHeight="1" s="189">
      <c r="A125" s="213" t="inlineStr">
        <is>
          <t>QMC5883L compass</t>
        </is>
      </c>
      <c r="B125" s="214" t="inlineStr">
        <is>
          <t>≈Price USD</t>
        </is>
      </c>
      <c r="C125" s="215" t="inlineStr">
        <is>
          <t>2.0</t>
        </is>
      </c>
      <c r="D125" s="216" t="inlineStr">
        <is>
          <t>2</t>
        </is>
      </c>
    </row>
    <row r="126" ht="24" customHeight="1" s="189">
      <c r="A126" s="213" t="inlineStr">
        <is>
          <t>MLX90393 wide-range 3D mag</t>
        </is>
      </c>
      <c r="B126" s="214" t="inlineStr">
        <is>
          <t>≈Price USD</t>
        </is>
      </c>
      <c r="C126" s="215" t="inlineStr">
        <is>
          <t>8.0</t>
        </is>
      </c>
      <c r="D126" s="216" t="inlineStr">
        <is>
          <t>8</t>
        </is>
      </c>
    </row>
    <row r="127" ht="24" customHeight="1" s="189">
      <c r="A127" s="213" t="inlineStr">
        <is>
          <t>TLV493D 3D magnetic</t>
        </is>
      </c>
      <c r="B127" s="214" t="inlineStr">
        <is>
          <t>≈Price USD</t>
        </is>
      </c>
      <c r="C127" s="215" t="inlineStr">
        <is>
          <t>6.0</t>
        </is>
      </c>
      <c r="D127" s="216" t="inlineStr">
        <is>
          <t>6</t>
        </is>
      </c>
    </row>
    <row r="128" ht="24" customHeight="1" s="189">
      <c r="A128" s="213" t="inlineStr">
        <is>
          <t>MAX4466 adjustable mic amp</t>
        </is>
      </c>
      <c r="B128" s="214" t="inlineStr">
        <is>
          <t>≈Price USD</t>
        </is>
      </c>
      <c r="C128" s="215" t="inlineStr">
        <is>
          <t>6.0</t>
        </is>
      </c>
      <c r="D128" s="216" t="inlineStr">
        <is>
          <t>6</t>
        </is>
      </c>
    </row>
    <row r="129" ht="24" customHeight="1" s="189">
      <c r="A129" s="213" t="inlineStr">
        <is>
          <t>MAX9814 AGC mic amp</t>
        </is>
      </c>
      <c r="B129" s="214" t="inlineStr">
        <is>
          <t>≈Price USD</t>
        </is>
      </c>
      <c r="C129" s="215" t="inlineStr">
        <is>
          <t>7.0</t>
        </is>
      </c>
      <c r="D129" s="216" t="inlineStr">
        <is>
          <t>7</t>
        </is>
      </c>
    </row>
    <row r="130" ht="24" customHeight="1" s="189">
      <c r="A130" s="213" t="inlineStr">
        <is>
          <t>DFRobot dB meter</t>
        </is>
      </c>
      <c r="B130" s="214" t="inlineStr">
        <is>
          <t>≈Price USD</t>
        </is>
      </c>
      <c r="C130" s="215" t="inlineStr">
        <is>
          <t>37.0</t>
        </is>
      </c>
      <c r="D130" s="216" t="inlineStr">
        <is>
          <t>37</t>
        </is>
      </c>
    </row>
    <row r="131" ht="30" customHeight="1" s="189">
      <c r="A131" s="213" t="inlineStr">
        <is>
          <t>Piezo contact mic / disc</t>
        </is>
      </c>
      <c r="B131" s="214" t="inlineStr">
        <is>
          <t>Key Specs &amp; Gotchas</t>
        </is>
      </c>
      <c r="C131" s="215" t="inlineStr">
        <is>
          <t>Sensitive to taps/flex; needs protection diodes for ESP32 ADC</t>
        </is>
      </c>
      <c r="D131" s="216" t="inlineStr">
        <is>
          <t>Sensitive to taps/flex. ⚠ A struck piezo can generate tens of volts — you MUST clamp it (two diodes to 3.3V/GND) plus a ~1MΩ bleed resistor before it touches an ESP32 ADC pin.</t>
        </is>
      </c>
    </row>
    <row r="132" ht="24" customHeight="1" s="189">
      <c r="A132" s="213" t="inlineStr">
        <is>
          <t>ICS-43434 I2S mic</t>
        </is>
      </c>
      <c r="B132" s="214" t="inlineStr">
        <is>
          <t>≈Price USD</t>
        </is>
      </c>
      <c r="C132" s="215" t="inlineStr">
        <is>
          <t>5.0</t>
        </is>
      </c>
      <c r="D132" s="216" t="inlineStr">
        <is>
          <t>5</t>
        </is>
      </c>
    </row>
    <row r="133" ht="24" customHeight="1" s="189">
      <c r="A133" s="213" t="inlineStr">
        <is>
          <t>INMP441 I2S MEMS mic</t>
        </is>
      </c>
      <c r="B133" s="214" t="inlineStr">
        <is>
          <t>≈Price USD</t>
        </is>
      </c>
      <c r="C133" s="215" t="inlineStr">
        <is>
          <t>3.0</t>
        </is>
      </c>
      <c r="D133" s="216" t="inlineStr">
        <is>
          <t>3</t>
        </is>
      </c>
    </row>
    <row r="134" ht="24" customHeight="1" s="189">
      <c r="A134" s="213" t="inlineStr">
        <is>
          <t>SPH0645 I2S mic</t>
        </is>
      </c>
      <c r="B134" s="214" t="inlineStr">
        <is>
          <t>≈Price USD</t>
        </is>
      </c>
      <c r="C134" s="215" t="inlineStr">
        <is>
          <t>7.0</t>
        </is>
      </c>
      <c r="D134" s="216" t="inlineStr">
        <is>
          <t>7</t>
        </is>
      </c>
    </row>
    <row r="135" ht="24" customHeight="1" s="189">
      <c r="A135" s="213" t="inlineStr">
        <is>
          <t>KY-037/038 sound modules</t>
        </is>
      </c>
      <c r="B135" s="214" t="inlineStr">
        <is>
          <t>≈Price USD</t>
        </is>
      </c>
      <c r="C135" s="215" t="inlineStr">
        <is>
          <t>1.0</t>
        </is>
      </c>
      <c r="D135" s="216" t="inlineStr">
        <is>
          <t>1</t>
        </is>
      </c>
    </row>
    <row r="136" ht="24" customHeight="1" s="189">
      <c r="A136" s="213" t="inlineStr">
        <is>
          <t>Ultrasonic mic experiments</t>
        </is>
      </c>
      <c r="B136" s="214" t="inlineStr">
        <is>
          <t>≈Price USD</t>
        </is>
      </c>
      <c r="C136" s="215" t="inlineStr">
        <is>
          <t>6.0</t>
        </is>
      </c>
      <c r="D136" s="216" t="inlineStr">
        <is>
          <t>6</t>
        </is>
      </c>
    </row>
    <row r="137" ht="24" customHeight="1" s="189">
      <c r="A137" s="213" t="inlineStr">
        <is>
          <t>801S vibration sensor</t>
        </is>
      </c>
      <c r="B137" s="214" t="inlineStr">
        <is>
          <t>≈Price USD</t>
        </is>
      </c>
      <c r="C137" s="215" t="inlineStr">
        <is>
          <t>3.0</t>
        </is>
      </c>
      <c r="D137" s="216" t="inlineStr">
        <is>
          <t>3</t>
        </is>
      </c>
    </row>
    <row r="138" ht="24" customHeight="1" s="189">
      <c r="A138" s="213" t="inlineStr">
        <is>
          <t>Piezo shock/knock element</t>
        </is>
      </c>
      <c r="B138" s="214" t="inlineStr">
        <is>
          <t>≈Price USD</t>
        </is>
      </c>
      <c r="C138" s="215" t="inlineStr">
        <is>
          <t>3.0</t>
        </is>
      </c>
      <c r="D138" s="216" t="inlineStr">
        <is>
          <t>3</t>
        </is>
      </c>
    </row>
    <row r="139" ht="24" customHeight="1" s="189">
      <c r="A139" s="213" t="inlineStr">
        <is>
          <t>Geophone SM-24</t>
        </is>
      </c>
      <c r="B139" s="214" t="inlineStr">
        <is>
          <t>≈Price USD</t>
        </is>
      </c>
      <c r="C139" s="215" t="inlineStr">
        <is>
          <t>30.0</t>
        </is>
      </c>
      <c r="D139" s="216" t="inlineStr">
        <is>
          <t>30</t>
        </is>
      </c>
    </row>
    <row r="140" ht="24" customHeight="1" s="189">
      <c r="A140" s="213" t="inlineStr">
        <is>
          <t>SW-420 vibration switch</t>
        </is>
      </c>
      <c r="B140" s="214" t="inlineStr">
        <is>
          <t>≈Price USD</t>
        </is>
      </c>
      <c r="C140" s="215" t="inlineStr">
        <is>
          <t>1.0</t>
        </is>
      </c>
      <c r="D140" s="216" t="inlineStr">
        <is>
          <t>1</t>
        </is>
      </c>
    </row>
    <row r="141" ht="24" customHeight="1" s="189">
      <c r="A141" s="213" t="inlineStr">
        <is>
          <t>Capacitive liquid/force FDC1004</t>
        </is>
      </c>
      <c r="B141" s="214" t="inlineStr">
        <is>
          <t>≈Price USD</t>
        </is>
      </c>
      <c r="C141" s="215" t="inlineStr">
        <is>
          <t>9.0</t>
        </is>
      </c>
      <c r="D141" s="216" t="inlineStr">
        <is>
          <t>9</t>
        </is>
      </c>
    </row>
    <row r="142" ht="24" customHeight="1" s="189">
      <c r="A142" s="213" t="inlineStr">
        <is>
          <t>Velostat pressure sheets</t>
        </is>
      </c>
      <c r="B142" s="214" t="inlineStr">
        <is>
          <t>≈Price USD</t>
        </is>
      </c>
      <c r="C142" s="215" t="inlineStr">
        <is>
          <t>5.0</t>
        </is>
      </c>
      <c r="D142" s="216" t="inlineStr">
        <is>
          <t>5</t>
        </is>
      </c>
    </row>
    <row r="143" ht="24" customHeight="1" s="189">
      <c r="A143" s="213" t="inlineStr">
        <is>
          <t>FSR402 force resistor</t>
        </is>
      </c>
      <c r="B143" s="214" t="inlineStr">
        <is>
          <t>≈Price USD</t>
        </is>
      </c>
      <c r="C143" s="215" t="inlineStr">
        <is>
          <t>7.0</t>
        </is>
      </c>
      <c r="D143" s="216" t="inlineStr">
        <is>
          <t>7</t>
        </is>
      </c>
    </row>
    <row r="144" ht="24" customHeight="1" s="189">
      <c r="A144" s="213" t="inlineStr">
        <is>
          <t>HX711 + load cell</t>
        </is>
      </c>
      <c r="B144" s="214" t="inlineStr">
        <is>
          <t>≈Price USD</t>
        </is>
      </c>
      <c r="C144" s="215" t="inlineStr">
        <is>
          <t>5.0</t>
        </is>
      </c>
      <c r="D144" s="216" t="inlineStr">
        <is>
          <t>5</t>
        </is>
      </c>
    </row>
    <row r="145" ht="24" customHeight="1" s="189">
      <c r="A145" s="213" t="inlineStr">
        <is>
          <t>Nano33-style 1kg beam scale kit</t>
        </is>
      </c>
      <c r="B145" s="214" t="inlineStr">
        <is>
          <t>≈Price USD</t>
        </is>
      </c>
      <c r="C145" s="215" t="inlineStr">
        <is>
          <t>8.0</t>
        </is>
      </c>
      <c r="D145" s="216" t="inlineStr">
        <is>
          <t>8</t>
        </is>
      </c>
    </row>
    <row r="146" ht="24" customHeight="1" s="189">
      <c r="A146" s="213" t="inlineStr">
        <is>
          <t>Strain gauge + amp</t>
        </is>
      </c>
      <c r="B146" s="214" t="inlineStr">
        <is>
          <t>≈Price USD</t>
        </is>
      </c>
      <c r="C146" s="215" t="inlineStr">
        <is>
          <t>4.0</t>
        </is>
      </c>
      <c r="D146" s="216" t="inlineStr">
        <is>
          <t>4</t>
        </is>
      </c>
    </row>
    <row r="147" ht="24" customHeight="1" s="189">
      <c r="A147" s="213" t="inlineStr">
        <is>
          <t>ESP32 native touch pins</t>
        </is>
      </c>
      <c r="B147" s="214" t="inlineStr">
        <is>
          <t>≈Price USD</t>
        </is>
      </c>
      <c r="C147" s="215" t="inlineStr">
        <is>
          <t>free</t>
        </is>
      </c>
      <c r="D147" s="216" t="inlineStr">
        <is>
          <t>0</t>
        </is>
      </c>
    </row>
    <row r="148" ht="24" customHeight="1" s="189">
      <c r="A148" s="213" t="inlineStr">
        <is>
          <t>MPR121 12-pad cap touch</t>
        </is>
      </c>
      <c r="B148" s="214" t="inlineStr">
        <is>
          <t>≈Price USD</t>
        </is>
      </c>
      <c r="C148" s="215" t="inlineStr">
        <is>
          <t>6.0</t>
        </is>
      </c>
      <c r="D148" s="216" t="inlineStr">
        <is>
          <t>6</t>
        </is>
      </c>
    </row>
    <row r="149" ht="24" customHeight="1" s="189">
      <c r="A149" s="213" t="inlineStr">
        <is>
          <t>Water level capacitive strip</t>
        </is>
      </c>
      <c r="B149" s="214" t="inlineStr">
        <is>
          <t>Voltage</t>
        </is>
      </c>
      <c r="C149" s="215" t="inlineStr">
        <is>
          <t>5-24V (logic-safe out)</t>
        </is>
      </c>
      <c r="D149" s="216" t="inlineStr">
        <is>
          <t>5-24V</t>
        </is>
      </c>
    </row>
    <row r="150" ht="24" customHeight="1" s="189">
      <c r="A150" s="213" t="inlineStr">
        <is>
          <t>Water level capacitive strip</t>
        </is>
      </c>
      <c r="B150" s="214" t="inlineStr">
        <is>
          <t>≈Price USD</t>
        </is>
      </c>
      <c r="C150" s="215" t="inlineStr">
        <is>
          <t>7.0</t>
        </is>
      </c>
      <c r="D150" s="216" t="inlineStr">
        <is>
          <t>7</t>
        </is>
      </c>
    </row>
    <row r="151" ht="30" customHeight="1" s="189">
      <c r="A151" s="213" t="inlineStr">
        <is>
          <t>Water level capacitive strip</t>
        </is>
      </c>
      <c r="B151" s="214" t="inlineStr">
        <is>
          <t>Key Specs &amp; Gotchas</t>
        </is>
      </c>
      <c r="C151" s="215" t="inlineStr">
        <is>
          <t>Through-wall, no fluid contact, IP67</t>
        </is>
      </c>
      <c r="D151" s="216" t="inlineStr">
        <is>
          <t>Through-wall, no fluid contact, IP67. ⚠ OUTPUT SWINGS TO VCC — at 12/24V it will destroy an ESP32 GPIO. Run the sensor at 5V and level-shift, or use a divider/optocoupler.</t>
        </is>
      </c>
    </row>
    <row r="152" ht="24" customHeight="1" s="189">
      <c r="A152" s="213" t="inlineStr">
        <is>
          <t>Trill flexible touch sliders</t>
        </is>
      </c>
      <c r="B152" s="214" t="inlineStr">
        <is>
          <t>≈Price USD</t>
        </is>
      </c>
      <c r="C152" s="215" t="inlineStr">
        <is>
          <t>20.0</t>
        </is>
      </c>
      <c r="D152" s="216" t="inlineStr">
        <is>
          <t>20</t>
        </is>
      </c>
    </row>
    <row r="153" ht="24" customHeight="1" s="189">
      <c r="A153" s="213" t="inlineStr">
        <is>
          <t>Flex sensor 2.2"</t>
        </is>
      </c>
      <c r="B153" s="214" t="inlineStr">
        <is>
          <t>≈Price USD</t>
        </is>
      </c>
      <c r="C153" s="215" t="inlineStr">
        <is>
          <t>8.0</t>
        </is>
      </c>
      <c r="D153" s="216" t="inlineStr">
        <is>
          <t>8</t>
        </is>
      </c>
    </row>
    <row r="154" ht="24" customHeight="1" s="189">
      <c r="A154" s="213" t="inlineStr">
        <is>
          <t>Bend Labs digital flex (1-axis)</t>
        </is>
      </c>
      <c r="B154" s="214" t="inlineStr">
        <is>
          <t>≈Price USD</t>
        </is>
      </c>
      <c r="C154" s="215" t="inlineStr">
        <is>
          <t>70.0</t>
        </is>
      </c>
      <c r="D154" s="216" t="inlineStr">
        <is>
          <t>70</t>
        </is>
      </c>
    </row>
    <row r="155" ht="24" customHeight="1" s="189">
      <c r="A155" s="213" t="inlineStr">
        <is>
          <t>Conductive rubber stretch cord</t>
        </is>
      </c>
      <c r="B155" s="214" t="inlineStr">
        <is>
          <t>≈Price USD</t>
        </is>
      </c>
      <c r="C155" s="215" t="inlineStr">
        <is>
          <t>10.0</t>
        </is>
      </c>
      <c r="D155" s="216" t="inlineStr">
        <is>
          <t>10</t>
        </is>
      </c>
    </row>
    <row r="156" ht="24" customHeight="1" s="189">
      <c r="A156" s="213" t="inlineStr">
        <is>
          <t>MAX30205 clinical body temp</t>
        </is>
      </c>
      <c r="B156" s="214" t="inlineStr">
        <is>
          <t>≈Price USD</t>
        </is>
      </c>
      <c r="C156" s="215" t="inlineStr">
        <is>
          <t>9.0</t>
        </is>
      </c>
      <c r="D156" s="216" t="inlineStr">
        <is>
          <t>9</t>
        </is>
      </c>
    </row>
    <row r="157" ht="24" customHeight="1" s="189">
      <c r="A157" s="213" t="inlineStr">
        <is>
          <t>AD8232 ECG front-end</t>
        </is>
      </c>
      <c r="B157" s="214" t="inlineStr">
        <is>
          <t>≈Price USD</t>
        </is>
      </c>
      <c r="C157" s="215" t="inlineStr">
        <is>
          <t>10.0</t>
        </is>
      </c>
      <c r="D157" s="216" t="inlineStr">
        <is>
          <t>10</t>
        </is>
      </c>
    </row>
    <row r="158" ht="24" customHeight="1" s="189">
      <c r="A158" s="213" t="inlineStr">
        <is>
          <t>BioAmp EXG Pill</t>
        </is>
      </c>
      <c r="B158" s="214" t="inlineStr">
        <is>
          <t>≈Price USD</t>
        </is>
      </c>
      <c r="C158" s="215" t="inlineStr">
        <is>
          <t>25.0</t>
        </is>
      </c>
      <c r="D158" s="216" t="inlineStr">
        <is>
          <t>25</t>
        </is>
      </c>
    </row>
    <row r="159" ht="38" customHeight="1" s="189">
      <c r="A159" s="213" t="inlineStr">
        <is>
          <t>Fingerprint reader R503</t>
        </is>
      </c>
      <c r="B159" s="214" t="inlineStr">
        <is>
          <t>How It Works (Plain English)</t>
        </is>
      </c>
      <c r="C159" s="215" t="inlineStr">
        <is>
          <t>A capacitive imaging window with a processor that stores templates and does the matching — your ESP32 just hears 'finger #3 matched' over UART.</t>
        </is>
      </c>
      <c r="D159" s="216" t="inlineStr">
        <is>
          <t>An OPTICAL imaging window with a processor that stores templates and does the matching on-module — your ESP32 just hears 'finger #3 matched' over UART. (Capacitive readers such as the GT-521F52 family work differently and are not interchangeable.)</t>
        </is>
      </c>
    </row>
    <row r="160" ht="24" customHeight="1" s="189">
      <c r="A160" s="213" t="inlineStr">
        <is>
          <t>Fingerprint reader R503</t>
        </is>
      </c>
      <c r="B160" s="214" t="inlineStr">
        <is>
          <t>≈Price USD</t>
        </is>
      </c>
      <c r="C160" s="215" t="inlineStr">
        <is>
          <t>20.0</t>
        </is>
      </c>
      <c r="D160" s="216" t="inlineStr">
        <is>
          <t>20</t>
        </is>
      </c>
    </row>
    <row r="161" ht="24" customHeight="1" s="189">
      <c r="A161" s="213" t="inlineStr">
        <is>
          <t>MAX86150 ECG+PPG combo</t>
        </is>
      </c>
      <c r="B161" s="214" t="inlineStr">
        <is>
          <t>≈Price USD</t>
        </is>
      </c>
      <c r="C161" s="215" t="inlineStr">
        <is>
          <t>23.0</t>
        </is>
      </c>
      <c r="D161" s="216" t="inlineStr">
        <is>
          <t>23</t>
        </is>
      </c>
    </row>
    <row r="162" ht="24" customHeight="1" s="189">
      <c r="A162" s="213" t="inlineStr">
        <is>
          <t>MyoWare 2.0 EMG</t>
        </is>
      </c>
      <c r="B162" s="214" t="inlineStr">
        <is>
          <t>≈Price USD</t>
        </is>
      </c>
      <c r="C162" s="215" t="inlineStr">
        <is>
          <t>40.0</t>
        </is>
      </c>
      <c r="D162" s="216" t="inlineStr">
        <is>
          <t>40</t>
        </is>
      </c>
    </row>
    <row r="163" ht="24" customHeight="1" s="189">
      <c r="A163" s="213" t="inlineStr">
        <is>
          <t>MLX90614 forehead mode</t>
        </is>
      </c>
      <c r="B163" s="214" t="inlineStr">
        <is>
          <t>≈Price USD</t>
        </is>
      </c>
      <c r="C163" s="215" t="inlineStr">
        <is>
          <t>25.0</t>
        </is>
      </c>
      <c r="D163" s="216" t="inlineStr">
        <is>
          <t>25</t>
        </is>
      </c>
    </row>
    <row r="164" ht="24" customHeight="1" s="189">
      <c r="A164" s="213" t="inlineStr">
        <is>
          <t>MAX30102 pulse oximeter</t>
        </is>
      </c>
      <c r="B164" s="214" t="inlineStr">
        <is>
          <t>≈Price USD</t>
        </is>
      </c>
      <c r="C164" s="215" t="inlineStr">
        <is>
          <t>6.0</t>
        </is>
      </c>
      <c r="D164" s="216" t="inlineStr">
        <is>
          <t>6</t>
        </is>
      </c>
    </row>
    <row r="165" ht="24" customHeight="1" s="189">
      <c r="A165" s="213" t="inlineStr">
        <is>
          <t>Pulse sensor (PPG classic)</t>
        </is>
      </c>
      <c r="B165" s="214" t="inlineStr">
        <is>
          <t>≈Price USD</t>
        </is>
      </c>
      <c r="C165" s="215" t="inlineStr">
        <is>
          <t>5.0</t>
        </is>
      </c>
      <c r="D165" s="216" t="inlineStr">
        <is>
          <t>5</t>
        </is>
      </c>
    </row>
    <row r="166" ht="24" customHeight="1" s="189">
      <c r="A166" s="213" t="inlineStr">
        <is>
          <t>Thermistor airflow (nasal) kit</t>
        </is>
      </c>
      <c r="B166" s="214" t="inlineStr">
        <is>
          <t>≈Price USD</t>
        </is>
      </c>
      <c r="C166" s="215" t="inlineStr">
        <is>
          <t>3.0</t>
        </is>
      </c>
      <c r="D166" s="216" t="inlineStr">
        <is>
          <t>3</t>
        </is>
      </c>
    </row>
    <row r="167" ht="24" customHeight="1" s="189">
      <c r="A167" s="213" t="inlineStr">
        <is>
          <t>GSR / EDA sensor</t>
        </is>
      </c>
      <c r="B167" s="214" t="inlineStr">
        <is>
          <t>≈Price USD</t>
        </is>
      </c>
      <c r="C167" s="215" t="inlineStr">
        <is>
          <t>10.0</t>
        </is>
      </c>
      <c r="D167" s="216" t="inlineStr">
        <is>
          <t>10</t>
        </is>
      </c>
    </row>
    <row r="168" ht="24" customHeight="1" s="189">
      <c r="A168" s="213" t="inlineStr">
        <is>
          <t>AS3935 lightning detector</t>
        </is>
      </c>
      <c r="B168" s="214" t="inlineStr">
        <is>
          <t>≈Price USD</t>
        </is>
      </c>
      <c r="C168" s="215" t="inlineStr">
        <is>
          <t>20.0</t>
        </is>
      </c>
      <c r="D168" s="216" t="inlineStr">
        <is>
          <t>20</t>
        </is>
      </c>
    </row>
    <row r="169" ht="55" customHeight="1" s="189">
      <c r="A169" s="213" t="inlineStr">
        <is>
          <t>AS3935 lightning detector</t>
        </is>
      </c>
      <c r="B169" s="214" t="inlineStr">
        <is>
          <t>Invention Sparks</t>
        </is>
      </c>
      <c r="C169" s="215" t="inlineStr">
        <is>
          <t>Camera deadman: AS3935 interrupt fires a DSLR trigger within microseconds — catch the NEXT strike in the same storm cell automatically.</t>
        </is>
      </c>
      <c r="D169" s="216" t="inlineStr">
        <is>
          <t>Storm-approach dashboard: log strike rate and estimated distance to watch a cell close in, and drive a pool/sports-field evacuation siren. (For lightning PHOTOGRAPHY the AS3935 is too slow — its interrupt arrives milliseconds after event validation; dedicated optical triggers are what photographers use.) Budget real time for antenna tuning and noise-floor calibration: false triggers from switching</t>
        </is>
      </c>
    </row>
    <row r="170" ht="24" customHeight="1" s="189">
      <c r="A170" s="213" t="inlineStr">
        <is>
          <t>Leaf wetness sensor</t>
        </is>
      </c>
      <c r="B170" s="214" t="inlineStr">
        <is>
          <t>≈Price USD</t>
        </is>
      </c>
      <c r="C170" s="215" t="inlineStr">
        <is>
          <t>15.0</t>
        </is>
      </c>
      <c r="D170" s="216" t="inlineStr">
        <is>
          <t>15</t>
        </is>
      </c>
    </row>
    <row r="171" ht="24" customHeight="1" s="189">
      <c r="A171" s="213" t="inlineStr">
        <is>
          <t>Tipping bucket rain gauge</t>
        </is>
      </c>
      <c r="B171" s="214" t="inlineStr">
        <is>
          <t>≈Price USD</t>
        </is>
      </c>
      <c r="C171" s="215" t="inlineStr">
        <is>
          <t>12.0</t>
        </is>
      </c>
      <c r="D171" s="216" t="inlineStr">
        <is>
          <t>12</t>
        </is>
      </c>
    </row>
    <row r="172" ht="24" customHeight="1" s="189">
      <c r="A172" s="213" t="inlineStr">
        <is>
          <t>Snow/level laser (outdoor ToF)</t>
        </is>
      </c>
      <c r="B172" s="214" t="inlineStr">
        <is>
          <t>≈Price USD</t>
        </is>
      </c>
      <c r="C172" s="215" t="inlineStr">
        <is>
          <t>70.0</t>
        </is>
      </c>
      <c r="D172" s="216" t="inlineStr">
        <is>
          <t>70</t>
        </is>
      </c>
    </row>
    <row r="173" ht="24" customHeight="1" s="189">
      <c r="A173" s="213" t="inlineStr">
        <is>
          <t>ML8511 / VEML6075 UV outdoor</t>
        </is>
      </c>
      <c r="B173" s="214" t="inlineStr">
        <is>
          <t>≈Price USD</t>
        </is>
      </c>
      <c r="C173" s="215" t="inlineStr">
        <is>
          <t>6.0</t>
        </is>
      </c>
      <c r="D173" s="216" t="inlineStr">
        <is>
          <t>6</t>
        </is>
      </c>
    </row>
    <row r="174" ht="24" customHeight="1" s="189">
      <c r="A174" s="213" t="inlineStr">
        <is>
          <t>Pyranometer (solar irradiance)</t>
        </is>
      </c>
      <c r="B174" s="214" t="inlineStr">
        <is>
          <t>≈Price USD</t>
        </is>
      </c>
      <c r="C174" s="215" t="inlineStr">
        <is>
          <t>60.0</t>
        </is>
      </c>
      <c r="D174" s="216" t="inlineStr">
        <is>
          <t>60</t>
        </is>
      </c>
    </row>
    <row r="175" ht="27" customHeight="1" s="189">
      <c r="A175" s="213" t="inlineStr">
        <is>
          <t>Pyranometer (solar irradiance)</t>
        </is>
      </c>
      <c r="B175" s="214" t="inlineStr">
        <is>
          <t>Boards / Modules</t>
        </is>
      </c>
      <c r="C175" s="215" t="inlineStr">
        <is>
          <t>DFRobot Gravity, Apogee (research-grade)</t>
        </is>
      </c>
      <c r="D175" s="216" t="inlineStr">
        <is>
          <t>DFRobot Gravity SEN0562. Step up: Apogee SP-110 (~$225) or SP-510 for research-grade work — same measurement, an order of magnitude better traceability.</t>
        </is>
      </c>
    </row>
    <row r="176" ht="24" customHeight="1" s="189">
      <c r="A176" s="213" t="inlineStr">
        <is>
          <t>Wind vane</t>
        </is>
      </c>
      <c r="B176" s="214" t="inlineStr">
        <is>
          <t>≈Price USD</t>
        </is>
      </c>
      <c r="C176" s="215" t="inlineStr">
        <is>
          <t>12.0</t>
        </is>
      </c>
      <c r="D176" s="216" t="inlineStr">
        <is>
          <t>12</t>
        </is>
      </c>
    </row>
    <row r="177" ht="24" customHeight="1" s="189">
      <c r="A177" s="213" t="inlineStr">
        <is>
          <t>Anemometer cup sensor</t>
        </is>
      </c>
      <c r="B177" s="214" t="inlineStr">
        <is>
          <t>≈Price USD</t>
        </is>
      </c>
      <c r="C177" s="215" t="inlineStr">
        <is>
          <t>12.0</t>
        </is>
      </c>
      <c r="D177" s="216" t="inlineStr">
        <is>
          <t>12</t>
        </is>
      </c>
    </row>
    <row r="178" ht="24" customHeight="1" s="189">
      <c r="A178" s="213" t="inlineStr">
        <is>
          <t>Compost / hay temp lance</t>
        </is>
      </c>
      <c r="B178" s="214" t="inlineStr">
        <is>
          <t>≈Price USD</t>
        </is>
      </c>
      <c r="C178" s="215" t="inlineStr">
        <is>
          <t>15.0</t>
        </is>
      </c>
      <c r="D178" s="216" t="inlineStr">
        <is>
          <t>15</t>
        </is>
      </c>
    </row>
    <row r="179" ht="24" customHeight="1" s="189">
      <c r="A179" s="213" t="inlineStr">
        <is>
          <t>RS-485 soil NPK/EC probe</t>
        </is>
      </c>
      <c r="B179" s="214" t="inlineStr">
        <is>
          <t>≈Price USD</t>
        </is>
      </c>
      <c r="C179" s="215" t="inlineStr">
        <is>
          <t>40.0</t>
        </is>
      </c>
      <c r="D179" s="216" t="inlineStr">
        <is>
          <t>40</t>
        </is>
      </c>
    </row>
    <row r="180" ht="24" customHeight="1" s="189">
      <c r="A180" s="213" t="inlineStr">
        <is>
          <t>Capacitive soil moisture v2</t>
        </is>
      </c>
      <c r="B180" s="214" t="inlineStr">
        <is>
          <t>≈Price USD</t>
        </is>
      </c>
      <c r="C180" s="215" t="inlineStr">
        <is>
          <t>2.0</t>
        </is>
      </c>
      <c r="D180" s="216" t="inlineStr">
        <is>
          <t>2</t>
        </is>
      </c>
    </row>
    <row r="181" ht="24" customHeight="1" s="189">
      <c r="A181" s="213" t="inlineStr">
        <is>
          <t>Chirp! plant sensor</t>
        </is>
      </c>
      <c r="B181" s="214" t="inlineStr">
        <is>
          <t>≈Price USD</t>
        </is>
      </c>
      <c r="C181" s="215" t="inlineStr">
        <is>
          <t>10.0</t>
        </is>
      </c>
      <c r="D181" s="216" t="inlineStr">
        <is>
          <t>10</t>
        </is>
      </c>
    </row>
    <row r="182" ht="24" customHeight="1" s="189">
      <c r="A182" s="213" t="inlineStr">
        <is>
          <t>DS18B20 soil temp spear</t>
        </is>
      </c>
      <c r="B182" s="214" t="inlineStr">
        <is>
          <t>≈Price USD</t>
        </is>
      </c>
      <c r="C182" s="215" t="inlineStr">
        <is>
          <t>5.0</t>
        </is>
      </c>
      <c r="D182" s="216" t="inlineStr">
        <is>
          <t>5</t>
        </is>
      </c>
    </row>
    <row r="183" ht="24" customHeight="1" s="189">
      <c r="A183" s="213" t="inlineStr">
        <is>
          <t>YF-S201 flow sensor</t>
        </is>
      </c>
      <c r="B183" s="214" t="inlineStr">
        <is>
          <t>Voltage</t>
        </is>
      </c>
      <c r="C183" s="215" t="inlineStr">
        <is>
          <t>5-18V (divider for echo)</t>
        </is>
      </c>
      <c r="D183" s="216" t="inlineStr">
        <is>
          <t>5-18V supply; pulse output needs a divider or level shift to 3.3V</t>
        </is>
      </c>
    </row>
    <row r="184" ht="24" customHeight="1" s="189">
      <c r="A184" s="213" t="inlineStr">
        <is>
          <t>YF-S201 flow sensor</t>
        </is>
      </c>
      <c r="B184" s="214" t="inlineStr">
        <is>
          <t>≈Price USD</t>
        </is>
      </c>
      <c r="C184" s="215" t="inlineStr">
        <is>
          <t>5.0</t>
        </is>
      </c>
      <c r="D184" s="216" t="inlineStr">
        <is>
          <t>5</t>
        </is>
      </c>
    </row>
    <row r="185" ht="24" customHeight="1" s="189">
      <c r="A185" s="213" t="inlineStr">
        <is>
          <t>Water leak rope sensor</t>
        </is>
      </c>
      <c r="B185" s="214" t="inlineStr">
        <is>
          <t>≈Price USD</t>
        </is>
      </c>
      <c r="C185" s="215" t="inlineStr">
        <is>
          <t>10.0</t>
        </is>
      </c>
      <c r="D185" s="216" t="inlineStr">
        <is>
          <t>10</t>
        </is>
      </c>
    </row>
    <row r="186" ht="24" customHeight="1" s="189">
      <c r="A186" s="213" t="inlineStr">
        <is>
          <t>Ultrasonic liquid (through-wall)</t>
        </is>
      </c>
      <c r="B186" s="214" t="inlineStr">
        <is>
          <t>≈Price USD</t>
        </is>
      </c>
      <c r="C186" s="215" t="inlineStr">
        <is>
          <t>25.0</t>
        </is>
      </c>
      <c r="D186" s="216" t="inlineStr">
        <is>
          <t>25</t>
        </is>
      </c>
    </row>
    <row r="187" ht="24" customHeight="1" s="189">
      <c r="A187" s="213" t="inlineStr">
        <is>
          <t>eTape liquid level</t>
        </is>
      </c>
      <c r="B187" s="214" t="inlineStr">
        <is>
          <t>≈Price USD</t>
        </is>
      </c>
      <c r="C187" s="215" t="inlineStr">
        <is>
          <t>40.0</t>
        </is>
      </c>
      <c r="D187" s="216" t="inlineStr">
        <is>
          <t>40</t>
        </is>
      </c>
    </row>
    <row r="188" ht="24" customHeight="1" s="189">
      <c r="A188" s="213" t="inlineStr">
        <is>
          <t>Non-contact liquid level XKC-Y26</t>
        </is>
      </c>
      <c r="B188" s="214" t="inlineStr">
        <is>
          <t>≈Price USD</t>
        </is>
      </c>
      <c r="C188" s="215" t="inlineStr">
        <is>
          <t>8.0</t>
        </is>
      </c>
      <c r="D188" s="216" t="inlineStr">
        <is>
          <t>8</t>
        </is>
      </c>
    </row>
    <row r="189" ht="24" customHeight="1" s="189">
      <c r="A189" s="213" t="inlineStr">
        <is>
          <t>Optical infrared water-in-fuel</t>
        </is>
      </c>
      <c r="B189" s="214" t="inlineStr">
        <is>
          <t>≈Price USD</t>
        </is>
      </c>
      <c r="C189" s="215" t="inlineStr">
        <is>
          <t>18.0</t>
        </is>
      </c>
      <c r="D189" s="216" t="inlineStr">
        <is>
          <t>18</t>
        </is>
      </c>
    </row>
    <row r="190" ht="24" customHeight="1" s="189">
      <c r="A190" s="213" t="inlineStr">
        <is>
          <t>DS18B20 water temp + flow combo</t>
        </is>
      </c>
      <c r="B190" s="214" t="inlineStr">
        <is>
          <t>≈Price USD</t>
        </is>
      </c>
      <c r="C190" s="215" t="inlineStr">
        <is>
          <t>10.0</t>
        </is>
      </c>
      <c r="D190" s="216" t="inlineStr">
        <is>
          <t>10</t>
        </is>
      </c>
    </row>
    <row r="191" ht="24" customHeight="1" s="189">
      <c r="A191" s="213" t="inlineStr">
        <is>
          <t>Analog pH kit</t>
        </is>
      </c>
      <c r="B191" s="214" t="inlineStr">
        <is>
          <t>≈Price USD</t>
        </is>
      </c>
      <c r="C191" s="215" t="inlineStr">
        <is>
          <t>30.0</t>
        </is>
      </c>
      <c r="D191" s="216" t="inlineStr">
        <is>
          <t>30</t>
        </is>
      </c>
    </row>
    <row r="192" ht="31" customHeight="1" s="189">
      <c r="A192" s="213" t="inlineStr">
        <is>
          <t>Analog pH kit</t>
        </is>
      </c>
      <c r="B192" s="214" t="inlineStr">
        <is>
          <t>Key Specs &amp; Gotchas</t>
        </is>
      </c>
      <c r="C192" s="215" t="inlineStr">
        <is>
          <t>±0.1pH calibrated; probes age (~1yr), keep wet</t>
        </is>
      </c>
      <c r="D192" s="216" t="inlineStr">
        <is>
          <t>±0.1pH once calibrated. The glass electrode is a consumable — roughly 12-18 months, and it must never dry out. Two-point calibration with buffer sachets is mandatory, not optional.</t>
        </is>
      </c>
    </row>
    <row r="193" ht="24" customHeight="1" s="189">
      <c r="A193" s="213" t="inlineStr">
        <is>
          <t>Dissolved oxygen kit</t>
        </is>
      </c>
      <c r="B193" s="214" t="inlineStr">
        <is>
          <t>Sensor</t>
        </is>
      </c>
      <c r="C193" s="215" t="inlineStr">
        <is>
          <t>Dissolved oxygen kit</t>
        </is>
      </c>
      <c r="D193" s="216" t="inlineStr">
        <is>
          <t>Dissolved oxygen kit (Atlas EZO-DO)</t>
        </is>
      </c>
    </row>
    <row r="194" ht="24" customHeight="1" s="189">
      <c r="A194" s="213" t="inlineStr">
        <is>
          <t>Dissolved oxygen kit</t>
        </is>
      </c>
      <c r="B194" s="214" t="inlineStr">
        <is>
          <t>≈Price USD</t>
        </is>
      </c>
      <c r="C194" s="215" t="inlineStr">
        <is>
          <t>170.0</t>
        </is>
      </c>
      <c r="D194" s="216" t="inlineStr">
        <is>
          <t>170</t>
        </is>
      </c>
    </row>
    <row r="195" ht="24" customHeight="1" s="189">
      <c r="A195" s="213" t="inlineStr">
        <is>
          <t>EC / TDS sensor</t>
        </is>
      </c>
      <c r="B195" s="214" t="inlineStr">
        <is>
          <t>≈Price USD</t>
        </is>
      </c>
      <c r="C195" s="215" t="inlineStr">
        <is>
          <t>12.0</t>
        </is>
      </c>
      <c r="D195" s="216" t="inlineStr">
        <is>
          <t>12</t>
        </is>
      </c>
    </row>
    <row r="196" ht="24" customHeight="1" s="189">
      <c r="A196" s="213" t="inlineStr">
        <is>
          <t>ORP (redox) probe</t>
        </is>
      </c>
      <c r="B196" s="214" t="inlineStr">
        <is>
          <t>≈Price USD</t>
        </is>
      </c>
      <c r="C196" s="215" t="inlineStr">
        <is>
          <t>110.0</t>
        </is>
      </c>
      <c r="D196" s="216" t="inlineStr">
        <is>
          <t>110</t>
        </is>
      </c>
    </row>
    <row r="197" ht="24" customHeight="1" s="189">
      <c r="A197" s="213" t="inlineStr">
        <is>
          <t>Turbidity sensor</t>
        </is>
      </c>
      <c r="B197" s="214" t="inlineStr">
        <is>
          <t>≈Price USD</t>
        </is>
      </c>
      <c r="C197" s="215" t="inlineStr">
        <is>
          <t>12.0</t>
        </is>
      </c>
      <c r="D197" s="216" t="inlineStr">
        <is>
          <t>12</t>
        </is>
      </c>
    </row>
    <row r="198" ht="24" customHeight="1" s="189">
      <c r="A198" s="213" t="inlineStr">
        <is>
          <t>PZEM-004T AC power module</t>
        </is>
      </c>
      <c r="B198" s="214" t="inlineStr">
        <is>
          <t>≈Price USD</t>
        </is>
      </c>
      <c r="C198" s="215" t="inlineStr">
        <is>
          <t>11.0</t>
        </is>
      </c>
      <c r="D198" s="216" t="inlineStr">
        <is>
          <t>11</t>
        </is>
      </c>
    </row>
    <row r="199" ht="24" customHeight="1" s="189">
      <c r="A199" s="213" t="inlineStr">
        <is>
          <t>SCT-013 CT clamp</t>
        </is>
      </c>
      <c r="B199" s="214" t="inlineStr">
        <is>
          <t>≈Price USD</t>
        </is>
      </c>
      <c r="C199" s="215" t="inlineStr">
        <is>
          <t>10.0</t>
        </is>
      </c>
      <c r="D199" s="216" t="inlineStr">
        <is>
          <t>10</t>
        </is>
      </c>
    </row>
    <row r="200" ht="24" customHeight="1" s="189">
      <c r="A200" s="213" t="inlineStr">
        <is>
          <t>ZMPT101B voltage sensor</t>
        </is>
      </c>
      <c r="B200" s="214" t="inlineStr">
        <is>
          <t>≈Price USD</t>
        </is>
      </c>
      <c r="C200" s="215" t="inlineStr">
        <is>
          <t>3.0</t>
        </is>
      </c>
      <c r="D200" s="216" t="inlineStr">
        <is>
          <t>3</t>
        </is>
      </c>
    </row>
    <row r="201" ht="24" customHeight="1" s="189">
      <c r="A201" s="213" t="inlineStr">
        <is>
          <t>INA226/INA228 precision power</t>
        </is>
      </c>
      <c r="B201" s="214" t="inlineStr">
        <is>
          <t>≈Price USD</t>
        </is>
      </c>
      <c r="C201" s="215" t="inlineStr">
        <is>
          <t>6.0</t>
        </is>
      </c>
      <c r="D201" s="216" t="inlineStr">
        <is>
          <t>6</t>
        </is>
      </c>
    </row>
    <row r="202" ht="24" customHeight="1" s="189">
      <c r="A202" s="213" t="inlineStr">
        <is>
          <t>INA3221 triple-channel power</t>
        </is>
      </c>
      <c r="B202" s="214" t="inlineStr">
        <is>
          <t>≈Price USD</t>
        </is>
      </c>
      <c r="C202" s="215" t="inlineStr">
        <is>
          <t>4.0</t>
        </is>
      </c>
      <c r="D202" s="216" t="inlineStr">
        <is>
          <t>4</t>
        </is>
      </c>
    </row>
    <row r="203" ht="24" customHeight="1" s="189">
      <c r="A203" s="213" t="inlineStr">
        <is>
          <t>MAX471 / shunt + ADS1115</t>
        </is>
      </c>
      <c r="B203" s="214" t="inlineStr">
        <is>
          <t>≈Price USD</t>
        </is>
      </c>
      <c r="C203" s="215" t="inlineStr">
        <is>
          <t>3.0</t>
        </is>
      </c>
      <c r="D203" s="216" t="inlineStr">
        <is>
          <t>3</t>
        </is>
      </c>
    </row>
    <row r="204" ht="24" customHeight="1" s="189">
      <c r="A204" s="213" t="inlineStr">
        <is>
          <t>ACS712 Hall current</t>
        </is>
      </c>
      <c r="B204" s="214" t="inlineStr">
        <is>
          <t>≈Price USD</t>
        </is>
      </c>
      <c r="C204" s="215" t="inlineStr">
        <is>
          <t>3.0</t>
        </is>
      </c>
      <c r="D204" s="216" t="inlineStr">
        <is>
          <t>3</t>
        </is>
      </c>
    </row>
    <row r="205" ht="24" customHeight="1" s="189">
      <c r="A205" s="213" t="inlineStr">
        <is>
          <t>ADS1115 16-bit ADC (the analog fixer)</t>
        </is>
      </c>
      <c r="B205" s="214" t="inlineStr">
        <is>
          <t>≈Price USD</t>
        </is>
      </c>
      <c r="C205" s="215" t="inlineStr">
        <is>
          <t>3.0</t>
        </is>
      </c>
      <c r="D205" s="216" t="inlineStr">
        <is>
          <t>3</t>
        </is>
      </c>
    </row>
    <row r="206" ht="24" customHeight="1" s="189">
      <c r="A206" s="213" t="inlineStr">
        <is>
          <t>AS5600 magnetic angle</t>
        </is>
      </c>
      <c r="B206" s="214" t="inlineStr">
        <is>
          <t>≈Price USD</t>
        </is>
      </c>
      <c r="C206" s="215" t="inlineStr">
        <is>
          <t>3.0</t>
        </is>
      </c>
      <c r="D206" s="216" t="inlineStr">
        <is>
          <t>3</t>
        </is>
      </c>
    </row>
    <row r="207" ht="24" customHeight="1" s="189">
      <c r="A207" s="213" t="inlineStr">
        <is>
          <t>AS5048A 14-bit angle</t>
        </is>
      </c>
      <c r="B207" s="214" t="inlineStr">
        <is>
          <t>≈Price USD</t>
        </is>
      </c>
      <c r="C207" s="215" t="inlineStr">
        <is>
          <t>12.0</t>
        </is>
      </c>
      <c r="D207" s="216" t="inlineStr">
        <is>
          <t>12</t>
        </is>
      </c>
    </row>
    <row r="208" ht="24" customHeight="1" s="189">
      <c r="A208" s="213" t="inlineStr">
        <is>
          <t>KY-040 rotary encoder</t>
        </is>
      </c>
      <c r="B208" s="214" t="inlineStr">
        <is>
          <t>≈Price USD</t>
        </is>
      </c>
      <c r="C208" s="215" t="inlineStr">
        <is>
          <t>1.0</t>
        </is>
      </c>
      <c r="D208" s="216" t="inlineStr">
        <is>
          <t>1</t>
        </is>
      </c>
    </row>
    <row r="209" ht="24" customHeight="1" s="189">
      <c r="A209" s="213" t="inlineStr">
        <is>
          <t>600/1024PPR optical encoder</t>
        </is>
      </c>
      <c r="B209" s="214" t="inlineStr">
        <is>
          <t>≈Price USD</t>
        </is>
      </c>
      <c r="C209" s="215" t="inlineStr">
        <is>
          <t>12.0</t>
        </is>
      </c>
      <c r="D209" s="216" t="inlineStr">
        <is>
          <t>12</t>
        </is>
      </c>
    </row>
    <row r="210" ht="24" customHeight="1" s="189">
      <c r="A210" s="213" t="inlineStr">
        <is>
          <t>Draw-wire (string pot) sensor</t>
        </is>
      </c>
      <c r="B210" s="214" t="inlineStr">
        <is>
          <t>≈Price USD</t>
        </is>
      </c>
      <c r="C210" s="215" t="inlineStr">
        <is>
          <t>15.0</t>
        </is>
      </c>
      <c r="D210" s="216" t="inlineStr">
        <is>
          <t>15</t>
        </is>
      </c>
    </row>
    <row r="211" ht="24" customHeight="1" s="189">
      <c r="A211" s="213" t="inlineStr">
        <is>
          <t>Linear potentiometer / softpot</t>
        </is>
      </c>
      <c r="B211" s="214" t="inlineStr">
        <is>
          <t>≈Price USD</t>
        </is>
      </c>
      <c r="C211" s="215" t="inlineStr">
        <is>
          <t>6.0</t>
        </is>
      </c>
      <c r="D211" s="216" t="inlineStr">
        <is>
          <t>6</t>
        </is>
      </c>
    </row>
    <row r="212" ht="24" customHeight="1" s="189">
      <c r="A212" s="213" t="inlineStr">
        <is>
          <t>Inclinometer SCL3300</t>
        </is>
      </c>
      <c r="B212" s="214" t="inlineStr">
        <is>
          <t>≈Price USD</t>
        </is>
      </c>
      <c r="C212" s="215" t="inlineStr">
        <is>
          <t>35.0</t>
        </is>
      </c>
      <c r="D212" s="216" t="inlineStr">
        <is>
          <t>35</t>
        </is>
      </c>
    </row>
    <row r="213" ht="24" customHeight="1" s="189">
      <c r="A213" s="213" t="inlineStr">
        <is>
          <t>VL6180X short-range ToF</t>
        </is>
      </c>
      <c r="B213" s="214" t="inlineStr">
        <is>
          <t>≈Price USD</t>
        </is>
      </c>
      <c r="C213" s="215" t="inlineStr">
        <is>
          <t>8.0</t>
        </is>
      </c>
      <c r="D213" s="216" t="inlineStr">
        <is>
          <t>8</t>
        </is>
      </c>
    </row>
    <row r="214" ht="24" customHeight="1" s="189">
      <c r="A214" s="213" t="inlineStr">
        <is>
          <t>u-blox M10 GNSS</t>
        </is>
      </c>
      <c r="B214" s="214" t="inlineStr">
        <is>
          <t>≈Price USD</t>
        </is>
      </c>
      <c r="C214" s="215" t="inlineStr">
        <is>
          <t>20.0</t>
        </is>
      </c>
      <c r="D214" s="216" t="inlineStr">
        <is>
          <t>20</t>
        </is>
      </c>
    </row>
    <row r="215" ht="24" customHeight="1" s="189">
      <c r="A215" s="213" t="inlineStr">
        <is>
          <t>GPS PPS time source</t>
        </is>
      </c>
      <c r="B215" s="214" t="inlineStr">
        <is>
          <t>≈Price USD</t>
        </is>
      </c>
      <c r="C215" s="215" t="inlineStr">
        <is>
          <t>10.0</t>
        </is>
      </c>
      <c r="D215" s="216" t="inlineStr">
        <is>
          <t>10</t>
        </is>
      </c>
    </row>
    <row r="216" ht="38" customHeight="1" s="189">
      <c r="A216" s="213" t="inlineStr">
        <is>
          <t>GPS PPS time source</t>
        </is>
      </c>
      <c r="B216" s="214" t="inlineStr">
        <is>
          <t>Key Specs &amp; Gotchas</t>
        </is>
      </c>
      <c r="C216" s="215" t="inlineStr">
        <is>
          <t>±50ns class PPS jitter on hobby modules</t>
        </is>
      </c>
      <c r="D216" s="216" t="inlineStr">
        <is>
          <t>The PPS EDGE itself is ~±50ns on hobby modules — but an ESP32 GPIO interrupt timestamp adds microseconds of latency and jitter, so end-to-end you should expect µs-class sync, not ns. Good enough for TDOA over hundreds of metres; not for ns metrology.</t>
        </is>
      </c>
    </row>
    <row r="217" ht="24" customHeight="1" s="189">
      <c r="A217" s="213" t="inlineStr">
        <is>
          <t>ZED-F9P RTK centimetre GNSS</t>
        </is>
      </c>
      <c r="B217" s="214" t="inlineStr">
        <is>
          <t>≈Price USD</t>
        </is>
      </c>
      <c r="C217" s="215" t="inlineStr">
        <is>
          <t>190.0</t>
        </is>
      </c>
      <c r="D217" s="216" t="inlineStr">
        <is>
          <t>260</t>
        </is>
      </c>
    </row>
    <row r="218" ht="24" customHeight="1" s="189">
      <c r="A218" s="213" t="inlineStr">
        <is>
          <t>NEO-6M GPS</t>
        </is>
      </c>
      <c r="B218" s="214" t="inlineStr">
        <is>
          <t>≈Price USD</t>
        </is>
      </c>
      <c r="C218" s="215" t="inlineStr">
        <is>
          <t>8.0</t>
        </is>
      </c>
      <c r="D218" s="216" t="inlineStr">
        <is>
          <t>8</t>
        </is>
      </c>
    </row>
    <row r="219" ht="24" customHeight="1" s="189">
      <c r="A219" s="213" t="inlineStr">
        <is>
          <t>D6T thermal presence</t>
        </is>
      </c>
      <c r="B219" s="214" t="inlineStr">
        <is>
          <t>≈Price USD</t>
        </is>
      </c>
      <c r="C219" s="215" t="inlineStr">
        <is>
          <t>25.0</t>
        </is>
      </c>
      <c r="D219" s="216" t="inlineStr">
        <is>
          <t>55</t>
        </is>
      </c>
    </row>
    <row r="220" ht="24" customHeight="1" s="189">
      <c r="A220" s="213" t="inlineStr">
        <is>
          <t>D6T thermal presence</t>
        </is>
      </c>
      <c r="B220" s="214" t="inlineStr">
        <is>
          <t>Key Specs &amp; Gotchas</t>
        </is>
      </c>
      <c r="C220" s="215" t="inlineStr">
        <is>
          <t>4x4, ±1.5°C, human-detection app notes</t>
        </is>
      </c>
      <c r="D220" s="216" t="inlineStr">
        <is>
          <t>4x4, ±1.5°C, with Omron application notes specifically for distinguishing humans from warm backgrounds</t>
        </is>
      </c>
    </row>
    <row r="221" ht="24" customHeight="1" s="189">
      <c r="A221" s="213" t="inlineStr">
        <is>
          <t>FLIR Lepton 3.5</t>
        </is>
      </c>
      <c r="B221" s="214" t="inlineStr">
        <is>
          <t>≈Price USD</t>
        </is>
      </c>
      <c r="C221" s="215" t="inlineStr">
        <is>
          <t>240.0</t>
        </is>
      </c>
      <c r="D221" s="216" t="inlineStr">
        <is>
          <t>240</t>
        </is>
      </c>
    </row>
    <row r="222" ht="24" customHeight="1" s="189">
      <c r="A222" s="213" t="inlineStr">
        <is>
          <t>MLX90640 thermal camera</t>
        </is>
      </c>
      <c r="B222" s="214" t="inlineStr">
        <is>
          <t>≈Price USD</t>
        </is>
      </c>
      <c r="C222" s="215" t="inlineStr">
        <is>
          <t>45.0</t>
        </is>
      </c>
      <c r="D222" s="216" t="inlineStr">
        <is>
          <t>45</t>
        </is>
      </c>
    </row>
    <row r="223" ht="24" customHeight="1" s="189">
      <c r="A223" s="213" t="inlineStr">
        <is>
          <t>MLX90641 thermal (16x12)</t>
        </is>
      </c>
      <c r="B223" s="214" t="inlineStr">
        <is>
          <t>≈Price USD</t>
        </is>
      </c>
      <c r="C223" s="215" t="inlineStr">
        <is>
          <t>30.0</t>
        </is>
      </c>
      <c r="D223" s="216" t="inlineStr">
        <is>
          <t>60</t>
        </is>
      </c>
    </row>
    <row r="224" ht="24" customHeight="1" s="189">
      <c r="A224" s="213" t="inlineStr">
        <is>
          <t>Grove Vision AI v2</t>
        </is>
      </c>
      <c r="B224" s="214" t="inlineStr">
        <is>
          <t>≈Price USD</t>
        </is>
      </c>
      <c r="C224" s="215" t="inlineStr">
        <is>
          <t>16.0</t>
        </is>
      </c>
      <c r="D224" s="216" t="inlineStr">
        <is>
          <t>16</t>
        </is>
      </c>
    </row>
    <row r="225" ht="24" customHeight="1" s="189">
      <c r="A225" s="213" t="inlineStr">
        <is>
          <t>HuskyLens AI camera</t>
        </is>
      </c>
      <c r="B225" s="214" t="inlineStr">
        <is>
          <t>≈Price USD</t>
        </is>
      </c>
      <c r="C225" s="215" t="inlineStr">
        <is>
          <t>45.0</t>
        </is>
      </c>
      <c r="D225" s="216" t="inlineStr">
        <is>
          <t>45</t>
        </is>
      </c>
    </row>
    <row r="226" ht="48" customHeight="1" s="189">
      <c r="A226" s="213" t="inlineStr">
        <is>
          <t>HuskyLens AI camera</t>
        </is>
      </c>
      <c r="B226" s="214" t="inlineStr">
        <is>
          <t>Invention Sparks</t>
        </is>
      </c>
      <c r="C226" s="215" t="inlineStr">
        <is>
          <t>A cat-only cat door: HuskyLens face-recognises YOUR cat (and rejects the neighbour's) before the latch servo opens — the demo that explains edge AI to anyone.</t>
        </is>
      </c>
      <c r="D226" s="216" t="inlineStr">
        <is>
          <t>A pet-aware door: HuskyLens' object-tracking and tag-recognition modes reliably distinguish a tagged collar or a learned object; its FACE recognition is trained on human faces, so cat-face ID needs a custom model (Grove Vision AI V2) rather than the built-in mode. The honest build is tag-plus-shape, and it still explains edge AI to anyone.</t>
        </is>
      </c>
    </row>
    <row r="227" ht="24" customHeight="1" s="189">
      <c r="A227" s="213" t="inlineStr">
        <is>
          <t>Person Sensor (Useful Sensors)</t>
        </is>
      </c>
      <c r="B227" s="214" t="inlineStr">
        <is>
          <t>≈Price USD</t>
        </is>
      </c>
      <c r="C227" s="215" t="inlineStr">
        <is>
          <t>10.0</t>
        </is>
      </c>
      <c r="D227" s="216" t="inlineStr">
        <is>
          <t>10</t>
        </is>
      </c>
    </row>
    <row r="228" ht="24" customHeight="1" s="189">
      <c r="A228" s="213" t="inlineStr">
        <is>
          <t>OV2640 camera (ESP32-CAM)</t>
        </is>
      </c>
      <c r="B228" s="214" t="inlineStr">
        <is>
          <t>≈Price USD</t>
        </is>
      </c>
      <c r="C228" s="215" t="inlineStr">
        <is>
          <t>8.0</t>
        </is>
      </c>
      <c r="D228" s="216" t="inlineStr">
        <is>
          <t>8</t>
        </is>
      </c>
    </row>
    <row r="229" ht="24" customHeight="1" s="189">
      <c r="A229" s="213" t="inlineStr">
        <is>
          <t>OV5640 5MP autofocus cam</t>
        </is>
      </c>
      <c r="B229" s="214" t="inlineStr">
        <is>
          <t>≈Price USD</t>
        </is>
      </c>
      <c r="C229" s="215" t="inlineStr">
        <is>
          <t>15.0</t>
        </is>
      </c>
      <c r="D229" s="216" t="inlineStr">
        <is>
          <t>15</t>
        </is>
      </c>
    </row>
    <row r="230" ht="24" customHeight="1" s="189">
      <c r="A230" s="213" t="inlineStr">
        <is>
          <t>Geiger counter kit</t>
        </is>
      </c>
      <c r="B230" s="214" t="inlineStr">
        <is>
          <t>≈Price USD</t>
        </is>
      </c>
      <c r="C230" s="215" t="inlineStr">
        <is>
          <t>25.0</t>
        </is>
      </c>
      <c r="D230" s="216" t="inlineStr">
        <is>
          <t>25</t>
        </is>
      </c>
    </row>
    <row r="231" ht="24" customHeight="1" s="189">
      <c r="A231" s="213" t="inlineStr">
        <is>
          <t>EMF / RF field probes</t>
        </is>
      </c>
      <c r="B231" s="214" t="inlineStr">
        <is>
          <t>≈Price USD</t>
        </is>
      </c>
      <c r="C231" s="215" t="inlineStr">
        <is>
          <t>12.0</t>
        </is>
      </c>
      <c r="D231" s="216" t="inlineStr">
        <is>
          <t>12</t>
        </is>
      </c>
    </row>
    <row r="232" ht="24" customHeight="1" s="189">
      <c r="A232" s="213" t="inlineStr">
        <is>
          <t>RD200 radon sensor</t>
        </is>
      </c>
      <c r="B232" s="214" t="inlineStr">
        <is>
          <t>≈Price USD</t>
        </is>
      </c>
      <c r="C232" s="215" t="inlineStr">
        <is>
          <t>180.0</t>
        </is>
      </c>
      <c r="D232" s="216" t="inlineStr">
        <is>
          <t>180</t>
        </is>
      </c>
    </row>
    <row r="233" ht="24" customHeight="1" s="189">
      <c r="A233" s="213" t="inlineStr">
        <is>
          <t>SI4432/CC1101 sub-GHz sniffer</t>
        </is>
      </c>
      <c r="B233" s="214" t="inlineStr">
        <is>
          <t>≈Price USD</t>
        </is>
      </c>
      <c r="C233" s="215" t="inlineStr">
        <is>
          <t>4.0</t>
        </is>
      </c>
      <c r="D233" s="216" t="inlineStr">
        <is>
          <t>4</t>
        </is>
      </c>
    </row>
    <row r="234" ht="24" customHeight="1" s="189">
      <c r="A234" s="213" t="inlineStr">
        <is>
          <t>125kHz RDM6300 RFID</t>
        </is>
      </c>
      <c r="B234" s="214" t="inlineStr">
        <is>
          <t>≈Price USD</t>
        </is>
      </c>
      <c r="C234" s="215" t="inlineStr">
        <is>
          <t>3.0</t>
        </is>
      </c>
      <c r="D234" s="216" t="inlineStr">
        <is>
          <t>3</t>
        </is>
      </c>
    </row>
    <row r="235" ht="24" customHeight="1" s="189">
      <c r="A235" s="213" t="inlineStr">
        <is>
          <t>RC522 RFID reader</t>
        </is>
      </c>
      <c r="B235" s="214" t="inlineStr">
        <is>
          <t>≈Price USD</t>
        </is>
      </c>
      <c r="C235" s="215" t="inlineStr">
        <is>
          <t>2.0</t>
        </is>
      </c>
      <c r="D235" s="216" t="inlineStr">
        <is>
          <t>2</t>
        </is>
      </c>
    </row>
    <row r="236" ht="24" customHeight="1" s="189">
      <c r="A236" s="213" t="inlineStr">
        <is>
          <t>PN532 NFC controller</t>
        </is>
      </c>
      <c r="B236" s="214" t="inlineStr">
        <is>
          <t>≈Price USD</t>
        </is>
      </c>
      <c r="C236" s="215" t="inlineStr">
        <is>
          <t>6.0</t>
        </is>
      </c>
      <c r="D236" s="216" t="inlineStr">
        <is>
          <t>6</t>
        </is>
      </c>
    </row>
    <row r="237" ht="24" customHeight="1" s="189">
      <c r="A237" s="213" t="inlineStr">
        <is>
          <t>Tire pressure TPMS receivers</t>
        </is>
      </c>
      <c r="B237" s="214" t="inlineStr">
        <is>
          <t>≈Price USD</t>
        </is>
      </c>
      <c r="C237" s="215" t="inlineStr">
        <is>
          <t>10.0</t>
        </is>
      </c>
      <c r="D237" s="216" t="inlineStr">
        <is>
          <t>10</t>
        </is>
      </c>
    </row>
    <row r="238" ht="24" customHeight="1" s="189">
      <c r="A238" s="213" t="inlineStr">
        <is>
          <t>O2 sensor (automotive narrowband)</t>
        </is>
      </c>
      <c r="B238" s="214" t="inlineStr">
        <is>
          <t>Sensor</t>
        </is>
      </c>
      <c r="C238" s="215" t="inlineStr">
        <is>
          <t>O2 sensor (automotive narrowband)</t>
        </is>
      </c>
      <c r="D238" s="216" t="inlineStr">
        <is>
          <t>Narrowband O2 sensor (HEGO)</t>
        </is>
      </c>
    </row>
    <row r="239" ht="24" customHeight="1" s="189">
      <c r="A239" s="213" t="inlineStr">
        <is>
          <t>O2 sensor (automotive narrowband)</t>
        </is>
      </c>
      <c r="B239" s="214" t="inlineStr">
        <is>
          <t>What It Measures</t>
        </is>
      </c>
      <c r="C239" s="215" t="inlineStr">
        <is>
          <t>Exhaust oxygen (rich/lean) — combustion quality</t>
        </is>
      </c>
      <c r="D239" s="216" t="inlineStr">
        <is>
          <t>Exhaust oxygen as a rich/lean switch around stoichiometric</t>
        </is>
      </c>
    </row>
    <row r="240" ht="55" customHeight="1" s="189">
      <c r="A240" s="213" t="inlineStr">
        <is>
          <t>O2 sensor (automotive narrowband)</t>
        </is>
      </c>
      <c r="B240" s="214" t="inlineStr">
        <is>
          <t>How It Works (Plain English)</t>
        </is>
      </c>
      <c r="C240" s="215" t="inlineStr">
        <is>
          <t>A zirconia cell generates voltage from the oxygen differential between exhaust and air — the sensor that closed-loop fuel injection is built on.</t>
        </is>
      </c>
      <c r="D240" s="216" t="inlineStr">
        <is>
          <t>A zirconia cell generates a voltage from the oxygen differential between exhaust and outside air — the sensor closed-loop fuel injection is built on. A NARROWBAND (HEGO) cell only tells you which side of stoichiometric you are on; it is not a linear O2 reading. Wideband LSU sensors look similar but are pump-cell devices that CANNOT be read with a plain ADC — they need a dedicated controller (Bosch</t>
        </is>
      </c>
    </row>
    <row r="241" ht="24" customHeight="1" s="189">
      <c r="A241" s="213" t="inlineStr">
        <is>
          <t>O2 sensor (automotive narrowband)</t>
        </is>
      </c>
      <c r="B241" s="214" t="inlineStr">
        <is>
          <t>Voltage</t>
        </is>
      </c>
      <c r="C241" s="215" t="inlineStr">
        <is>
          <t>heater 12V</t>
        </is>
      </c>
      <c r="D241" s="216" t="inlineStr">
        <is>
          <t>sensor cell passive; heater 12V</t>
        </is>
      </c>
    </row>
    <row r="242" ht="24" customHeight="1" s="189">
      <c r="A242" s="213" t="inlineStr">
        <is>
          <t>O2 sensor (automotive narrowband)</t>
        </is>
      </c>
      <c r="B242" s="214" t="inlineStr">
        <is>
          <t>≈Price USD</t>
        </is>
      </c>
      <c r="C242" s="215" t="inlineStr">
        <is>
          <t>15.0</t>
        </is>
      </c>
      <c r="D242" s="216" t="inlineStr">
        <is>
          <t>15</t>
        </is>
      </c>
    </row>
    <row r="243" ht="24" customHeight="1" s="189">
      <c r="A243" s="213" t="inlineStr">
        <is>
          <t>O2 sensor (automotive narrowband)</t>
        </is>
      </c>
      <c r="B243" s="214" t="inlineStr">
        <is>
          <t>Power Draw</t>
        </is>
      </c>
      <c r="C243" s="215" t="inlineStr">
        <is>
          <t>heater ~1A!</t>
        </is>
      </c>
      <c r="D243" s="216" t="inlineStr">
        <is>
          <t>heater 1-2A @12V ⚠ separate supply, not from the ESP32 rail</t>
        </is>
      </c>
    </row>
    <row r="244" ht="24" customHeight="1" s="189">
      <c r="A244" s="213" t="inlineStr">
        <is>
          <t>O2 sensor (automotive narrowband)</t>
        </is>
      </c>
      <c r="B244" s="214" t="inlineStr">
        <is>
          <t>Key Specs &amp; Gotchas</t>
        </is>
      </c>
      <c r="C244" s="215" t="inlineStr">
        <is>
          <t>Narrowband: rich/lean switch around stoich</t>
        </is>
      </c>
      <c r="D244" s="216" t="inlineStr">
        <is>
          <t>Narrowband switch ~0.45V at stoich. For a linear reading you need an LSU + CJ125 controller board (~$60+), not this.</t>
        </is>
      </c>
    </row>
    <row r="245" ht="24" customHeight="1" s="189">
      <c r="A245" s="213" t="inlineStr">
        <is>
          <t>O2 sensor (automotive narrowband)</t>
        </is>
      </c>
      <c r="B245" s="214" t="inlineStr">
        <is>
          <t>Boards / Modules</t>
        </is>
      </c>
      <c r="C245" s="215" t="inlineStr">
        <is>
          <t>Bosch universal + ADS1115</t>
        </is>
      </c>
      <c r="D245" s="216" t="inlineStr">
        <is>
          <t>Bosch universal HEGO + ADS1115; for wideband use an LSU4.9 + CJ125 module</t>
        </is>
      </c>
    </row>
    <row r="246" ht="24" customHeight="1" s="189">
      <c r="A246" s="213" t="inlineStr">
        <is>
          <t>Oil/quality dielectric probe</t>
        </is>
      </c>
      <c r="B246" s="214" t="inlineStr">
        <is>
          <t>≈Price USD</t>
        </is>
      </c>
      <c r="C246" s="215" t="inlineStr">
        <is>
          <t>12.0</t>
        </is>
      </c>
      <c r="D246" s="216" t="inlineStr">
        <is>
          <t>12</t>
        </is>
      </c>
    </row>
    <row r="247" ht="24" customHeight="1" s="189">
      <c r="A247" s="213" t="inlineStr">
        <is>
          <t>Photoelectric beam sensor E18-D80NK</t>
        </is>
      </c>
      <c r="B247" s="214" t="inlineStr">
        <is>
          <t>≈Price USD</t>
        </is>
      </c>
      <c r="C247" s="215" t="inlineStr">
        <is>
          <t>3.0</t>
        </is>
      </c>
      <c r="D247" s="216" t="inlineStr">
        <is>
          <t>3</t>
        </is>
      </c>
    </row>
    <row r="248" ht="24" customHeight="1" s="189">
      <c r="A248" s="213" t="inlineStr">
        <is>
          <t>Through-beam slot / photo-interrupter</t>
        </is>
      </c>
      <c r="B248" s="214" t="inlineStr">
        <is>
          <t>≈Price USD</t>
        </is>
      </c>
      <c r="C248" s="215" t="inlineStr">
        <is>
          <t>1.0</t>
        </is>
      </c>
      <c r="D248" s="216" t="inlineStr">
        <is>
          <t>1</t>
        </is>
      </c>
    </row>
    <row r="249" ht="24" customHeight="1" s="189">
      <c r="A249" s="213" t="inlineStr">
        <is>
          <t>Color-changing material readers</t>
        </is>
      </c>
      <c r="B249" s="214" t="inlineStr">
        <is>
          <t>≈Price USD</t>
        </is>
      </c>
      <c r="C249" s="215" t="inlineStr">
        <is>
          <t>10.0</t>
        </is>
      </c>
      <c r="D249" s="216" t="inlineStr">
        <is>
          <t>10</t>
        </is>
      </c>
    </row>
    <row r="250" ht="24" customHeight="1" s="189">
      <c r="A250" s="213" t="inlineStr">
        <is>
          <t>Frustration-free moisture: plant leaf clip</t>
        </is>
      </c>
      <c r="B250" s="214" t="inlineStr">
        <is>
          <t>≈Price USD</t>
        </is>
      </c>
      <c r="C250" s="215" t="inlineStr">
        <is>
          <t>5.0</t>
        </is>
      </c>
      <c r="D250" s="216" t="inlineStr">
        <is>
          <t>5</t>
        </is>
      </c>
    </row>
    <row r="251" ht="24" customHeight="1" s="189">
      <c r="A251" s="213" t="inlineStr">
        <is>
          <t>Conductive thread + fabric pads</t>
        </is>
      </c>
      <c r="B251" s="214" t="inlineStr">
        <is>
          <t>≈Price USD</t>
        </is>
      </c>
      <c r="C251" s="215" t="inlineStr">
        <is>
          <t>8.0</t>
        </is>
      </c>
      <c r="D251" s="216" t="inlineStr">
        <is>
          <t>8</t>
        </is>
      </c>
    </row>
    <row r="252" ht="24" customHeight="1" s="189">
      <c r="A252" s="213" t="inlineStr">
        <is>
          <t>Bat/dolphin: 40kHz ranging array</t>
        </is>
      </c>
      <c r="B252" s="214" t="inlineStr">
        <is>
          <t>≈Price USD</t>
        </is>
      </c>
      <c r="C252" s="215" t="inlineStr">
        <is>
          <t>8.0</t>
        </is>
      </c>
      <c r="D252" s="216" t="inlineStr">
        <is>
          <t>8</t>
        </is>
      </c>
    </row>
    <row r="253" ht="24" customHeight="1" s="189">
      <c r="A253" s="213" t="inlineStr">
        <is>
          <t>Atmospheric electricity (field mill lite)</t>
        </is>
      </c>
      <c r="B253" s="214" t="inlineStr">
        <is>
          <t>≈Price USD</t>
        </is>
      </c>
      <c r="C253" s="215" t="inlineStr">
        <is>
          <t>15.0</t>
        </is>
      </c>
      <c r="D253" s="216" t="inlineStr">
        <is>
          <t>15</t>
        </is>
      </c>
    </row>
    <row r="254" ht="24" customHeight="1" s="189">
      <c r="A254" s="213" t="inlineStr">
        <is>
          <t>ESP32 internal sensors (free!)</t>
        </is>
      </c>
      <c r="B254" s="214" t="inlineStr">
        <is>
          <t>≈Price USD</t>
        </is>
      </c>
      <c r="C254" s="215" t="inlineStr">
        <is>
          <t>free</t>
        </is>
      </c>
      <c r="D254" s="216" t="inlineStr">
        <is>
          <t>0</t>
        </is>
      </c>
    </row>
    <row r="255" ht="53" customHeight="1" s="189">
      <c r="A255" s="213" t="inlineStr">
        <is>
          <t>ESP32 internal sensors (free!)</t>
        </is>
      </c>
      <c r="B255" s="214" t="inlineStr">
        <is>
          <t>Key Specs &amp; Gotchas</t>
        </is>
      </c>
      <c r="C255" s="215" t="inlineStr">
        <is>
          <t>hallRead() classic only; RSSI per-packet free</t>
        </is>
      </c>
      <c r="D255" s="216" t="inlineStr">
        <is>
          <t>⚠ Reality check: the internal hall sensor was REMOVED in ESP-IDF v5 / Arduino core 3.x and is unavailable on newer chips; the internal temperature sensor reads self-heated die temperature and is near-useless as an ambient reading; RSSI is a link metric, not a calibrated sensor. Touch is the one genuinely useful freebie (classic/S2/S3 only — C3/C6/H2 have no touch peripheral).</t>
        </is>
      </c>
    </row>
    <row r="256" ht="24" customHeight="1" s="189">
      <c r="A256" s="213" t="inlineStr">
        <is>
          <t>Ground vibration fence: fiber + photodiode</t>
        </is>
      </c>
      <c r="B256" s="214" t="inlineStr">
        <is>
          <t>≈Price USD</t>
        </is>
      </c>
      <c r="C256" s="215" t="inlineStr">
        <is>
          <t>10.0</t>
        </is>
      </c>
      <c r="D256" s="216" t="inlineStr">
        <is>
          <t>10</t>
        </is>
      </c>
    </row>
    <row r="257" ht="24" customHeight="1" s="189">
      <c r="A257" s="213" t="inlineStr">
        <is>
          <t>Soil/water nitrate ion-selective</t>
        </is>
      </c>
      <c r="B257" s="214" t="inlineStr">
        <is>
          <t>≈Price USD</t>
        </is>
      </c>
      <c r="C257" s="215" t="inlineStr">
        <is>
          <t>90.0</t>
        </is>
      </c>
      <c r="D257" s="216" t="inlineStr">
        <is>
          <t>90</t>
        </is>
      </c>
    </row>
    <row r="258" ht="24" customHeight="1" s="189">
      <c r="A258" s="213" t="inlineStr">
        <is>
          <t>Doppler ultrasonic flow (clamp-on)</t>
        </is>
      </c>
      <c r="B258" s="214" t="inlineStr">
        <is>
          <t>Sensor</t>
        </is>
      </c>
      <c r="C258" s="215" t="inlineStr">
        <is>
          <t>Doppler ultrasonic flow (clamp-on)</t>
        </is>
      </c>
      <c r="D258" s="216" t="inlineStr">
        <is>
          <t>Transit-time ultrasonic flow (clamp-on)</t>
        </is>
      </c>
    </row>
    <row r="259" ht="24" customHeight="1" s="189">
      <c r="A259" s="213" t="inlineStr">
        <is>
          <t>Doppler ultrasonic flow (clamp-on)</t>
        </is>
      </c>
      <c r="B259" s="214" t="inlineStr">
        <is>
          <t>≈Price USD</t>
        </is>
      </c>
      <c r="C259" s="215" t="inlineStr">
        <is>
          <t>85.0</t>
        </is>
      </c>
      <c r="D259" s="216" t="inlineStr">
        <is>
          <t>85</t>
        </is>
      </c>
    </row>
    <row r="260" ht="24" customHeight="1" s="189">
      <c r="A260" s="213" t="inlineStr">
        <is>
          <t>Scent delivery + e-nose loop</t>
        </is>
      </c>
      <c r="B260" s="214" t="inlineStr">
        <is>
          <t>≈Price USD</t>
        </is>
      </c>
      <c r="C260" s="215" t="inlineStr">
        <is>
          <t>60.0</t>
        </is>
      </c>
      <c r="D260" s="216" t="inlineStr">
        <is>
          <t>60</t>
        </is>
      </c>
    </row>
    <row r="261" ht="24" customHeight="1" s="189">
      <c r="A261" s="213" t="inlineStr">
        <is>
          <t>Time-of-flight spectroscopy: AS7263 trick</t>
        </is>
      </c>
      <c r="B261" s="214" t="inlineStr">
        <is>
          <t>≈Price USD</t>
        </is>
      </c>
      <c r="C261" s="215" t="inlineStr">
        <is>
          <t>35.0</t>
        </is>
      </c>
      <c r="D261" s="216" t="inlineStr">
        <is>
          <t>35</t>
        </is>
      </c>
    </row>
    <row r="262" ht="24" customHeight="1" s="189">
      <c r="A262" s="213" t="inlineStr">
        <is>
          <t>Wi-Fi CSI sensing (the router IS the sensor)</t>
        </is>
      </c>
      <c r="B262" s="214" t="inlineStr">
        <is>
          <t>≈Price USD</t>
        </is>
      </c>
      <c r="C262" s="215" t="inlineStr">
        <is>
          <t>free</t>
        </is>
      </c>
      <c r="D262" s="216" t="inlineStr">
        <is>
          <t>0</t>
        </is>
      </c>
    </row>
    <row r="263" ht="24" customHeight="1" s="189">
      <c r="A263" s="213" t="inlineStr">
        <is>
          <t>Acoustic emission (ultrasonic contact)</t>
        </is>
      </c>
      <c r="B263" s="214" t="inlineStr">
        <is>
          <t>≈Price USD</t>
        </is>
      </c>
      <c r="C263" s="215" t="inlineStr">
        <is>
          <t>10.0</t>
        </is>
      </c>
      <c r="D263" s="216" t="inlineStr">
        <is>
          <t>10</t>
        </is>
      </c>
    </row>
    <row r="264" ht="24" customHeight="1" s="189">
      <c r="A264" s="213" t="inlineStr">
        <is>
          <t>Capacitive rain/condensation plate</t>
        </is>
      </c>
      <c r="B264" s="214" t="inlineStr">
        <is>
          <t>≈Price USD</t>
        </is>
      </c>
      <c r="C264" s="215" t="inlineStr">
        <is>
          <t>3.0</t>
        </is>
      </c>
      <c r="D264" s="216" t="inlineStr">
        <is>
          <t>3</t>
        </is>
      </c>
    </row>
    <row r="265" ht="24" customHeight="1" s="189">
      <c r="A265" s="213" t="inlineStr">
        <is>
          <t>SEN0395 / mmWave 60GHz sleep radar</t>
        </is>
      </c>
      <c r="B265" s="214" t="inlineStr">
        <is>
          <t>Sensor</t>
        </is>
      </c>
      <c r="C265" s="215" t="inlineStr">
        <is>
          <t>SEN0395 / mmWave 60GHz sleep radar</t>
        </is>
      </c>
      <c r="D265" s="216" t="inlineStr">
        <is>
          <t>DFRobot Gravity mmWave presence radar</t>
        </is>
      </c>
    </row>
    <row r="266" ht="24" customHeight="1" s="189">
      <c r="A266" s="213" t="inlineStr">
        <is>
          <t>SEN0395 / mmWave 60GHz sleep radar</t>
        </is>
      </c>
      <c r="B266" s="214" t="inlineStr">
        <is>
          <t>≈Price USD</t>
        </is>
      </c>
      <c r="C266" s="215" t="inlineStr">
        <is>
          <t>22.0</t>
        </is>
      </c>
      <c r="D266" s="216" t="inlineStr">
        <is>
          <t>22</t>
        </is>
      </c>
    </row>
    <row r="267" ht="24" customHeight="1" s="189">
      <c r="A267" s="213" t="inlineStr">
        <is>
          <t>Time-of-flight gesture radar 60GHz</t>
        </is>
      </c>
      <c r="B267" s="214" t="inlineStr">
        <is>
          <t>≈Price USD</t>
        </is>
      </c>
      <c r="C267" s="215" t="inlineStr">
        <is>
          <t>40.0</t>
        </is>
      </c>
      <c r="D267" s="216" t="inlineStr">
        <is>
          <t>110</t>
        </is>
      </c>
    </row>
    <row r="268" ht="24" customHeight="1" s="189">
      <c r="A268" s="213" t="inlineStr">
        <is>
          <t>FS3000 air velocity</t>
        </is>
      </c>
      <c r="B268" s="214" t="inlineStr">
        <is>
          <t>≈Price USD</t>
        </is>
      </c>
      <c r="C268" s="215" t="inlineStr">
        <is>
          <t>26.0</t>
        </is>
      </c>
      <c r="D268" s="216" t="inlineStr">
        <is>
          <t>26</t>
        </is>
      </c>
    </row>
    <row r="269" ht="24" customHeight="1" s="189">
      <c r="A269" s="213" t="inlineStr">
        <is>
          <t>Muon detector (CosmicWatch)</t>
        </is>
      </c>
      <c r="B269" s="214" t="inlineStr">
        <is>
          <t>≈Price USD</t>
        </is>
      </c>
      <c r="C269" s="215" t="inlineStr">
        <is>
          <t>100.0</t>
        </is>
      </c>
      <c r="D269" s="216" t="inlineStr">
        <is>
          <t>100</t>
        </is>
      </c>
    </row>
    <row r="270" ht="24" customHeight="1" s="189">
      <c r="A270" s="213" t="inlineStr">
        <is>
          <t>AS7331+photodiode flame/UV-C</t>
        </is>
      </c>
      <c r="B270" s="214" t="inlineStr">
        <is>
          <t>Sensor</t>
        </is>
      </c>
      <c r="C270" s="215" t="inlineStr">
        <is>
          <t>AS7331+photodiode flame/UV-C</t>
        </is>
      </c>
      <c r="D270" s="216" t="inlineStr">
        <is>
          <t>IR flame detector (flicker)</t>
        </is>
      </c>
    </row>
    <row r="271" ht="24" customHeight="1" s="189">
      <c r="A271" s="213" t="inlineStr">
        <is>
          <t>AS7331+photodiode flame/UV-C</t>
        </is>
      </c>
      <c r="B271" s="214" t="inlineStr">
        <is>
          <t>What It Measures</t>
        </is>
      </c>
      <c r="C271" s="215" t="inlineStr">
        <is>
          <t>Open-flame presence via its UV/IR flicker signature</t>
        </is>
      </c>
      <c r="D271" s="216" t="inlineStr">
        <is>
          <t>Open-flame presence via near-IR flicker (~1-10Hz)</t>
        </is>
      </c>
    </row>
    <row r="272" ht="46" customHeight="1" s="189">
      <c r="A272" s="213" t="inlineStr">
        <is>
          <t>AS7331+photodiode flame/UV-C</t>
        </is>
      </c>
      <c r="B272" s="214" t="inlineStr">
        <is>
          <t>How It Works (Plain English)</t>
        </is>
      </c>
      <c r="C272" s="215" t="inlineStr">
        <is>
          <t>Flames emit characteristic UV and flickering IR (~10Hz); tuned photodiodes catch that signature far faster than smoke can reach a ceiling detector.</t>
        </is>
      </c>
      <c r="D272" s="216" t="inlineStr">
        <is>
          <t>A near-IR phototransistor (roughly 760-1100nm) watching for the characteristic flicker of a flame — faster than waiting for smoke to reach a ceiling detector. NOTE: these cheap modules are IR-only and are blind to the UV that true UV flame detectors use; sunlight, incandescent bulbs and hot surfaces will fool them.</t>
        </is>
      </c>
    </row>
    <row r="273" ht="24" customHeight="1" s="189">
      <c r="A273" s="213" t="inlineStr">
        <is>
          <t>AS7331+photodiode flame/UV-C</t>
        </is>
      </c>
      <c r="B273" s="214" t="inlineStr">
        <is>
          <t>≈Price USD</t>
        </is>
      </c>
      <c r="C273" s="215" t="inlineStr">
        <is>
          <t>2.0</t>
        </is>
      </c>
      <c r="D273" s="216" t="inlineStr">
        <is>
          <t>2</t>
        </is>
      </c>
    </row>
    <row r="274" ht="24" customHeight="1" s="189">
      <c r="A274" s="213" t="inlineStr">
        <is>
          <t>Scintillating gamma spectrometer</t>
        </is>
      </c>
      <c r="B274" s="214" t="inlineStr">
        <is>
          <t>≈Price USD</t>
        </is>
      </c>
      <c r="C274" s="215" t="inlineStr">
        <is>
          <t>150.0</t>
        </is>
      </c>
      <c r="D274" s="216" t="inlineStr">
        <is>
          <t>150</t>
        </is>
      </c>
    </row>
    <row r="275" ht="24" customHeight="1" s="189">
      <c r="A275" s="213" t="inlineStr">
        <is>
          <t>MEMS hydrogen sensor</t>
        </is>
      </c>
      <c r="B275" s="214" t="inlineStr">
        <is>
          <t>Sensor</t>
        </is>
      </c>
      <c r="C275" s="215" t="inlineStr">
        <is>
          <t>MEMS hydrogen sensor</t>
        </is>
      </c>
      <c r="D275" s="216" t="inlineStr">
        <is>
          <t>MQ-8 hydrogen sensor</t>
        </is>
      </c>
    </row>
    <row r="276" ht="24" customHeight="1" s="189">
      <c r="A276" s="213" t="inlineStr">
        <is>
          <t>MEMS hydrogen sensor</t>
        </is>
      </c>
      <c r="B276" s="214" t="inlineStr">
        <is>
          <t>What It Measures</t>
        </is>
      </c>
      <c r="C276" s="215" t="inlineStr">
        <is>
          <t>Hydrogen gas 100-10000ppm</t>
        </is>
      </c>
      <c r="D276" s="216" t="inlineStr">
        <is>
          <t>Hydrogen gas 100-10000ppm (qualitative)</t>
        </is>
      </c>
    </row>
    <row r="277" ht="34" customHeight="1" s="189">
      <c r="A277" s="213" t="inlineStr">
        <is>
          <t>MEMS hydrogen sensor</t>
        </is>
      </c>
      <c r="B277" s="214" t="inlineStr">
        <is>
          <t>How It Works (Plain English)</t>
        </is>
      </c>
      <c r="C277" s="215" t="inlineStr">
        <is>
          <t>Doped MOX selective toward H2 — as hydrogen heating/vehicles arrive, leak sensing at the maker level arrives with it.</t>
        </is>
      </c>
      <c r="D277" s="216" t="inlineStr">
        <is>
          <t>A tin-oxide bead heated to ~300°C whose resistance drops in hydrogen. It is NOT MEMS and NOT selective — it responds strongly to alcohol and CO too, so treat it as a trend instrument, never as an identification.</t>
        </is>
      </c>
    </row>
    <row r="278" ht="24" customHeight="1" s="189">
      <c r="A278" s="213" t="inlineStr">
        <is>
          <t>MEMS hydrogen sensor</t>
        </is>
      </c>
      <c r="B278" s="214" t="inlineStr">
        <is>
          <t>≈Price USD</t>
        </is>
      </c>
      <c r="C278" s="215" t="inlineStr">
        <is>
          <t>4.0</t>
        </is>
      </c>
      <c r="D278" s="216" t="inlineStr">
        <is>
          <t>4</t>
        </is>
      </c>
    </row>
    <row r="279" ht="31" customHeight="1" s="189">
      <c r="A279" s="213" t="inlineStr">
        <is>
          <t>MEMS hydrogen sensor</t>
        </is>
      </c>
      <c r="B279" s="214" t="inlineStr">
        <is>
          <t>Common Uses</t>
        </is>
      </c>
      <c r="C279" s="215" t="inlineStr">
        <is>
          <t>Electrolysis experiments, battery-room monitoring (H2 from charging!), hydrogen projects.</t>
        </is>
      </c>
      <c r="D279" s="216" t="inlineStr">
        <is>
          <t>Electrolysis demonstrations and hydrogen experiments in OPEN, well-ventilated benches. NOT for deployment inside a battery room, gas locker or any space where hydrogen can accumulate.</t>
        </is>
      </c>
    </row>
    <row r="280" ht="42" customHeight="1" s="189">
      <c r="A280" s="213" t="inlineStr">
        <is>
          <t>MEMS hydrogen sensor</t>
        </is>
      </c>
      <c r="B280" s="214" t="inlineStr">
        <is>
          <t>Invention Sparks</t>
        </is>
      </c>
      <c r="C280" s="215" t="inlineStr">
        <is>
          <t>Off-grid battery rooms outgas hydrogen when overcharged — a $4 sensor + vent fan interlock prevents the classic battery-shed explosion.</t>
        </is>
      </c>
      <c r="D280" s="216" t="inlineStr">
        <is>
          <t>The instructive build is a ventilated test bench that shows how fast H2 accumulates above a charging lead-acid cell — the data is the point. For an actual battery room you need a certified, intrinsically-safe H2 detector: an MQ bead runs at ~300°C and is itself an ignition source.</t>
        </is>
      </c>
    </row>
    <row r="281" ht="24" customHeight="1" s="189">
      <c r="A281" s="213" t="inlineStr">
        <is>
          <t>LDC1612 inductive sensing</t>
        </is>
      </c>
      <c r="B281" s="214" t="inlineStr">
        <is>
          <t>≈Price USD</t>
        </is>
      </c>
      <c r="C281" s="215" t="inlineStr">
        <is>
          <t>9.0</t>
        </is>
      </c>
      <c r="D281" s="216" t="inlineStr">
        <is>
          <t>9</t>
        </is>
      </c>
    </row>
    <row r="282" ht="24" customHeight="1" s="189">
      <c r="A282" s="213" t="inlineStr">
        <is>
          <t>Thermal flow: SDP + thermistor DIY</t>
        </is>
      </c>
      <c r="B282" s="214" t="inlineStr">
        <is>
          <t>≈Price USD</t>
        </is>
      </c>
      <c r="C282" s="215" t="inlineStr">
        <is>
          <t>40.0</t>
        </is>
      </c>
      <c r="D282" s="216" t="inlineStr">
        <is>
          <t>40</t>
        </is>
      </c>
    </row>
    <row r="283" ht="24" customHeight="1" s="189">
      <c r="A283" s="213" t="inlineStr">
        <is>
          <t>Soil tensiometer (real suction)</t>
        </is>
      </c>
      <c r="B283" s="214" t="inlineStr">
        <is>
          <t>Sensor</t>
        </is>
      </c>
      <c r="C283" s="215" t="inlineStr">
        <is>
          <t>Soil tensiometer (real suction)</t>
        </is>
      </c>
      <c r="D283" s="216" t="inlineStr">
        <is>
          <t>Watermark granular-matrix soil water sensor</t>
        </is>
      </c>
    </row>
    <row r="284" ht="24" customHeight="1" s="189">
      <c r="A284" s="213" t="inlineStr">
        <is>
          <t>Soil tensiometer (real suction)</t>
        </is>
      </c>
      <c r="B284" s="214" t="inlineStr">
        <is>
          <t>What It Measures</t>
        </is>
      </c>
      <c r="C284" s="215" t="inlineStr">
        <is>
          <t>Soil water TENSION (what roots actually feel)</t>
        </is>
      </c>
      <c r="D284" s="216" t="inlineStr">
        <is>
          <t>Soil water tension / matric potential (what roots actually feel), 0-239 kPa</t>
        </is>
      </c>
    </row>
    <row r="285" ht="51" customHeight="1" s="189">
      <c r="A285" s="213" t="inlineStr">
        <is>
          <t>Soil tensiometer (real suction)</t>
        </is>
      </c>
      <c r="B285" s="214" t="inlineStr">
        <is>
          <t>How It Works (Plain English)</t>
        </is>
      </c>
      <c r="C285" s="215" t="inlineStr">
        <is>
          <t>A gypsum-buffered granular matrix changes resistance with soil suction — measures how hard plants must work for water, the irrigation pro's metric.</t>
        </is>
      </c>
      <c r="D285" s="216" t="inlineStr">
        <is>
          <t>A gypsum-buffered granular matrix inside a porous shell equilibrates with the soil; its electrical resistance tracks soil suction. Strictly it is a granular-matrix resistance sensor, not a tensiometer (a true tensiometer is a water-filled tube with a pressure transducer — see the MPRLS entry), but it reports the same quantity irrigation professionals schedule on.</t>
        </is>
      </c>
    </row>
    <row r="286" ht="24" customHeight="1" s="189">
      <c r="A286" s="213" t="inlineStr">
        <is>
          <t>Soil tensiometer (real suction)</t>
        </is>
      </c>
      <c r="B286" s="214" t="inlineStr">
        <is>
          <t>≈Price USD</t>
        </is>
      </c>
      <c r="C286" s="215" t="inlineStr">
        <is>
          <t>45.0</t>
        </is>
      </c>
      <c r="D286" s="216" t="inlineStr">
        <is>
          <t>45</t>
        </is>
      </c>
    </row>
    <row r="287" ht="24" customHeight="1" s="189">
      <c r="A287" s="213" t="inlineStr">
        <is>
          <t>Scale-hacking: NAU7802</t>
        </is>
      </c>
      <c r="B287" s="214" t="inlineStr">
        <is>
          <t>≈Price USD</t>
        </is>
      </c>
      <c r="C287" s="215" t="inlineStr">
        <is>
          <t>12.0</t>
        </is>
      </c>
      <c r="D287" s="216" t="inlineStr">
        <is>
          <t>12</t>
        </is>
      </c>
    </row>
    <row r="288" ht="24" customHeight="1" s="189">
      <c r="A288" s="213" t="inlineStr">
        <is>
          <t>Weight-in-motion: piezo cable</t>
        </is>
      </c>
      <c r="B288" s="214" t="inlineStr">
        <is>
          <t>≈Price USD</t>
        </is>
      </c>
      <c r="C288" s="215" t="inlineStr">
        <is>
          <t>15.0</t>
        </is>
      </c>
      <c r="D288" s="216" t="inlineStr">
        <is>
          <t>15</t>
        </is>
      </c>
    </row>
  </sheetData>
  <mergeCells count="287">
    <mergeCell ref="D20:E20"/>
    <mergeCell ref="D178:E178"/>
    <mergeCell ref="D60:E60"/>
    <mergeCell ref="D172:E172"/>
    <mergeCell ref="D187:E187"/>
    <mergeCell ref="D100:E100"/>
    <mergeCell ref="D174:E174"/>
    <mergeCell ref="A1:E1"/>
    <mergeCell ref="D84:E84"/>
    <mergeCell ref="D22:E22"/>
    <mergeCell ref="D155:E155"/>
    <mergeCell ref="D36:E36"/>
    <mergeCell ref="D31:E31"/>
    <mergeCell ref="D149:E149"/>
    <mergeCell ref="D45:E45"/>
    <mergeCell ref="D158:E158"/>
    <mergeCell ref="D229:E229"/>
    <mergeCell ref="D281:E281"/>
    <mergeCell ref="D77:E77"/>
    <mergeCell ref="D108:E108"/>
    <mergeCell ref="D86:E86"/>
    <mergeCell ref="D257:E257"/>
    <mergeCell ref="D213:E213"/>
    <mergeCell ref="D151:E151"/>
    <mergeCell ref="D160:E160"/>
    <mergeCell ref="D61:E61"/>
    <mergeCell ref="D141:E141"/>
    <mergeCell ref="D254:E254"/>
    <mergeCell ref="D70:E70"/>
    <mergeCell ref="C7:E7"/>
    <mergeCell ref="D48:E48"/>
    <mergeCell ref="D135:E135"/>
    <mergeCell ref="D150:E150"/>
    <mergeCell ref="D263:E263"/>
    <mergeCell ref="D215:E215"/>
    <mergeCell ref="D238:E238"/>
    <mergeCell ref="D125:E125"/>
    <mergeCell ref="D72:E72"/>
    <mergeCell ref="D78:E78"/>
    <mergeCell ref="D134:E134"/>
    <mergeCell ref="D112:E112"/>
    <mergeCell ref="D205:E205"/>
    <mergeCell ref="D283:E283"/>
    <mergeCell ref="D235:E235"/>
    <mergeCell ref="D62:E62"/>
    <mergeCell ref="D56:E56"/>
    <mergeCell ref="D71:E71"/>
    <mergeCell ref="D127:E127"/>
    <mergeCell ref="D193:E193"/>
    <mergeCell ref="D255:E255"/>
    <mergeCell ref="D176:E176"/>
    <mergeCell ref="D114:E114"/>
    <mergeCell ref="D285:E285"/>
    <mergeCell ref="D24:E24"/>
    <mergeCell ref="D64:E64"/>
    <mergeCell ref="D177:E177"/>
    <mergeCell ref="D33:E33"/>
    <mergeCell ref="D98:E98"/>
    <mergeCell ref="D73:E73"/>
    <mergeCell ref="D226:E226"/>
    <mergeCell ref="D51:E51"/>
    <mergeCell ref="D164:E164"/>
    <mergeCell ref="D113:E113"/>
    <mergeCell ref="D260:E260"/>
    <mergeCell ref="D88:E88"/>
    <mergeCell ref="D26:E26"/>
    <mergeCell ref="D148:E148"/>
    <mergeCell ref="D241:E241"/>
    <mergeCell ref="D35:E35"/>
    <mergeCell ref="D228:E228"/>
    <mergeCell ref="D115:E115"/>
    <mergeCell ref="D138:E138"/>
    <mergeCell ref="D19:E19"/>
    <mergeCell ref="D34:E34"/>
    <mergeCell ref="D90:E90"/>
    <mergeCell ref="D203:E203"/>
    <mergeCell ref="D243:E243"/>
    <mergeCell ref="D261:E261"/>
    <mergeCell ref="D99:E99"/>
    <mergeCell ref="D270:E270"/>
    <mergeCell ref="D131:E131"/>
    <mergeCell ref="D258:E258"/>
    <mergeCell ref="C12:E12"/>
    <mergeCell ref="D140:E140"/>
    <mergeCell ref="D267:E267"/>
    <mergeCell ref="D101:E101"/>
    <mergeCell ref="D124:E124"/>
    <mergeCell ref="D195:E195"/>
    <mergeCell ref="D76:E76"/>
    <mergeCell ref="D189:E189"/>
    <mergeCell ref="D204:E204"/>
    <mergeCell ref="D198:E198"/>
    <mergeCell ref="D287:E287"/>
    <mergeCell ref="D269:E269"/>
    <mergeCell ref="D132:E132"/>
    <mergeCell ref="D66:E66"/>
    <mergeCell ref="D179:E179"/>
    <mergeCell ref="D126:E126"/>
    <mergeCell ref="D75:E75"/>
    <mergeCell ref="D197:E197"/>
    <mergeCell ref="D53:E53"/>
    <mergeCell ref="D166:E166"/>
    <mergeCell ref="D206:E206"/>
    <mergeCell ref="D47:E47"/>
    <mergeCell ref="D175:E175"/>
    <mergeCell ref="D253:E253"/>
    <mergeCell ref="D181:E181"/>
    <mergeCell ref="D221:E221"/>
    <mergeCell ref="D103:E103"/>
    <mergeCell ref="D37:E37"/>
    <mergeCell ref="D273:E273"/>
    <mergeCell ref="D230:E230"/>
    <mergeCell ref="D168:E168"/>
    <mergeCell ref="A14:E14"/>
    <mergeCell ref="D165:E165"/>
    <mergeCell ref="D180:E180"/>
    <mergeCell ref="D118:E118"/>
    <mergeCell ref="D39:E39"/>
    <mergeCell ref="D152:E152"/>
    <mergeCell ref="D167:E167"/>
    <mergeCell ref="D223:E223"/>
    <mergeCell ref="D161:E161"/>
    <mergeCell ref="D279:E279"/>
    <mergeCell ref="D232:E232"/>
    <mergeCell ref="D29:E29"/>
    <mergeCell ref="D142:E142"/>
    <mergeCell ref="D23:E23"/>
    <mergeCell ref="D38:E38"/>
    <mergeCell ref="D216:E216"/>
    <mergeCell ref="D89:E89"/>
    <mergeCell ref="D129:E129"/>
    <mergeCell ref="D169:E169"/>
    <mergeCell ref="D265:E265"/>
    <mergeCell ref="D252:E252"/>
    <mergeCell ref="D79:E79"/>
    <mergeCell ref="C10:E10"/>
    <mergeCell ref="D144:E144"/>
    <mergeCell ref="D153:E153"/>
    <mergeCell ref="D218:E218"/>
    <mergeCell ref="D247:E247"/>
    <mergeCell ref="D63:E63"/>
    <mergeCell ref="D128:E128"/>
    <mergeCell ref="D199:E199"/>
    <mergeCell ref="D81:E81"/>
    <mergeCell ref="C9:E9"/>
    <mergeCell ref="D208:E208"/>
    <mergeCell ref="D186:E186"/>
    <mergeCell ref="D217:E217"/>
    <mergeCell ref="D65:E65"/>
    <mergeCell ref="D96:E96"/>
    <mergeCell ref="D249:E249"/>
    <mergeCell ref="D105:E105"/>
    <mergeCell ref="D276:E276"/>
    <mergeCell ref="C11:E11"/>
    <mergeCell ref="D52:E52"/>
    <mergeCell ref="D139:E139"/>
    <mergeCell ref="D170:E170"/>
    <mergeCell ref="D49:E49"/>
    <mergeCell ref="D27:E27"/>
    <mergeCell ref="D120:E120"/>
    <mergeCell ref="D242:E242"/>
    <mergeCell ref="D194:E194"/>
    <mergeCell ref="D107:E107"/>
    <mergeCell ref="D163:E163"/>
    <mergeCell ref="D278:E278"/>
    <mergeCell ref="D234:E234"/>
    <mergeCell ref="D116:E116"/>
    <mergeCell ref="D17:E17"/>
    <mergeCell ref="D91:E91"/>
    <mergeCell ref="D162:E162"/>
    <mergeCell ref="D244:E244"/>
    <mergeCell ref="D156:E156"/>
    <mergeCell ref="D171:E171"/>
    <mergeCell ref="D214:E214"/>
    <mergeCell ref="D284:E284"/>
    <mergeCell ref="A2:E2"/>
    <mergeCell ref="D106:E106"/>
    <mergeCell ref="D259:E259"/>
    <mergeCell ref="D212:E212"/>
    <mergeCell ref="D146:E146"/>
    <mergeCell ref="D28:E28"/>
    <mergeCell ref="D93:E93"/>
    <mergeCell ref="D264:E264"/>
    <mergeCell ref="D220:E220"/>
    <mergeCell ref="D102:E102"/>
    <mergeCell ref="C6:E6"/>
    <mergeCell ref="D25:E25"/>
    <mergeCell ref="D83:E83"/>
    <mergeCell ref="D143:E143"/>
    <mergeCell ref="D117:E117"/>
    <mergeCell ref="D92:E92"/>
    <mergeCell ref="D55:E55"/>
    <mergeCell ref="D30:E30"/>
    <mergeCell ref="D157:E157"/>
    <mergeCell ref="D196:E196"/>
    <mergeCell ref="D236:E236"/>
    <mergeCell ref="D67:E67"/>
    <mergeCell ref="D251:E251"/>
    <mergeCell ref="D133:E133"/>
    <mergeCell ref="C4:E4"/>
    <mergeCell ref="D85:E85"/>
    <mergeCell ref="D207:E207"/>
    <mergeCell ref="D54:E54"/>
    <mergeCell ref="D256:E256"/>
    <mergeCell ref="D94:E94"/>
    <mergeCell ref="D69:E69"/>
    <mergeCell ref="D182:E182"/>
    <mergeCell ref="D222:E222"/>
    <mergeCell ref="D271:E271"/>
    <mergeCell ref="D109:E109"/>
    <mergeCell ref="D191:E191"/>
    <mergeCell ref="D262:E262"/>
    <mergeCell ref="D280:E280"/>
    <mergeCell ref="D237:E237"/>
    <mergeCell ref="D119:E119"/>
    <mergeCell ref="D190:E190"/>
    <mergeCell ref="D246:E246"/>
    <mergeCell ref="D46:E46"/>
    <mergeCell ref="D159:E159"/>
    <mergeCell ref="D40:E40"/>
    <mergeCell ref="D80:E80"/>
    <mergeCell ref="D111:E111"/>
    <mergeCell ref="D233:E233"/>
    <mergeCell ref="D282:E282"/>
    <mergeCell ref="D21:E21"/>
    <mergeCell ref="D183:E183"/>
    <mergeCell ref="D239:E239"/>
    <mergeCell ref="D95:E95"/>
    <mergeCell ref="D266:E266"/>
    <mergeCell ref="D248:E248"/>
    <mergeCell ref="D219:E219"/>
    <mergeCell ref="D104:E104"/>
    <mergeCell ref="D275:E275"/>
    <mergeCell ref="D288:E288"/>
    <mergeCell ref="D57:E57"/>
    <mergeCell ref="C8:E8"/>
    <mergeCell ref="D136:E136"/>
    <mergeCell ref="D32:E32"/>
    <mergeCell ref="D145:E145"/>
    <mergeCell ref="D185:E185"/>
    <mergeCell ref="D272:E272"/>
    <mergeCell ref="D41:E41"/>
    <mergeCell ref="B3"/>
    <mergeCell ref="D97:E97"/>
    <mergeCell ref="D154:E154"/>
    <mergeCell ref="D210:E210"/>
    <mergeCell ref="D225:E225"/>
    <mergeCell ref="D268:E268"/>
    <mergeCell ref="D277:E277"/>
    <mergeCell ref="D200:E200"/>
    <mergeCell ref="D16:E16"/>
    <mergeCell ref="D87:E87"/>
    <mergeCell ref="D209:E209"/>
    <mergeCell ref="D147:E147"/>
    <mergeCell ref="D274:E274"/>
    <mergeCell ref="D43:E43"/>
    <mergeCell ref="D245:E245"/>
    <mergeCell ref="D227:E227"/>
    <mergeCell ref="D122:E122"/>
    <mergeCell ref="D184:E184"/>
    <mergeCell ref="C3:E3"/>
    <mergeCell ref="D137:E137"/>
    <mergeCell ref="D202:E202"/>
    <mergeCell ref="D224:E224"/>
    <mergeCell ref="D18:E18"/>
    <mergeCell ref="D58:E58"/>
    <mergeCell ref="D211:E211"/>
    <mergeCell ref="D121:E121"/>
    <mergeCell ref="D192:E192"/>
    <mergeCell ref="D74:E74"/>
    <mergeCell ref="D130:E130"/>
    <mergeCell ref="D68:E68"/>
    <mergeCell ref="C5:E5"/>
    <mergeCell ref="D42:E42"/>
    <mergeCell ref="D82:E82"/>
    <mergeCell ref="D201:E201"/>
    <mergeCell ref="D173:E173"/>
    <mergeCell ref="D188:E188"/>
    <mergeCell ref="D231:E231"/>
    <mergeCell ref="D240:E240"/>
    <mergeCell ref="D123:E123"/>
    <mergeCell ref="D250:E250"/>
    <mergeCell ref="D50:E50"/>
    <mergeCell ref="D110:E110"/>
    <mergeCell ref="D44:E44"/>
    <mergeCell ref="D59:E59"/>
    <mergeCell ref="D286:E286"/>
  </mergeCells>
  <pageMargins left="0.75" right="0.75" top="1" bottom="1" header="0.5" footer="0.5"/>
</worksheet>
</file>

<file path=xl/worksheets/sheet58.xml><?xml version="1.0" encoding="utf-8"?>
<worksheet xmlns="http://schemas.openxmlformats.org/spreadsheetml/2006/main">
  <sheetPr>
    <tabColor rgb="004A5878"/>
    <outlinePr summaryBelow="1" summaryRight="1"/>
    <pageSetUpPr/>
  </sheetPr>
  <dimension ref="A1:M36"/>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7" customWidth="1" style="189" min="1" max="1"/>
    <col width="26" customWidth="1" style="189" min="2" max="2"/>
    <col width="34" customWidth="1" style="189" min="3" max="3"/>
    <col width="46" customWidth="1" style="189" min="4" max="4"/>
    <col width="46" customWidth="1" style="189" min="5" max="5"/>
    <col width="14" customWidth="1" style="189" min="6" max="6"/>
    <col width="16" customWidth="1" style="189" min="7" max="7"/>
    <col width="8" customWidth="1" style="189" min="8" max="8"/>
    <col width="6" customWidth="1" style="189" min="9" max="9"/>
    <col width="30" customWidth="1" style="189" min="10" max="10"/>
    <col width="32" customWidth="1" style="189" min="11" max="11"/>
    <col width="20" customWidth="1" style="189" min="12" max="12"/>
    <col width="40" customWidth="1" style="189" min="13" max="13"/>
  </cols>
  <sheetData>
    <row r="1" ht="30" customHeight="1" s="189">
      <c r="A1" s="201" t="inlineStr">
        <is>
          <t>🔧 GLUE &amp; SIGNAL CHAIN — the parts that make the others work</t>
        </is>
      </c>
      <c r="B1" s="202" t="n"/>
      <c r="C1" s="202" t="n"/>
      <c r="D1" s="202" t="n"/>
      <c r="E1" s="202" t="n"/>
      <c r="F1" s="202" t="n"/>
      <c r="G1" s="202" t="n"/>
      <c r="H1" s="202" t="n"/>
      <c r="I1" s="202" t="n"/>
      <c r="J1" s="202" t="n"/>
      <c r="K1" s="202" t="n"/>
      <c r="L1" s="202" t="n"/>
      <c r="M1" s="202" t="n"/>
    </row>
    <row r="2" ht="28" customHeight="1" s="189">
      <c r="A2" s="203" t="inlineStr">
        <is>
          <t>v50 has no equivalent sheet. These decide whether an analog sensor gives you data or noise. The ADS1115 alone upgrades about a third of the catalog.</t>
        </is>
      </c>
    </row>
    <row r="3">
      <c r="A3" s="217" t="inlineStr">
        <is>
          <t>ID</t>
        </is>
      </c>
      <c r="B3" s="217" t="inlineStr">
        <is>
          <t>Part</t>
        </is>
      </c>
      <c r="C3" s="217" t="inlineStr">
        <is>
          <t>What It Brings</t>
        </is>
      </c>
      <c r="D3" s="217" t="inlineStr">
        <is>
          <t>How It Works</t>
        </is>
      </c>
      <c r="E3" s="217" t="inlineStr">
        <is>
          <t>What Fools It</t>
        </is>
      </c>
      <c r="F3" s="217" t="inlineStr">
        <is>
          <t>Interface</t>
        </is>
      </c>
      <c r="G3" s="217" t="inlineStr">
        <is>
          <t>Voltage</t>
        </is>
      </c>
      <c r="H3" s="217" t="inlineStr">
        <is>
          <t>≈$</t>
        </is>
      </c>
      <c r="I3" s="217" t="inlineStr">
        <is>
          <t>Diff</t>
        </is>
      </c>
      <c r="J3" s="217" t="inlineStr">
        <is>
          <t>Requires</t>
        </is>
      </c>
      <c r="K3" s="217" t="inlineStr">
        <is>
          <t>Substitutes</t>
        </is>
      </c>
      <c r="L3" s="217" t="inlineStr">
        <is>
          <t>Where To Buy</t>
        </is>
      </c>
      <c r="M3" s="217" t="inlineStr">
        <is>
          <t>Why It Matters</t>
        </is>
      </c>
    </row>
    <row r="4" ht="62" customHeight="1" s="189">
      <c r="A4" s="218" t="inlineStr">
        <is>
          <t>G005</t>
        </is>
      </c>
      <c r="B4" s="207" t="inlineStr">
        <is>
          <t>0-10V industrial input front end</t>
        </is>
      </c>
      <c r="C4" s="219" t="inlineStr">
        <is>
          <t>Safely reads the 0-10V (and 2-10V, and ±10V) analog signals that HVAC and building-automation gear speaks</t>
        </is>
      </c>
      <c r="D4" s="219" t="inlineStr">
        <is>
          <t>0-10V is the other industrial analog standard: the transmitter drives a voltage and the receiver must present a high impedance, usually specified as at least 100k ohms so several receivers can share one signal. Reading it is arithmetic — a precision resistor divider scales 10V down to about 3V — but the details matter: the divider must be high enough not to load the source, low enough not to pick up hum, and followed by something that can actually resolve the result. An ADS1115 on its 4.096V range gives 125 microvolts per bit, which is about 0.4mV at the field end.</t>
        </is>
      </c>
      <c r="E4" s="215" t="inlineStr">
        <is>
          <t>Ten volts into a 3.3V GPIO destroys the pin instantly, and the mistake is common because 0-10V gear looks harmless next to mains. Second, a divider with a high top resistor (say 1M) meets the 100k input-impedance spec beautifully and then acts as an antenna — you will see 50/60Hz riding on the signal. Keep the total under 200k and shield the run. Third, 0-10V is single-ended and NOT isolated: if the transmitter's 0V and your 0V are at opposite ends of a building, the difference between the two 'grounds' can be a volt or more, and it appears in your reading as a slow wandering offset. That is the reason 4-20mA won industrially. Fourth, watch out for the direction: 0-10V ANALOG DIMMING (lighting ballasts) is a current-sinking interface where the ballast supplies the voltage and you pull it down — wiring an output-style driver into one does nothing useful. Fifth, valve and damper actuators often output 2-10V feedback, not 0-10V, so a naive scaling reads 20% high at zero.</t>
        </is>
      </c>
      <c r="F4" s="219" t="inlineStr">
        <is>
          <t>Analog</t>
        </is>
      </c>
      <c r="G4" s="219" t="inlineStr">
        <is>
          <t>Signal 0-10V; the conditioning circuit runs from 3.3V or 5V</t>
        </is>
      </c>
      <c r="H4" s="218" t="n">
        <v>8</v>
      </c>
      <c r="I4" s="218" t="n">
        <v>3</v>
      </c>
      <c r="J4" s="219" t="inlineStr">
        <is>
          <t>ADS1115 or equivalent external ADC; 0.1% resistors if the accuracy is meant to mean anything</t>
        </is>
      </c>
      <c r="K4" s="219" t="inlineStr">
        <is>
          <t>A 4-20mA loop plus shunt is more work but immune to ground offsets; an isolated DIN signal conditioner converting 0-10V to 4-20mA fixes the ground problem for $30; if the source is Modbus-capable, skip analog entirely.</t>
        </is>
      </c>
      <c r="L4" s="219" t="inlineStr">
        <is>
          <t>AF, DK, AE, AMZ</t>
        </is>
      </c>
      <c r="M4" s="219" t="inlineStr">
        <is>
          <t>Damper-position truth logger: HVAC controllers report what they COMMANDED, not what happened. Log the 0-10V command and the 2-10V position feedback side by side on the same ESP32 and every stuck, slipping or mechanically bound actuator in the building shows up as a persistent gap between the two lines.</t>
        </is>
      </c>
    </row>
    <row r="5" ht="62" customHeight="1" s="189">
      <c r="A5" s="218" t="inlineStr">
        <is>
          <t>G012</t>
        </is>
      </c>
      <c r="B5" s="207" t="inlineStr">
        <is>
          <t>24V optocoupler input module</t>
        </is>
      </c>
      <c r="C5" s="219" t="inlineStr">
        <is>
          <t>Safely turns 24V industrial NPN/PNP switch outputs into 3.3V logic the ESP32 can read</t>
        </is>
      </c>
      <c r="D5" s="219" t="inlineStr">
        <is>
          <t>Each channel is an LED facing a phototransistor inside one plastic package, with a current-limiting resistor in front. The 24V field signal lights the LED; the phototransistor on the other side pulls your 3.3V logic line low. Nothing electrical crosses — no shared ground, no path for a 24V fault or a surge to reach the microcontroller. It is the single cheapest piece of hardware standing between an ESP32 and the entire 24V world of proximity switches, photoelectrics, relays and PLC outputs.</t>
        </is>
      </c>
      <c r="E5" s="215" t="inlineStr">
        <is>
          <t>Check the ground jumper. Many cheap boards ship with a solder blob or a jumper tying the field 0V to the logic GND 'for convenience', which throws away the entire reason you bought the board. Remove it, and keep the two supplies genuinely separate. Second, NPN and PNP sensors need opposite wiring: an NPN (sinking) sensor pulls its output to 0V, so the optocoupler LED anode goes to +24V and its cathode to the sensor output; a PNP (sourcing) sensor does the reverse. Wire it backwards and the channel simply never triggers, which reads as a dead sensor. Third, the input resistor on most boards is sized for 24V — feed the same board 12V and the LED current halves, and marginal channels stop working, sometimes only when warm. Fourth, PC817 current transfer ratio degrades with age and temperature, typically losing 20-50% over years of continuous conduction; a channel that has been on for three years may become intermittent. Fifth, turn-off time is tens of microseconds with a high-value pull-up, so this is fine for prox switches and terrible for a 10kHz encoder — use a 6N137 above about 10kHz. Sixth, opto isolation is not surge protection; a lightning surge on a long field cable will punch straight through 5kV of isolation. Add TVS diodes on outdoor runs.</t>
        </is>
      </c>
      <c r="F5" s="219" t="inlineStr">
        <is>
          <t>Digital</t>
        </is>
      </c>
      <c r="G5" s="219" t="inlineStr">
        <is>
          <t>3.3-5V logic side; 5-24V field side</t>
        </is>
      </c>
      <c r="H5" s="218" t="n">
        <v>4</v>
      </c>
      <c r="I5" s="218" t="n">
        <v>2</v>
      </c>
      <c r="J5" s="219" t="inlineStr">
        <is>
          <t>A 24V field supply and its own 0V, kept separate from the logic ground</t>
        </is>
      </c>
      <c r="K5" s="219" t="inlineStr">
        <is>
          <t>A simple resistor divider costs cents and works, until the day a 24V fault or an inductive kick reaches the GPIO; a solid-state relay input module for higher voltages; an ADuM digital isolator for high-speed isolated signals; industrial DIN input modules with LED indicators for $20 if you want to see channel state at a glance.</t>
        </is>
      </c>
      <c r="L5" s="219" t="inlineStr">
        <is>
          <t>AE, AMZ</t>
        </is>
      </c>
      <c r="M5" s="219" t="inlineStr">
        <is>
          <t>Panel shadow-logger: clip an 8-channel opto board across eight existing signals in a machine's control panel — cycle start, guard closed, part present, motor run — and log every transition with millisecond timestamps. You have not modified the machine in any way, but you now have its complete state machine, cycle times, and every micro-stoppage nobody was recording. This is the cheapest and least invasive way there is to begin instrumenting equipment you do not own.</t>
        </is>
      </c>
    </row>
    <row r="6" ht="62" customHeight="1" s="189">
      <c r="A6" s="218" t="inlineStr">
        <is>
          <t>G007</t>
        </is>
      </c>
      <c r="B6" s="207" t="inlineStr">
        <is>
          <t>ADM2582E isolated RS-485 transceiver</t>
        </is>
      </c>
      <c r="C6" s="219" t="inlineStr">
        <is>
          <t>RS-485 with a 2.5kV galvanic barrier and its own isolated supply, all in one 20-pin package</t>
        </is>
      </c>
      <c r="D6" s="219" t="inlineStr">
        <is>
          <t>Two things cross a barrier here and neither is a wire. Data crosses as pulses through on-chip transformers; POWER crosses through a second set of transformers driven by an internal oscillator, so the far side of the barrier generates its own isolated rail without an external DC-DC. That means the bus side of your board shares no ground with the ESP32 side, so a lightning surge or a 200V ground-potential difference between two buildings hits the barrier instead of your microcontroller.</t>
        </is>
      </c>
      <c r="E6" s="215" t="inlineStr">
        <is>
          <t>isoPower makes radiated emissions. The internal DC-DC switches at tens of MHz across a transformer, and a careless layout will fail CISPR/FCC radiated tests by a wide margin — Analog Devices publishes a specific layout with a stitching capacitor between the two ground planes for exactly this reason, and skipping it is the number one reason these designs get sent back from the test house. Second, the power budget surprises people: 55mA is more than an idle ESP32, so a battery-powered isolated node is a contradiction. Third, isolation is only as good as the layout — routing a trace under the package or leaving less than the specified creepage across the barrier throws away the 2.5kV you paid for. Fourth, the isolated side must still be a proper RS-485 segment: it needs its own bias and termination, and the 'isolated ground' still has to connect to the cable's ground reference conductor. Isolated does not mean two-wire.</t>
        </is>
      </c>
      <c r="F6" s="219" t="inlineStr">
        <is>
          <t>RS-485/UART</t>
        </is>
      </c>
      <c r="G6" s="219" t="inlineStr">
        <is>
          <t>3.0-5.5V single supply</t>
        </is>
      </c>
      <c r="H6" s="218" t="n">
        <v>11</v>
      </c>
      <c r="I6" s="218" t="n">
        <v>4</v>
      </c>
      <c r="J6" s="219" t="inlineStr">
        <is>
          <t>A four-layer or carefully stitched two-layer PCB with a real barrier gap; decoupling exactly as the datasheet shows</t>
        </is>
      </c>
      <c r="K6" s="219" t="inlineStr">
        <is>
          <t>ADM2587E for the same part at lower data rate and better EMC; a plain MAX3485 plus a separate isolated DC-DC and a digital isolator is cheaper in parts and much worse in board area; a DIN-rail RS-485 isolator module costs $40 and needs no design work at all.</t>
        </is>
      </c>
      <c r="L6" s="219" t="inlineStr">
        <is>
          <t>DK, MO</t>
        </is>
      </c>
      <c r="M6" s="219" t="inlineStr">
        <is>
          <t>Build a fully isolated Modbus data-diode: an ESP32 with an ADM2582E that only ever LISTENS to a live plant bus and republishes it to MQTT, never transmitting. Isolated, physically incapable of writing to the process, and therefore something a plant engineer will actually let you connect.</t>
        </is>
      </c>
    </row>
    <row r="7" ht="62" customHeight="1" s="189">
      <c r="A7" s="218" t="inlineStr">
        <is>
          <t>G015</t>
        </is>
      </c>
      <c r="B7" s="207" t="inlineStr">
        <is>
          <t>ADS1115 / ADS1015 16-bit ADC</t>
        </is>
      </c>
      <c r="C7" s="219" t="inlineStr">
        <is>
          <t>Four single-ended or two differential analog channels at true 16-bit, over I2C</t>
        </is>
      </c>
      <c r="D7" s="219" t="inlineStr">
        <is>
          <t>A delta-sigma converter with a programmable gain amplifier in front of it. The PGA is the part people miss: set to ±0.256V it resolves 7.8 microvolts per bit, which is enough to read a thermocouple or a strain bridge directly.</t>
        </is>
      </c>
      <c r="E7" s="215" t="inlineStr">
        <is>
          <t>860 SPS is a hard ceiling — people try to sample audio or mains waveforms with it and cannot. Setting a PGA range narrower than the actual signal clips silently, producing a flat-topped reading that looks like saturation of the sensor rather than of the ADC. Differential mode is the powerful feature and is almost always unused; single-ended readings inherit all the noise on your ground. It is ratiometric to its own supply, so a sagging 3.3V rail moves every reading.</t>
        </is>
      </c>
      <c r="F7" s="219" t="inlineStr">
        <is>
          <t>I2C</t>
        </is>
      </c>
      <c r="G7" s="219" t="inlineStr">
        <is>
          <t>2.0-5.5V</t>
        </is>
      </c>
      <c r="H7" s="218" t="n">
        <v>3</v>
      </c>
      <c r="I7" s="218" t="n">
        <v>1</v>
      </c>
      <c r="J7" s="219" t="inlineStr">
        <is>
          <t>Nothing beyond I2C; a 0.1µF decoupling capacitor close to the chip</t>
        </is>
      </c>
      <c r="K7" s="219" t="inlineStr">
        <is>
          <t>ADS1256 for 24-bit and 30kSPS; MCP3424 for four differential channels; NAU7802 for bridge sensors; the internal ADC only when precision genuinely does not matter</t>
        </is>
      </c>
      <c r="L7" s="219" t="inlineStr">
        <is>
          <t>AF, SF, AE, DK, CE</t>
        </is>
      </c>
      <c r="M7" s="219" t="inlineStr">
        <is>
          <t>Buy three before you need them. The moment an analog reading looks noisy or non-linear, this is almost always the answer, and it converts a frustrating afternoon into a working instrument.</t>
        </is>
      </c>
    </row>
    <row r="8" ht="62" customHeight="1" s="189">
      <c r="A8" s="218" t="inlineStr">
        <is>
          <t>G016</t>
        </is>
      </c>
      <c r="B8" s="207" t="inlineStr">
        <is>
          <t>ADS1256 24-bit ADC</t>
        </is>
      </c>
      <c r="C8" s="219" t="inlineStr">
        <is>
          <t>Eight channels at 24-bit and up to 30,000 samples per second</t>
        </is>
      </c>
      <c r="D8" s="219" t="inlineStr">
        <is>
          <t>A much faster and finer delta-sigma converter than the ADS1115 — the step up when you need both resolution and speed, such as capturing a seismic waveform or a strain event.</t>
        </is>
      </c>
      <c r="E8" s="215" t="inlineStr">
        <is>
          <t>24 bits of resolution does not mean 24 bits of accuracy — layout, reference noise and thermal EMF at connectors dominate long before the converter does, and most cheap modules deliver perhaps 18 useful bits. It needs a clean, separate analog supply to be worth having. The register interface is considerably more involved than the ADS1115's.</t>
        </is>
      </c>
      <c r="F8" s="219" t="inlineStr">
        <is>
          <t>SPI</t>
        </is>
      </c>
      <c r="G8" s="219" t="inlineStr">
        <is>
          <t>5V analog, 1.8-3.6V digital</t>
        </is>
      </c>
      <c r="H8" s="218" t="n">
        <v>15</v>
      </c>
      <c r="I8" s="218" t="n">
        <v>4</v>
      </c>
      <c r="J8" s="219" t="inlineStr">
        <is>
          <t>A clean analog supply and careful grounding; a stable voltage reference</t>
        </is>
      </c>
      <c r="K8" s="219" t="inlineStr">
        <is>
          <t>ADS1115 when 860 SPS is enough; ADS131M04 for simultaneous-sampling mains work</t>
        </is>
      </c>
      <c r="L8" s="219" t="inlineStr">
        <is>
          <t>AE, AMZ, DK</t>
        </is>
      </c>
      <c r="M8" s="219" t="inlineStr">
        <is>
          <t>This is what turns a $30 geophone into a real seismometer — the sensor was never the limitation, the converter was.</t>
        </is>
      </c>
    </row>
    <row r="9" ht="62" customHeight="1" s="189">
      <c r="A9" s="218" t="inlineStr">
        <is>
          <t>G029</t>
        </is>
      </c>
      <c r="B9" s="207" t="inlineStr">
        <is>
          <t>BQ25570 energy-harvesting PMIC</t>
        </is>
      </c>
      <c r="C9" s="219" t="inlineStr">
        <is>
          <t>Harvests microwatts from a small solar cell, thermoelectric or piezo source and stores them</t>
        </is>
      </c>
      <c r="D9" s="219" t="inlineStr">
        <is>
          <t>A boost converter that starts from as little as 330mV, tracks the source's maximum power point, and charges a supercapacitor or cell — plus a separate buck output for the load. It is what makes a genuinely battery-free node possible.</t>
        </is>
      </c>
      <c r="E9" s="215" t="inlineStr">
        <is>
          <t>The arithmetic is unforgiving and catches everyone: an indoor solar cell may harvest a few hundred microwatts, while one Wi-Fi transmission costs hundreds of millijoules. Unless the duty cycle is extreme — one transmission per hour or less — the sums simply do not close, and no amount of clever hardware fixes it. Cold start needs the input above 330mV, so a shaded panel never starts at all. Supercapacitor leakage current can exceed your harvest.</t>
        </is>
      </c>
      <c r="F9" s="219" t="inlineStr">
        <is>
          <t>Analog</t>
        </is>
      </c>
      <c r="G9" s="219" t="inlineStr">
        <is>
          <t>0.1-5.1V input</t>
        </is>
      </c>
      <c r="H9" s="218" t="n">
        <v>15</v>
      </c>
      <c r="I9" s="218" t="n">
        <v>5</v>
      </c>
      <c r="J9" s="219" t="inlineStr">
        <is>
          <t>A harvesting source, a supercapacitor or cell, and an honest energy budget calculated BEFORE building</t>
        </is>
      </c>
      <c r="K9" s="219" t="inlineStr">
        <is>
          <t>A larger battery and periodic charging — usually the pragmatic answer; LoRa instead of Wi-Fi to cut transmission energy by orders of magnitude</t>
        </is>
      </c>
      <c r="L9" s="219" t="inlineStr">
        <is>
          <t>DK, MO, AE</t>
        </is>
      </c>
      <c r="M9" s="219" t="inlineStr">
        <is>
          <t>Use the Power Budget sheet in this workbook before buying anything: it will tell you within a minute whether your harvesting idea closes, and it usually will not with Wi-Fi.</t>
        </is>
      </c>
    </row>
    <row r="10" ht="62" customHeight="1" s="189">
      <c r="A10" s="218" t="inlineStr">
        <is>
          <t>G025</t>
        </is>
      </c>
      <c r="B10" s="207" t="inlineStr">
        <is>
          <t>Bidirectional level shifter</t>
        </is>
      </c>
      <c r="C10" s="219" t="inlineStr">
        <is>
          <t>Safely connects 5V logic to the ESP32's 3.3V pins, in both directions</t>
        </is>
      </c>
      <c r="D10" s="219" t="inlineStr">
        <is>
          <t>A MOSFET per channel with clever biasing passes signals both ways while clamping the high side. The BSS138 style is passive and works on open-drain buses like I2C; the TXS0108E is active and faster.</t>
        </is>
      </c>
      <c r="E10" s="215" t="inlineStr">
        <is>
          <t>The TXS0108E has internal pull-ups and auto-direction sensing that fight open-drain buses — using it for I2C causes intermittent, maddening bus lockups, and the passive BSS138 board is the correct choice there. Both types are for LOGIC levels: a 24V industrial output needs a divider or an optocoupler, and connecting it to a level shifter destroys the shifter. Auto-direction shifters cannot drive strong loads.</t>
        </is>
      </c>
      <c r="F10" s="219" t="inlineStr">
        <is>
          <t>Digital</t>
        </is>
      </c>
      <c r="G10" s="219" t="inlineStr">
        <is>
          <t>1.2-3.6V low side, up to 5.5V high side</t>
        </is>
      </c>
      <c r="H10" s="218" t="n">
        <v>2</v>
      </c>
      <c r="I10" s="218" t="n">
        <v>1</v>
      </c>
      <c r="J10" s="219" t="inlineStr">
        <is>
          <t>Both supply rails present; the low side powered before or with the high side</t>
        </is>
      </c>
      <c r="K10" s="219" t="inlineStr">
        <is>
          <t>A resistor divider for one-way 5V-to-3.3V; an optocoupler for isolation or higher voltages; choosing 3.3V-native sensors</t>
        </is>
      </c>
      <c r="L10" s="219" t="inlineStr">
        <is>
          <t>AF, SF, AE, DK, CE</t>
        </is>
      </c>
      <c r="M10" s="219" t="inlineStr">
        <is>
          <t>Most 'this 5V sensor doesn't work' problems are level problems, and most people find out by destroying a GPIO first. Two dollars fixes it in advance.</t>
        </is>
      </c>
    </row>
    <row r="11" ht="62" customHeight="1" s="189">
      <c r="A11" s="218" t="inlineStr">
        <is>
          <t>G030</t>
        </is>
      </c>
      <c r="B11" s="207" t="inlineStr">
        <is>
          <t>Buck / boost converter modules</t>
        </is>
      </c>
      <c r="C11" s="219" t="inlineStr">
        <is>
          <t>Efficient conversion between supply voltages</t>
        </is>
      </c>
      <c r="D11" s="219" t="inlineStr">
        <is>
          <t>A switching regulator stores energy in an inductor and releases it at a different voltage. Unlike a linear regulator it does not burn the difference as heat, which matters when dropping 12V to 3.3V.</t>
        </is>
      </c>
      <c r="E11" s="215" t="inlineStr">
        <is>
          <t>Switching regulators inject noise at their switching frequency straight into any analog sensor sharing the rail — this is a very common and very confusing source of ADC noise, and the fix is a separate linear regulator for the analog section. Cheap modules have milliamp-class quiescent current that dwarfs a sleeping ESP32, so the regulator becomes the dominant load on a battery node. A plain buck cannot maintain 3.3V once a LiPo falls below 3.3V, so the last third of the battery is unusable.</t>
        </is>
      </c>
      <c r="F11" s="219" t="inlineStr">
        <is>
          <t>Analog</t>
        </is>
      </c>
      <c r="G11" s="219" t="inlineStr">
        <is>
          <t>Module dependent</t>
        </is>
      </c>
      <c r="H11" s="218" t="n">
        <v>2</v>
      </c>
      <c r="I11" s="218" t="n">
        <v>2</v>
      </c>
      <c r="J11" s="219" t="inlineStr">
        <is>
          <t>Output voltage set and VERIFIED before connecting anything — adjustable modules arrive at arbitrary settings and have destroyed a great many boards</t>
        </is>
      </c>
      <c r="K11" s="219" t="inlineStr">
        <is>
          <t>An LDO for low-noise analog rails; a buck-boost for battery operation; direct 3.3V supply where possible</t>
        </is>
      </c>
      <c r="L11" s="219" t="inlineStr">
        <is>
          <t>AE, AMZ, DK</t>
        </is>
      </c>
      <c r="M11" s="219" t="inlineStr">
        <is>
          <t>Measure the quiescent current of your regulator before designing a sleeping node — it is very often larger than everything else on the board combined, and it is invisible until you look.</t>
        </is>
      </c>
    </row>
    <row r="12" ht="62" customHeight="1" s="189">
      <c r="A12" s="218" t="inlineStr">
        <is>
          <t>G023</t>
        </is>
      </c>
      <c r="B12" s="207" t="inlineStr">
        <is>
          <t>CD74HC4067 analog multiplexer</t>
        </is>
      </c>
      <c r="C12" s="219" t="inlineStr">
        <is>
          <t>Sixteen analog channels through one ADC pin</t>
        </is>
      </c>
      <c r="D12" s="219" t="inlineStr">
        <is>
          <t>An analog switch array: four digital select lines choose which of sixteen inputs connects to the common pin. It expands scarce ADC channels at the cost of sampling them in sequence.</t>
        </is>
      </c>
      <c r="E12" s="215" t="inlineStr">
        <is>
          <t>It has real on-resistance (~70Ω) which forms a divider with your source impedance — high-impedance sensors read low through it. Switching without a settling delay gives you a blend of the previous channel and the current one, which looks like crosstalk and is actually impatience. It cannot pass voltages outside its supply rails, so negative or above-rail signals are clipped or damaging.</t>
        </is>
      </c>
      <c r="F12" s="219" t="inlineStr">
        <is>
          <t>Analog/Digital</t>
        </is>
      </c>
      <c r="G12" s="219" t="inlineStr">
        <is>
          <t>2-6V</t>
        </is>
      </c>
      <c r="H12" s="218" t="n">
        <v>2</v>
      </c>
      <c r="I12" s="218" t="n">
        <v>2</v>
      </c>
      <c r="J12" s="219" t="inlineStr">
        <is>
          <t>A settling delay after each channel change; a low-impedance source or a buffer</t>
        </is>
      </c>
      <c r="K12" s="219" t="inlineStr">
        <is>
          <t>ADS1115 boards at four different addresses for 16 buffered channels; a dedicated ADC per sensor where speed matters</t>
        </is>
      </c>
      <c r="L12" s="219" t="inlineStr">
        <is>
          <t>AE, SF, AF, DK</t>
        </is>
      </c>
      <c r="M12" s="219" t="inlineStr">
        <is>
          <t>Sixteen cheap thermistors behind one of these becomes a thermal pixel wall or a multi-depth soil probe for the price of a sandwich — this is how you turn one measurement into a spatial map.</t>
        </is>
      </c>
    </row>
    <row r="13" ht="62" customHeight="1" s="189">
      <c r="A13" s="218" t="inlineStr">
        <is>
          <t>G021</t>
        </is>
      </c>
      <c r="B13" s="207" t="inlineStr">
        <is>
          <t>Charge amplifier for piezo sensors</t>
        </is>
      </c>
      <c r="C13" s="219" t="inlineStr">
        <is>
          <t>Converts a piezo element's charge output into a proportional voltage</t>
        </is>
      </c>
      <c r="D13" s="219" t="inlineStr">
        <is>
          <t>Piezo elements produce CHARGE, not voltage, and their apparent output depends on whatever capacitance you connect. A charge amplifier fixes that by integrating the charge into a known feedback capacitor, so the reading no longer depends on cable length.</t>
        </is>
      </c>
      <c r="E13" s="215" t="inlineStr">
        <is>
          <t>Without one, a piezo's output changes when you change the cable — which is why the same sensor gives different readings on different rigs and people blame the sensor. The feedback capacitor needs a parallel resistor to define the low-frequency roll-off and stop the output drifting into a rail. Piezos can generate tens of volts on impact, so the input needs clamping diodes or the amplifier dies on the first hard knock.</t>
        </is>
      </c>
      <c r="F13" s="219" t="inlineStr">
        <is>
          <t>Analog</t>
        </is>
      </c>
      <c r="G13" s="219" t="inlineStr">
        <is>
          <t>±5V or single supply with bias</t>
        </is>
      </c>
      <c r="H13" s="218" t="n">
        <v>6</v>
      </c>
      <c r="I13" s="218" t="n">
        <v>5</v>
      </c>
      <c r="J13" s="219" t="inlineStr">
        <is>
          <t>Clamping diodes on the input, a bleed resistor across the feedback capacitor, and shielded cable</t>
        </is>
      </c>
      <c r="K13" s="219" t="inlineStr">
        <is>
          <t>A MEMS accelerometer with a digital output if you can accept its bandwidth; an IEPE conditioner for industrial sensors</t>
        </is>
      </c>
      <c r="L13" s="219" t="inlineStr">
        <is>
          <t>DK, MO, DIY</t>
        </is>
      </c>
      <c r="M13" s="219" t="inlineStr">
        <is>
          <t>Proper conditioning is what moves piezo work from 'it made a spike' to a calibrated measurement you can compare between machines and across months.</t>
        </is>
      </c>
    </row>
    <row r="14" ht="62" customHeight="1" s="189">
      <c r="A14" s="218" t="inlineStr">
        <is>
          <t>G010</t>
        </is>
      </c>
      <c r="B14" s="207" t="inlineStr">
        <is>
          <t>DIN-B head-mount RTD transmitter</t>
        </is>
      </c>
      <c r="C14" s="219" t="inlineStr">
        <is>
          <t>Converts a PT100/PT1000 resistance into a 4-20mA loop signal, inside the sensor's own connection head</t>
        </is>
      </c>
      <c r="D14" s="219" t="inlineStr">
        <is>
          <t>A 44mm disc that screws into the DIN Form B head on the top of an RTD probe. It excites the element, linearises the platinum curve in firmware, and drives a 4-20mA loop scaled to whatever range you configure. The reason to bother is placement: putting the conversion three centimetres from the element means lead resistance, thermal EMF and electrical noise never enter the picture, and what leaves the head is a current signal that a kilometre of cable cannot corrupt.</t>
        </is>
      </c>
      <c r="E14" s="215" t="inlineStr">
        <is>
          <t>Configuration is the trap: cheap head transmitters are often factory-fixed to a range that is not written anywhere on the unit, so you wire it up and discover 12mA does not mean what you assumed. Ask for the range at time of order and verify with an ice bath. Second, the sensor type matters — a transmitter configured for PT100 fed a PT1000 reads wildly high and stays perfectly stable while doing it. Third, good transmitters signal a broken sensor by driving the loop to a defined out-of-range value (3.6mA or 21mA per NAMUR NE43); cheap ones just go to zero or full scale, which is indistinguishable from a real extreme. Know which yours does before you write your alarm logic. Fourth, the head gets hot when mounted on a hot process, and the transmitter's own ambient rating (often 85C) is exceeded far more easily than people expect on a steam line — that shows up as drift, then failure. Fifth, since the transmitter linearises and filters, its response is deliberately slow; do not use one where you need to see fast thermal transients.</t>
        </is>
      </c>
      <c r="F14" s="219" t="inlineStr">
        <is>
          <t>4-20mA</t>
        </is>
      </c>
      <c r="G14" s="219" t="inlineStr">
        <is>
          <t>Loop-powered, 8-35V DC</t>
        </is>
      </c>
      <c r="H14" s="218" t="n">
        <v>60</v>
      </c>
      <c r="I14" s="218" t="n">
        <v>3</v>
      </c>
      <c r="J14" s="219" t="inlineStr">
        <is>
          <t>An RTD probe with a DIN Form B head, a 24V loop supply, and a receiver (shunt + ADS1115, or a loop isolator)</t>
        </is>
      </c>
      <c r="K14" s="219" t="inlineStr">
        <is>
          <t>A MAX31865 next to the ESP32 costs $10 and works fine if the probe cable is short and the environment is quiet; a Modbus RTU temperature transmitter gives digits and diagnostics on the same wires; an all-in-one 'PT100 to Modbus' DIN module skips the analog chain entirely.</t>
        </is>
      </c>
      <c r="L14" s="219" t="inlineStr">
        <is>
          <t>AE, AMZ, DK, MO</t>
        </is>
      </c>
      <c r="M14" s="219" t="inlineStr">
        <is>
          <t>Sensor-swap-proof oven mapping: install nine RTD probes with head transmitters across a curing oven and log all nine on one ESP32. Because the conversion happens at each head, you can pull and replace any probe mid-campaign without recalibrating the system — which is the entire reason process plants use head transmitters and the reason a nine-point thermal map stays valid for years.</t>
        </is>
      </c>
    </row>
    <row r="15" ht="62" customHeight="1" s="189">
      <c r="A15" s="218" t="inlineStr">
        <is>
          <t>G004</t>
        </is>
      </c>
      <c r="B15" s="207" t="inlineStr">
        <is>
          <t>DIN-rail 4-20mA loop isolator</t>
        </is>
      </c>
      <c r="C15" s="219" t="inlineStr">
        <is>
          <t>Passes a 4-20mA signal across a galvanic barrier, breaking the ground loop between field and controller</t>
        </is>
      </c>
      <c r="D15" s="219" t="inlineStr">
        <is>
          <t>Inside is a small transformer or optical link with a modulator either side: the input current is chopped, carried across the barrier as energy or light, and rebuilt as an identical current on the output. Nothing conductive crosses. Passive (2-wire) isolators steal the energy to do this from the loop itself and need no supply at all; powered (3-wire) versions take 24V and can also change the signal — 4-20mA in, 0-10V out, or invert, or split one input to two destinations.</t>
        </is>
      </c>
      <c r="E15" s="215" t="inlineStr">
        <is>
          <t>A passive isolator is not free: it burns 3-5V of loop compliance, and stacking one in front of a 250R shunt on a 24V supply can leave a 2-wire transmitter below its minimum operating voltage. The failure looks like the signal working fine up to about 60% of scale and then clipping. Second, isolators do not fix noise caused by running the signal pair alongside a VFD motor cable — that is capacitive and inductive pickup, and the cure is a separate tray and a shielded twisted pair earthed at ONE end only. Third, the cheap ones drift: ±1% of span across 0-50C is common, so an isolator can easily be the least accurate thing in your chain. Fourth, if you earth the shield at both ends you have re-created the ground loop the isolator was bought to break. Fifth, 'universal' configurable conditioners often need a USB dongle or DIP switches under the lid — check before you specify one for a panel you cannot open.</t>
        </is>
      </c>
      <c r="F15" s="219" t="inlineStr">
        <is>
          <t>4-20mA/Analog</t>
        </is>
      </c>
      <c r="G15" s="219" t="inlineStr">
        <is>
          <t>Passive types need none; powered types 12-30V DC</t>
        </is>
      </c>
      <c r="H15" s="218" t="n">
        <v>35</v>
      </c>
      <c r="I15" s="218" t="n">
        <v>2</v>
      </c>
      <c r="J15" s="219" t="inlineStr">
        <is>
          <t>DIN rail and an enclosure; powered types need a 24V supply</t>
        </is>
      </c>
      <c r="K15" s="219" t="inlineStr">
        <is>
          <t>An isolated ADC module (ADuM-isolated ADS1115 designs) does the same job on your own board for less money but more work; if field and panel share one power supply and one earth point, you may not need isolation at all — measure for hum before you buy.</t>
        </is>
      </c>
      <c r="L15" s="219" t="inlineStr">
        <is>
          <t>DK, MO, AMZ, AE</t>
        </is>
      </c>
      <c r="M15" s="219" t="inlineStr">
        <is>
          <t>Tap a live plant signal without touching the plant: a passive isolator wired in series into an existing 4-20mA loop lets you log the process on an ESP32 while the original PLC keeps reading exactly as before. It is the least invasive way to start building a digital twin of legacy equipment — nobody has to sign off on modifying the control system.</t>
        </is>
      </c>
    </row>
    <row r="16" ht="62" customHeight="1" s="189">
      <c r="A16" s="218" t="inlineStr">
        <is>
          <t>G027</t>
        </is>
      </c>
      <c r="B16" s="207" t="inlineStr">
        <is>
          <t>DS3231 precision RTC</t>
        </is>
      </c>
      <c r="C16" s="219" t="inlineStr">
        <is>
          <t>Accurate timekeeping across power loss — ±2 minutes a year</t>
        </is>
      </c>
      <c r="D16" s="219" t="inlineStr">
        <is>
          <t>A crystal oscillator with an integrated temperature sensor that continuously corrects for thermal drift, which is why it holds ±2ppm where a bare crystal drifts by minutes a month.</t>
        </is>
      </c>
      <c r="E16" s="215" t="inlineStr">
        <is>
          <t>The ubiquitous ZS-042 module includes a charging circuit intended for a rechargeable LIR2032 — fit the common non-rechargeable CR2032 that everyone fits and it is slowly charged, which can make it leak or vent. Removing one resistor disables the charger and is the standard fix. Its 0x68 address collides with almost every popular IMU, and unlike the IMU it usually cannot be moved. Backup batteries do die, and a node that silently reverts to 1 January 2000 corrupts a dataset quietly.</t>
        </is>
      </c>
      <c r="F16" s="219" t="inlineStr">
        <is>
          <t>I2C</t>
        </is>
      </c>
      <c r="G16" s="219" t="inlineStr">
        <is>
          <t>2.3-5.5V</t>
        </is>
      </c>
      <c r="H16" s="218" t="n">
        <v>3</v>
      </c>
      <c r="I16" s="218" t="n">
        <v>1</v>
      </c>
      <c r="J16" s="219" t="inlineStr">
        <is>
          <t>A backup cell, and the charging resistor removed if using a non-rechargeable one</t>
        </is>
      </c>
      <c r="K16" s="219" t="inlineStr">
        <is>
          <t>NTP over Wi-Fi when always connected; GNSS PPS for precision; the ESP32's internal RTC for short sleeps only</t>
        </is>
      </c>
      <c r="L16" s="219" t="inlineStr">
        <is>
          <t>AE, AF, SF, DK, CE</t>
        </is>
      </c>
      <c r="M16" s="219" t="inlineStr">
        <is>
          <t>Timestamps are what turn readings into a story. Without a reliable clock, a logger's data is unmergeable with anything else — this is the three-dollar part that makes the Time theme in this catalog possible at all.</t>
        </is>
      </c>
    </row>
    <row r="17" ht="62" customHeight="1" s="189">
      <c r="A17" s="218" t="inlineStr">
        <is>
          <t>G014</t>
        </is>
      </c>
      <c r="B17" s="207" t="inlineStr">
        <is>
          <t>Femtoampere electrometer buffer for ISE and pH electrodes</t>
        </is>
      </c>
      <c r="C17" s="219" t="inlineStr">
        <is>
          <t>Buffers a 10MOhm-1GOhm electrode so an ADC can read it without loading it</t>
        </is>
      </c>
      <c r="D17" s="219" t="inlineStr">
        <is>
          <t>A pH or ion-selective electrode is a voltage source hiding behind an enormous internal resistance - about 10 megohms for a fluoride crystal, up to a gigohm for a cold pH glass bulb. Any current the amplifier's input draws flows through that resistance and appears as error voltage. This part's input bias current is around 20 femtoamps, which through a gigohm is 20 microvolts. It also brings out a guard buffer: a low-impedance copy of the input voltage that you drive around a ring on the PCB, so surface leakage sees no voltage difference and stops leaking.</t>
        </is>
      </c>
      <c r="E17" s="215" t="inlineStr">
        <is>
          <t>The chip is almost never the limitation - your PCB is. Flux residue, fingerprints and humidity form leakage paths across FR-4 in the gigohm range, which is exactly the impedance you are trying to preserve, so an uncleaned board leaks a hundred times more current than the amplifier draws. Remove solder mask under the guard ring, clean with isopropanol, conformal-coat. Ordinary op-amps fail here for a reason worth internalising: an LM358's 45 nA of bias current through a 500 megohm pH bulb is twenty-odd volts of error, and even a JFET part like the TL072 at 65 pA gives 32 mV - half a pH unit - which doubles for every 10C rise. It needs 4.5V minimum, so it cannot share the ESP32's 3.3V rail. Cable capacitance is the other trap: an unguarded coax with 100 pF against a 500 megohm source has a 50 ms time constant and behaves as a superb mains-hum antenna, so drive the coax shield from the guard buffer. And it buffers voltage only - it does nothing about the electrode's own drift, temperature coefficient or clogging reference junction.</t>
        </is>
      </c>
      <c r="F17" s="219" t="inlineStr">
        <is>
          <t>Analog</t>
        </is>
      </c>
      <c r="G17" s="219" t="inlineStr">
        <is>
          <t>4.5-16V single supply - it will not run from 3.3V</t>
        </is>
      </c>
      <c r="H17" s="218" t="n">
        <v>15</v>
      </c>
      <c r="I17" s="218" t="n">
        <v>4</v>
      </c>
      <c r="J17" s="219" t="inlineStr">
        <is>
          <t>A 5V or higher supply, a guard-ring PCB layout, and a separate ADC (ADS1115 or better)</t>
        </is>
      </c>
      <c r="K17" s="219" t="inlineStr">
        <is>
          <t>The LMP7721 (3 fA) is cheaper and equally quiet but has no integrated guard buffer; a CMOS jellybean like the OPA340 at 0.2 pA is adequate for lower-impedance electrodes such as fluoride or ORP; if you would rather buy the problem solved, the Atlas Scientific EZO-pH and the DFRobot Gravity isolated pH board integrate the front end and the galvanic isolation.</t>
        </is>
      </c>
      <c r="L17" s="219" t="inlineStr">
        <is>
          <t>DK, MO</t>
        </is>
      </c>
      <c r="M17" s="219" t="inlineStr">
        <is>
          <t>A four-channel guarded ISE front end on one small board: nitrate, ammonium, potassium and pH read simultaneously against a shared reference electrode. That is how a $600 pile of electrodes becomes an actual soil-extract nutrient analyser instead of four separate meters you use one at a time.</t>
        </is>
      </c>
    </row>
    <row r="18" ht="62" customHeight="1" s="189">
      <c r="A18" s="218" t="inlineStr">
        <is>
          <t>G013</t>
        </is>
      </c>
      <c r="B18" s="207" t="inlineStr">
        <is>
          <t>IEPE/ICP constant-current conditioner</t>
        </is>
      </c>
      <c r="C18" s="219" t="inlineStr">
        <is>
          <t>Powers an IEPE accelerometer and converts its two-wire bias-modulated output into a ground-referenced AC voltage</t>
        </is>
      </c>
      <c r="D18" s="219" t="inlineStr">
        <is>
          <t>An IEPE sensor needs two things: a constant current, typically 4mA, at 18-30V compliance to bias its internal FET amplifier, and something to strip the roughly 8-12V DC bias off the signal that rides back down the same wire. A conditioner is therefore a current source, a large series capacitor and a buffer. The bias voltage it produces is also a free diagnostic: near 0V means a shorted cable or sensor, near the compliance rail means an open circuit, and anything in between means the sensor is alive.</t>
        </is>
      </c>
      <c r="E18" s="215" t="inlineStr">
        <is>
          <t>Check the bias voltage before trusting any spectrum — it is the only thing that tells you whether your cable is intact, and people routinely publish beautiful FFTs of a broken connection. Cheap modules often source 4mA at only 18V of compliance, which clips high-output sensors and long cable runs. The AC coupling has a time constant of seconds, so plug in, wait, then measure. Ground loops between a grounded conditioner and a machine-grounded sensor case inject 50/60Hz hum from the building wiring plus all its harmonics, landing exactly where imbalance and misalignment faults live — use an isolated conditioner or an isolated mounting pad. And a conditioner does no anti-aliasing whatsoever; that filter is still your job, and forgetting it is the single most common way home-built vibration rigs produce confident nonsense.</t>
        </is>
      </c>
      <c r="F18" s="219" t="inlineStr">
        <is>
          <t>Analog</t>
        </is>
      </c>
      <c r="G18" s="219" t="inlineStr">
        <is>
          <t>USB 5V or an external 24V supply depending on the module</t>
        </is>
      </c>
      <c r="H18" s="218" t="n">
        <v>150</v>
      </c>
      <c r="I18" s="218" t="n">
        <v>4</v>
      </c>
      <c r="J18" s="219" t="inlineStr">
        <is>
          <t>An IEPE/ICP accelerometer and an ADC fast enough for the band of interest</t>
        </is>
      </c>
      <c r="K18" s="219" t="inlineStr">
        <is>
          <t>Digital MEMS vibration sensors (IIS3DWB, KX132-1211) delete this entire chain; a charge amplifier is required instead if your accelerometer is charge-mode rather than IEPE; many USB DAQ boxes have IEPE excitation built into the input</t>
        </is>
      </c>
      <c r="L18" s="219" t="inlineStr">
        <is>
          <t>AE, DK, MO</t>
        </is>
      </c>
      <c r="M18" s="219" t="inlineStr">
        <is>
          <t>Turn a $30 USB audio interface into a two-channel 96kHz vibration analyser: conditioner into line-in, a reference accelerometer on the fixed side and a roving one on the structure. Two synchronous channels is what unlocks transfer functions and operating deflection shapes — one channel only ever gives you amplitude, which is why most home vibration projects plateau.</t>
        </is>
      </c>
    </row>
    <row r="19" ht="62" customHeight="1" s="189">
      <c r="A19" s="218" t="inlineStr">
        <is>
          <t>G019</t>
        </is>
      </c>
      <c r="B19" s="207" t="inlineStr">
        <is>
          <t>INA333 instrumentation amplifier</t>
        </is>
      </c>
      <c r="C19" s="219" t="inlineStr">
        <is>
          <t>Amplifies a tiny differential voltage while rejecting the noise common to both inputs</t>
        </is>
      </c>
      <c r="D19" s="219" t="inlineStr">
        <is>
          <t>Three op-amps arranged so that whatever appears on BOTH inputs — mains hum, ground shifts, RF pickup — is subtracted away, while the difference between them is amplified. That common-mode rejection is what makes microvolt measurement possible in a noisy room.</t>
        </is>
      </c>
      <c r="E19" s="215" t="inlineStr">
        <is>
          <t>Gain is set by a single external resistor and its tolerance directly becomes your gain error — a 5% resistor gives 5% gain error no matter how good the amplifier is. Input bias currents need a DC path to ground; leave the inputs floating and the output slams to a rail, which looks like a dead chip. Single-supply operation needs a mid-rail reference or you cannot represent negative differences at all.</t>
        </is>
      </c>
      <c r="F19" s="219" t="inlineStr">
        <is>
          <t>Analog</t>
        </is>
      </c>
      <c r="G19" s="219" t="inlineStr">
        <is>
          <t>1.8-5.5V</t>
        </is>
      </c>
      <c r="H19" s="218" t="n">
        <v>6</v>
      </c>
      <c r="I19" s="218" t="n">
        <v>4</v>
      </c>
      <c r="J19" s="219" t="inlineStr">
        <is>
          <t>A precision gain resistor, a DC return path for the inputs, and a reference voltage for single-supply use</t>
        </is>
      </c>
      <c r="K19" s="219" t="inlineStr">
        <is>
          <t>NAU7802 or HX711 if the source is a bridge; a differential ADS1115 input for modest gain</t>
        </is>
      </c>
      <c r="L19" s="219" t="inlineStr">
        <is>
          <t>DK, MO, AE</t>
        </is>
      </c>
      <c r="M19" s="219" t="inlineStr">
        <is>
          <t>This is the part that lets you build a front end for a sensor nobody sells a module for — the difference between being limited to breakouts and being able to read anything.</t>
        </is>
      </c>
    </row>
    <row r="20" ht="62" customHeight="1" s="189">
      <c r="A20" s="218" t="inlineStr">
        <is>
          <t>G033</t>
        </is>
      </c>
      <c r="B20" s="207" t="inlineStr">
        <is>
          <t>Input protection (TVS, PTC, series R)</t>
        </is>
      </c>
      <c r="C20" s="219" t="inlineStr">
        <is>
          <t>Keeps a surge, a reversed supply or a wrong voltage from destroying everything downstream</t>
        </is>
      </c>
      <c r="D20" s="219" t="inlineStr">
        <is>
          <t>A TVS diode conducts hard above its breakdown voltage, shunting a surge away from your circuit. A resettable PTC fuse rises sharply in resistance when it heats, limiting fault current and then recovering. A series resistor limits how much current any mistake can deliver.</t>
        </is>
      </c>
      <c r="E20" s="215" t="inlineStr">
        <is>
          <t>Protection sized wrong is protection that does not work: a TVS with a standoff voltage below your normal operating voltage conducts continuously and gets hot, while one rated too high never clamps in time. PTC fuses trip slowly, so they protect against sustained faults rather than fast transients. None of this substitutes for correct wiring — it buys you a second chance, not immunity.</t>
        </is>
      </c>
      <c r="F20" s="219" t="inlineStr">
        <is>
          <t>Analog</t>
        </is>
      </c>
      <c r="G20" s="219" t="inlineStr">
        <is>
          <t>Rail dependent</t>
        </is>
      </c>
      <c r="H20" s="218" t="n">
        <v>1</v>
      </c>
      <c r="I20" s="218" t="n">
        <v>3</v>
      </c>
      <c r="J20" s="219" t="inlineStr">
        <is>
          <t>Standoff voltage chosen above the working voltage and below the damage threshold</t>
        </is>
      </c>
      <c r="K20" s="219" t="inlineStr">
        <is>
          <t>Optocoupler isolation, which prevents the fault from reaching you at all</t>
        </is>
      </c>
      <c r="L20" s="219" t="inlineStr">
        <is>
          <t>DK, MO, AE</t>
        </is>
      </c>
      <c r="M20" s="219" t="inlineStr">
        <is>
          <t>The cheapest insurance in electronics. A few pence per input is the difference between one lightning-adjacent surge costing you a diode and it costing you the whole node.</t>
        </is>
      </c>
    </row>
    <row r="21" ht="62" customHeight="1" s="189">
      <c r="A21" s="218" t="inlineStr">
        <is>
          <t>G011</t>
        </is>
      </c>
      <c r="B21" s="207" t="inlineStr">
        <is>
          <t>MAX14819 IO-Link master transceiver</t>
        </is>
      </c>
      <c r="C21" s="219" t="inlineStr">
        <is>
          <t>The physical and framing layer for talking IO-Link to modern industrial sensors — two ports per chip</t>
        </is>
      </c>
      <c r="D21" s="219" t="inlineStr">
        <is>
          <t>IO-Link is a point-to-point digital protocol that rides on the same unshielded three-wire cable an ordinary 24V switch uses: L+, L-, and the switching line C/Q, which becomes a half-duplex 24V serial link. That backwards compatibility is the whole design — an IO-Link sensor plugged into a plain digital input still behaves as a switch, and plugged into a master it delivers scaled process values, diagnostics, a serial number and remote parameterisation. This chip provides the two 24V line drivers, the current limiting, the UART framers and the DC-DC needed to do that, and hands you an SPI interface.</t>
        </is>
      </c>
      <c r="E21" s="215" t="inlineStr">
        <is>
          <t>The silicon is 10% of the job. A working IO-Link master needs the full v1.1 state machine — wake-up pulse timing, COM rate auto-detection, cyclic process data exchange, ISDU acyclic parameter transfers, event handling — plus an IODD parser to know what the sensor's bytes MEAN, since the device does not describe itself over the wire. Without an IODD you get correct data you cannot interpret. Second, wake-up: the master must issue a precisely-timed pulse on C/Q and then try each COM rate in turn; get the timing wrong and the sensor stays in SIO mode looking like a dumb switch, which is exactly what a half-finished implementation looks like. Third, the 24V ports are individually current-limited but a short across L+ and C/Q on a machine is routine, and thermal shutdown behaviour is something you must handle, not discover. Fourth, IO-Link masters in the field are usually 4- or 8-port boxes on Profinet or EtherNet/IP; building one to talk to a single sensor is often more effort than buying a used master and reading it over Modbus TCP. Be honest about which problem you are solving.</t>
        </is>
      </c>
      <c r="F21" s="219" t="inlineStr">
        <is>
          <t>SPI</t>
        </is>
      </c>
      <c r="G21" s="219" t="inlineStr">
        <is>
          <t>24V line supply; 3.0-3.6V logic side</t>
        </is>
      </c>
      <c r="H21" s="218" t="n">
        <v>14</v>
      </c>
      <c r="I21" s="218" t="n">
        <v>5</v>
      </c>
      <c r="J21" s="219" t="inlineStr">
        <is>
          <t>A custom PCB, a 24V supply, and an IO-Link master protocol stack you either license or write</t>
        </is>
      </c>
      <c r="K21" s="219" t="inlineStr">
        <is>
          <t>Most IO-Link sensors also run in SIO mode as a plain 24V switch, which an optocoupler reads for $3 — start there; a commercial IO-Link master with a Modbus TCP interface costs $200-400 and turns the whole problem into socket reads; if you want to BUILD a smart sensor, MAX14827 on the device side plus an off-the-shelf device stack is a far shorter road.</t>
        </is>
      </c>
      <c r="L21" s="219" t="inlineStr">
        <is>
          <t>DK, MO</t>
        </is>
      </c>
      <c r="M21" s="219" t="inlineStr">
        <is>
          <t>Auto-parameterising tool station: IO-Link's real superpower is writing parameters, not reading them. An ESP32 that reads an RFID tag on a fixture and then pushes the matching sensitivity and threshold set to every IO-Link sensor on the station means a changeover takes three seconds instead of twenty minutes of someone with a screwdriver and a laminated sheet.</t>
        </is>
      </c>
    </row>
    <row r="22" ht="62" customHeight="1" s="189">
      <c r="A22" s="218" t="inlineStr">
        <is>
          <t>G006</t>
        </is>
      </c>
      <c r="B22" s="207" t="inlineStr">
        <is>
          <t>MAX485 RS-485 transceiver</t>
        </is>
      </c>
      <c r="C22" s="219" t="inlineStr">
        <is>
          <t>Converts the ESP32's UART into a differential RS-485 pair that survives 1200m and industrial noise</t>
        </is>
      </c>
      <c r="D22" s="219" t="inlineStr">
        <is>
          <t>RS-485 sends every bit twice, as the difference between two wires. Noise couples into both conductors equally and the receiver subtracts it away, which is why a twisted pair with no shielding at all can outrun a shielded single-ended line by a factor of a hundred. It is half-duplex on two wires, so exactly one device may drive at a time — hence the DE/RE direction pins, which you must raise before your first bit and drop after your last, and which is where every RS-485 debugging session ends up.</t>
        </is>
      </c>
      <c r="E22" s="215" t="inlineStr">
        <is>
          <t>The MAX485 is a 5V PART. Its RO receive output swings to 5V and will over-drive an ESP32 GPIO — every cheap blue module ships this way and thousands of people have quietly cooked pins with it. Use SP3485 or MAX3485 at 3.3V, or level-shift RO. Second, turnaround timing: if you drop DE before the UART has physically shifted out the last stop bit you truncate the frame, and the slave answers nothing at all. Wait for TX-complete, not for the write() call to return. Third, an idle RS-485 line floats to an indeterminate state and the receiver outputs garbage that your UART reads as framing errors; you need bias resistors (typically 560R-1k to 3.3V/5V and to ground) unless the part is true-failsafe. Fourth, terminate with 120R at the two PHYSICAL ends only — a 120R resistor on every module, which is how those blue boards ship, loads the bus into silence at eight nodes. Fifth, A/B labelling is wrong on roughly half the equipment in the world; if nothing answers, swap the pair before you rewrite any code. Sixth, RS-485 needs a common ground reference between nodes — three wires, not two, despite what the marketing says.</t>
        </is>
      </c>
      <c r="F22" s="219" t="inlineStr">
        <is>
          <t>RS-485/UART</t>
        </is>
      </c>
      <c r="G22" s="219" t="inlineStr">
        <is>
          <t>4.75-5.25V (5V only)</t>
        </is>
      </c>
      <c r="H22" s="218" t="n">
        <v>2</v>
      </c>
      <c r="I22" s="218" t="n">
        <v>3</v>
      </c>
      <c r="J22" s="219" t="inlineStr">
        <is>
          <t>A twisted pair with a common ground reference; 120R termination at both far ends; bias resistors at one point on the bus</t>
        </is>
      </c>
      <c r="K22" s="219" t="inlineStr">
        <is>
          <t>MAX13487E for automatic direction control; ADM2582E when the bus leaves the cabinet and you need isolation; a USB-RS485 dongle plus a Pi is easier if the node does not need to be embedded.</t>
        </is>
      </c>
      <c r="L22" s="219" t="inlineStr">
        <is>
          <t>AE, AMZ, DK, MO</t>
        </is>
      </c>
      <c r="M22" s="219" t="inlineStr">
        <is>
          <t>Turn a 200m fence line into a sensor bus: one twisted pair, twelve $10 Modbus soil probes, and a single ESP32 polling them. It costs less than two LoRa nodes, has no battery to change, and never drops a packet — the boring old bus quietly beats the wireless mesh for anything you can run a wire to.</t>
        </is>
      </c>
    </row>
    <row r="23" ht="62" customHeight="1" s="189">
      <c r="A23" s="218" t="inlineStr">
        <is>
          <t>G024</t>
        </is>
      </c>
      <c r="B23" s="207" t="inlineStr">
        <is>
          <t>MCP23017 I/O expander</t>
        </is>
      </c>
      <c r="C23" s="219" t="inlineStr">
        <is>
          <t>Sixteen extra GPIO with interrupt support, over two wires</t>
        </is>
      </c>
      <c r="D23" s="219" t="inlineStr">
        <is>
          <t>A register-based port expander with configurable direction, pull-ups and interrupt-on-change. The interrupt output is the important part: the ESP32 can sleep until a button somewhere on the expander actually changes.</t>
        </is>
      </c>
      <c r="E23" s="215" t="inlineStr">
        <is>
          <t>Expander pins cannot do anything requiring timing — no PWM, no interrupts you can time precisely, no bit-banged protocols; every access costs an I2C transaction. Output drive current is modest, so LEDs need resistors and anything more needs a transistor. The interrupt-on-change latch must be cleared by reading the port, and forgetting that gives you an interrupt line stuck low forever.</t>
        </is>
      </c>
      <c r="F23" s="219" t="inlineStr">
        <is>
          <t>I2C/SPI</t>
        </is>
      </c>
      <c r="G23" s="219" t="inlineStr">
        <is>
          <t>1.8-5.5V</t>
        </is>
      </c>
      <c r="H23" s="218" t="n">
        <v>3</v>
      </c>
      <c r="I23" s="218" t="n">
        <v>2</v>
      </c>
      <c r="J23" s="219" t="inlineStr">
        <is>
          <t>Address strapping pins tied, not floating</t>
        </is>
      </c>
      <c r="K23" s="219" t="inlineStr">
        <is>
          <t>PCF8574 is cheaper and simpler with no interrupt sophistication; a shift register for outputs only; a bigger ESP32</t>
        </is>
      </c>
      <c r="L23" s="219" t="inlineStr">
        <is>
          <t>AF, AE, DK, MO</t>
        </is>
      </c>
      <c r="M23" s="219" t="inlineStr">
        <is>
          <t>Sixteen reed switches on one expander with a single interrupt line means a whole house of door and window sensors on a battery node that sleeps until something actually opens.</t>
        </is>
      </c>
    </row>
    <row r="24" ht="62" customHeight="1" s="189">
      <c r="A24" s="218" t="inlineStr">
        <is>
          <t>G017</t>
        </is>
      </c>
      <c r="B24" s="207" t="inlineStr">
        <is>
          <t>MCP4725 12-bit DAC</t>
        </is>
      </c>
      <c r="C24" s="219" t="inlineStr">
        <is>
          <t>A programmable analog voltage from an I2C command</t>
        </is>
      </c>
      <c r="D24" s="219" t="inlineStr">
        <is>
          <t>A resistor-ladder DAC with EEPROM, so it remembers its output across power cycles. This is how a C3 or C6 — which have no DAC at all — produce a real analog voltage.</t>
        </is>
      </c>
      <c r="E24" s="215" t="inlineStr">
        <is>
          <t>Its output cannot drive a load — it is a voltage reference, not an amplifier, and connecting anything drawing more than a fraction of a milliamp drags it down. Buffer it with an op-amp if it must drive anything. Output is ratiometric to Vdd, so a noisy supply becomes a noisy output. The EEPROM has limited write endurance; writing it on every update wears it out.</t>
        </is>
      </c>
      <c r="F24" s="219" t="inlineStr">
        <is>
          <t>I2C</t>
        </is>
      </c>
      <c r="G24" s="219" t="inlineStr">
        <is>
          <t>2.7-5.5V</t>
        </is>
      </c>
      <c r="H24" s="218" t="n">
        <v>4</v>
      </c>
      <c r="I24" s="218" t="n">
        <v>1</v>
      </c>
      <c r="J24" s="219" t="inlineStr">
        <is>
          <t>An op-amp buffer if driving any real load</t>
        </is>
      </c>
      <c r="K24" s="219" t="inlineStr">
        <is>
          <t>PCM5102 for audio; PWM plus an RC filter for slow, cheap analog output; the classic ESP32's internal DAC for undemanding uses</t>
        </is>
      </c>
      <c r="L24" s="219" t="inlineStr">
        <is>
          <t>AF, SF, AE, DK</t>
        </is>
      </c>
      <c r="M24" s="219" t="inlineStr">
        <is>
          <t>With a gain stage it produces the 0-10V signal that industrial dimmers, VFDs and valve actuators expect — the cheapest bridge between an ESP32 and the building-services world.</t>
        </is>
      </c>
    </row>
    <row r="25" ht="62" customHeight="1" s="189">
      <c r="A25" s="218" t="inlineStr">
        <is>
          <t>G001</t>
        </is>
      </c>
      <c r="B25" s="207" t="inlineStr">
        <is>
          <t>Multi-band GNSS antenna</t>
        </is>
      </c>
      <c r="C25" s="219" t="inlineStr">
        <is>
          <t>Not a sensor: it is the aperture, phase stability and multipath rejection that decide whether your RTK receiver ever reaches a fixed solution</t>
        </is>
      </c>
      <c r="D25" s="219" t="inlineStr">
        <is>
          <t>A GNSS antenna must be right-hand circularly polarised, because that is how the satellites transmit and because a single ground reflection flips the polarisation — so a good antenna naturally rejects the strongest multipath. A multi-band patch stacks resonant elements for L1 and L2/L5 and adds a low-noise amplifier powered up the coax by the receiver's bias tee. The thing that separates a survey antenna from a $5 patch is phase-centre stability: whether the effective point of measurement stays put as a satellite moves from overhead to the horizon.</t>
        </is>
      </c>
      <c r="E25" s="215" t="inlineStr">
        <is>
          <t>This is where most RTK projects quietly fail. A single-band ceramic patch on a multi-band receiver silently discards half the signals the receiver needs, so it never fixes and the user blames the module. Patch antennas need a metal ground plane — the manufacturer's specification assumes something like 10cm square, and a bare patch on a plastic box has a distorted pattern that lets in ground reflections. Mounting on a car roof or a metal cabinet is good; mounting on a wall is bad, because you have halved the sky and everything you do see arrives at low elevation where multipath and ionospheric error are worst. Cheap active antennas can have poor out-of-band filtering and are desensitised by nearby LTE or Wi-Fi transmitters, which looks exactly like bad sky. And the coax is the outdoor failure point: water tracks down an unsealed SMA joint and kills the LNA.</t>
        </is>
      </c>
      <c r="F25" s="219" t="inlineStr">
        <is>
          <t>Analog</t>
        </is>
      </c>
      <c r="G25" s="219" t="inlineStr">
        <is>
          <t>3.0-5.5V supplied through the coax by the receiver's bias tee</t>
        </is>
      </c>
      <c r="H25" s="218" t="n">
        <v>75</v>
      </c>
      <c r="I25" s="218" t="n">
        <v>2</v>
      </c>
      <c r="J25" s="219" t="inlineStr">
        <is>
          <t>A receiver that provides antenna bias voltage at the level the antenna expects</t>
        </is>
      </c>
      <c r="K25" s="219" t="inlineStr">
        <is>
          <t>A $5 L1 ceramic patch is fine for metre-class navigation; a helical antenna needs no ground plane and suits drones; a choke-ring or pinwheel antenna is the multipath-rejection upgrade for serious survey work</t>
        </is>
      </c>
      <c r="L25" s="219" t="inlineStr">
        <is>
          <t>DK, MO, AE</t>
        </is>
      </c>
      <c r="M25" s="219" t="inlineStr">
        <is>
          <t>Run the same receiver for an hour on a $5 patch and then on a multi-band antenna, plotting time-to-fix and position scatter side by side. It is the cheapest possible demonstration that in GNSS the antenna, not the module, is usually the limiting component.</t>
        </is>
      </c>
    </row>
    <row r="26" ht="62" customHeight="1" s="189">
      <c r="A26" s="218" t="inlineStr">
        <is>
          <t>G018</t>
        </is>
      </c>
      <c r="B26" s="207" t="inlineStr">
        <is>
          <t>NAU7802 24-bit bridge ADC</t>
        </is>
      </c>
      <c r="C26" s="219" t="inlineStr">
        <is>
          <t>A 24-bit converter with a built-in bridge excitation supply — the modern HX711 replacement</t>
        </is>
      </c>
      <c r="D26" s="219" t="inlineStr">
        <is>
          <t>Everything a strain-gauge bridge needs in one chip: a low-noise regulator to excite the bridge, a 128x programmable amplifier and a 24-bit converter, all on I2C so it shares a bus instead of demanding two dedicated pins.</t>
        </is>
      </c>
      <c r="E26" s="215" t="inlineStr">
        <is>
          <t>Load cells creep under sustained load and drift with temperature — the converter is rarely your accuracy limit, the mechanics are. Tare state must be stored in NVS or a reboot loses your zero. The fixed 0x2A address means multiple scales need a multiplexer. Mounting matters enormously: a load cell bolted to a flexing surface measures the surface.</t>
        </is>
      </c>
      <c r="F26" s="219" t="inlineStr">
        <is>
          <t>I2C</t>
        </is>
      </c>
      <c r="G26" s="219" t="inlineStr">
        <is>
          <t>2.7-5.5V</t>
        </is>
      </c>
      <c r="H26" s="218" t="n">
        <v>12</v>
      </c>
      <c r="I26" s="218" t="n">
        <v>2</v>
      </c>
      <c r="J26" s="219" t="inlineStr">
        <is>
          <t>A load cell or strain bridge, and rigid mounting with the correct overload stops</t>
        </is>
      </c>
      <c r="K26" s="219" t="inlineStr">
        <is>
          <t>HX711 is cheaper and everywhere in tutorials; ADS1256 if you need speed as well as resolution</t>
        </is>
      </c>
      <c r="L26" s="219" t="inlineStr">
        <is>
          <t>SF, AF, DK</t>
        </is>
      </c>
      <c r="M26" s="219" t="inlineStr">
        <is>
          <t>Because it is I2C, several scales share one bus — a pantry where every container reports its own weight, which is the most underrated household telemetry there is.</t>
        </is>
      </c>
    </row>
    <row r="27" ht="62" customHeight="1" s="189">
      <c r="A27" s="218" t="inlineStr">
        <is>
          <t>G026</t>
        </is>
      </c>
      <c r="B27" s="207" t="inlineStr">
        <is>
          <t>Optocoupler / digital isolator</t>
        </is>
      </c>
      <c r="C27" s="219" t="inlineStr">
        <is>
          <t>Passes a signal across a barrier with no electrical connection at all</t>
        </is>
      </c>
      <c r="D27" s="219" t="inlineStr">
        <is>
          <t>An LED shines onto a phototransistor across an insulating gap (or a coreless transformer does the same job magnetically in the ADuM parts). No shared ground means no ground loops and no path for a fault on one side to reach the other.</t>
        </is>
      </c>
      <c r="E27" s="215" t="inlineStr">
        <is>
          <t>Isolation is only real if BOTH sides have genuinely separate supplies — powering both from the same rail gives you the part and none of the benefit, which is a very common and invisible mistake. The PC817's current transfer ratio varies widely between units and degrades with age, so a design at the margin works on the bench and fails in the field. Slow optocouplers smear fast edges into unusable mush.</t>
        </is>
      </c>
      <c r="F27" s="219" t="inlineStr">
        <is>
          <t>Digital</t>
        </is>
      </c>
      <c r="G27" s="219" t="inlineStr">
        <is>
          <t>Both sides independent</t>
        </is>
      </c>
      <c r="H27" s="218" t="n">
        <v>1</v>
      </c>
      <c r="I27" s="218" t="n">
        <v>3</v>
      </c>
      <c r="J27" s="219" t="inlineStr">
        <is>
          <t>Genuinely separate supplies on each side; a correctly sized LED current resistor</t>
        </is>
      </c>
      <c r="K27" s="219" t="inlineStr">
        <is>
          <t>ADuM digital isolators for speed and reliability; isolated DC-DC plus isolator for a fully floating front end</t>
        </is>
      </c>
      <c r="L27" s="219" t="inlineStr">
        <is>
          <t>AE, DK, MO</t>
        </is>
      </c>
      <c r="M27" s="219" t="inlineStr">
        <is>
          <t>An isolated input stage is what lets you connect an ESP32 to machinery you did not design without risking either the machine or the ESP32 — the enabling part for the legacy-machine telemetry projects in this catalog.</t>
        </is>
      </c>
    </row>
    <row r="28" ht="62" customHeight="1" s="189">
      <c r="A28" s="218" t="inlineStr">
        <is>
          <t>G032</t>
        </is>
      </c>
      <c r="B28" s="207" t="inlineStr">
        <is>
          <t>Precision voltage reference</t>
        </is>
      </c>
      <c r="C28" s="219" t="inlineStr">
        <is>
          <t>A stable, known voltage that everything else can be measured against</t>
        </is>
      </c>
      <c r="D28" s="219" t="inlineStr">
        <is>
          <t>A bandgap circuit trimmed and compensated to hold its output within a few parts per million per degree. Every ratiometric measurement is only as good as its reference.</t>
        </is>
      </c>
      <c r="E28" s="215" t="inlineStr">
        <is>
          <t>A measurement referenced to a noisy or drifting supply inherits every wobble of that supply — which is why the same sensor reads differently on USB power and on battery, and why readings drift as a room warms. A reference needs its recommended output capacitor or it can oscillate. Self-heating from a load on the reference itself causes slow drift.</t>
        </is>
      </c>
      <c r="F28" s="219" t="inlineStr">
        <is>
          <t>Analog</t>
        </is>
      </c>
      <c r="G28" s="219" t="inlineStr">
        <is>
          <t>Input above the output plus dropout</t>
        </is>
      </c>
      <c r="H28" s="218" t="n">
        <v>3</v>
      </c>
      <c r="I28" s="218" t="n">
        <v>3</v>
      </c>
      <c r="J28" s="219" t="inlineStr">
        <is>
          <t>The specified decoupling capacitor; a buffer if anything draws current from it</t>
        </is>
      </c>
      <c r="K28" s="219" t="inlineStr">
        <is>
          <t>Ratiometric measurement (comparing against the same supply that excites the sensor), which cancels supply variation without needing a reference at all</t>
        </is>
      </c>
      <c r="L28" s="219" t="inlineStr">
        <is>
          <t>DK, MO, AE</t>
        </is>
      </c>
      <c r="M28" s="219" t="inlineStr">
        <is>
          <t>A stable reference is what lets you build the 'sensor truth machine' — a rig that measures how wrong your cheap sensors actually are, which is worth more than any single sensor.</t>
        </is>
      </c>
    </row>
    <row r="29" ht="62" customHeight="1" s="189">
      <c r="A29" s="218" t="inlineStr">
        <is>
          <t>G002</t>
        </is>
      </c>
      <c r="B29" s="207" t="inlineStr">
        <is>
          <t>RCV420 precision 4-20mA loop receiver</t>
        </is>
      </c>
      <c r="C29" s="219" t="inlineStr">
        <is>
          <t>Converts a 4-20mA loop current into a precise 0-5V, with the sense resistor and reference on-chip</t>
        </is>
      </c>
      <c r="D29" s="219" t="inlineStr">
        <is>
          <t>Inside is a laser-trimmed differential amplifier with a 75R sense resistor and a 10V reference, arranged so that 4mA maps to 0.000V and 20mA maps to 5.000V with a guaranteed span error under 0.1%. The differential input means the loop can float several volts away from your ground and the reading does not care — which a bare shunt resistor into an ADC absolutely does. It is the reference implementation of 'read a current loop properly', and every cheaper approach is a compromise against it.</t>
        </is>
      </c>
      <c r="E29" s="215" t="inlineStr">
        <is>
          <t>It needs a NEGATIVE supply. That single fact is why most people abandon it: a 24V industrial panel gives you +24V and 0V, and generating -15V means a charge pump or a small isolated DC-DC, which is more parts and more noise than the resistor you were trying to avoid. Second, the 0-5V output is not 3.3V-safe; a divider on the output re-introduces the tolerance error you paid to eliminate, so put an ADS1115 on 5V instead. Third, the internal 75R sense resistor plus the offsetting circuitry burns about 1.5V of loop compliance, which matters on a 500m run to a 2-wire transmitter. Fourth, it is precision but not ISOLATED — if the field device and your panel are both earthed, a ground loop still injects mains hum, and the RCV420's common-mode range is only a few volts. Pair it with a real isolator if the two ends are more than a few metres apart.</t>
        </is>
      </c>
      <c r="F29" s="219" t="inlineStr">
        <is>
          <t>Analog</t>
        </is>
      </c>
      <c r="G29" s="219" t="inlineStr">
        <is>
          <t>Dual supply, ±11.4V to ±18V (±15V is the normal choice)</t>
        </is>
      </c>
      <c r="H29" s="218" t="n">
        <v>22</v>
      </c>
      <c r="I29" s="218" t="n">
        <v>4</v>
      </c>
      <c r="J29" s="219" t="inlineStr">
        <is>
          <t>A ±15V supply pair, or an isolated DC-DC to make the negative rail</t>
        </is>
      </c>
      <c r="K29" s="219" t="inlineStr">
        <is>
          <t>A 0.1% 150R shunt into an ADS1115 costs $6, works from a single supply, and is good to about ±0.3% — genuinely adequate for 95% of projects; a DIN-rail loop isolator gives you isolation and single-supply operation for $25; TI's INA240-class current-sense amps handle the high-side case from a single rail.</t>
        </is>
      </c>
      <c r="L29" s="219" t="inlineStr">
        <is>
          <t>DK, MO</t>
        </is>
      </c>
      <c r="M29" s="219" t="inlineStr">
        <is>
          <t>Build a four-channel 4-20mA input card on one PCB: four RCV420s, one ADS1115 per pair, a shared ±15V rail, and an ESP32 publishing all four as MQTT. That is a $2000 PLC analog input module rebuilt for about $80, and it is the single most reusable board you can own if you touch industrial gear.</t>
        </is>
      </c>
    </row>
    <row r="30" ht="62" customHeight="1" s="189">
      <c r="A30" s="218" t="inlineStr">
        <is>
          <t>G008</t>
        </is>
      </c>
      <c r="B30" s="207" t="inlineStr">
        <is>
          <t>SN65HVD230 3.3V CAN transceiver</t>
        </is>
      </c>
      <c r="C30" s="219" t="inlineStr">
        <is>
          <t>Converts the ESP32's built-in TWAI controller to the differential CAN bus physical layer</t>
        </is>
      </c>
      <c r="D30" s="219" t="inlineStr">
        <is>
          <t>The ESP32 already contains a full CAN 2.0B controller — Espressif calls it TWAI — but it only produces logic-level TX and RX. This chip is the missing half: it turns those into the differential CAN_H/CAN_L pair, and crucially it does so ASYMMETRICALLY. A dominant bit actively drives the pair apart; a recessive bit just lets it relax back together. That is what makes CAN's arbitration work — many nodes can transmit at once and the lowest ID simply wins without anyone detecting an error or retransmitting.</t>
        </is>
      </c>
      <c r="E30" s="215" t="inlineStr">
        <is>
          <t>Almost every cheap VP230 module has a 120R termination resistor permanently soldered on. Plug two of those into an already-terminated vehicle bus and you have four terminators in parallel — 40 ohms — and the bus stops working or works intermittently as it warms up. Find the resistor and lift it before you connect to anything you did not build. Second, the marketplace 'SN65HVD230' modules are a coin flip: many carry unmarked or remarked dice with different slew-rate behaviour, and some are actually 5V parts in the same silkscreen. Third, the Rs pin sets slope control via a resistor to ground — leave it floating and you get an undefined mode, tie it straight to ground for full-speed operation on short buses. Fourth, a single node alone on a bench cannot transmit: with no other node to acknowledge, the controller retries forever and eventually goes bus-off. Use TWAI's self-test/no-ack mode for solo bench work, or you will chase a nonexistent wiring fault for an hour. Fifth, the classic ESP32 has documented TWAI errata around bus-off recovery — check your silicon revision if a node stops talking after an error burst.</t>
        </is>
      </c>
      <c r="F30" s="219" t="inlineStr">
        <is>
          <t>CAN</t>
        </is>
      </c>
      <c r="G30" s="219" t="inlineStr">
        <is>
          <t>3.0-3.6V</t>
        </is>
      </c>
      <c r="H30" s="218" t="n">
        <v>3</v>
      </c>
      <c r="I30" s="218" t="n">
        <v>3</v>
      </c>
      <c r="J30" s="219" t="inlineStr">
        <is>
          <t>An ESP32-family chip with TWAI, a twisted pair, and exactly two 120R terminators on the whole bus</t>
        </is>
      </c>
      <c r="K30" s="219" t="inlineStr">
        <is>
          <t>TJA1051T/3 is the modern, better-protected choice at similar money; MCP2515+MCP2551 over SPI adds an external controller when your MCU has no CAN, but on an ESP32 it is strictly worse; ISO1042 or TJA1052 when you need galvanic isolation.</t>
        </is>
      </c>
      <c r="L30" s="219" t="inlineStr">
        <is>
          <t>AE, AMZ, DK, MO</t>
        </is>
      </c>
      <c r="M30" s="219" t="inlineStr">
        <is>
          <t>Two-node CAN sensor spine for a robot: give each limb an ESP32 that publishes its IMU and encoder state as a fixed CAN ID at 100Hz. Because arbitration is by ID, a hard-coded priority ordering means an emergency-stop frame from any node always wins the bus within one frame time — something no I2C or UART daisy chain can promise.</t>
        </is>
      </c>
    </row>
    <row r="31" ht="62" customHeight="1" s="189">
      <c r="A31" s="218" t="inlineStr">
        <is>
          <t>G031</t>
        </is>
      </c>
      <c r="B31" s="207" t="inlineStr">
        <is>
          <t>Supercapacitor + balancing</t>
        </is>
      </c>
      <c r="C31" s="219" t="inlineStr">
        <is>
          <t>Fast-charging energy storage that survives hundreds of thousands of cycles</t>
        </is>
      </c>
      <c r="D31" s="219" t="inlineStr">
        <is>
          <t>Stores charge electrostatically rather than chemically. That means it charges in seconds, works at temperatures that destroy lithium cells, and lasts effectively forever — at perhaps a fiftieth of the energy density.</t>
        </is>
      </c>
      <c r="E31" s="215" t="inlineStr">
        <is>
          <t>Voltage falls linearly as it discharges rather than sitting on a plateau like a battery, so you need a buck-boost to get usable power out of most of the stored energy. Leakage current is significant and grows with age — for very-low-power harvesting it can exceed what you collect. Series cells MUST be balanced or one takes more than its share and fails. Energy density is far below lithium: a 10F supercap holds a small fraction of a tiny LiPo.</t>
        </is>
      </c>
      <c r="F31" s="219" t="inlineStr">
        <is>
          <t>Analog</t>
        </is>
      </c>
      <c r="G31" s="219" t="inlineStr">
        <is>
          <t>2.7V per cell; series stacks need balancing</t>
        </is>
      </c>
      <c r="H31" s="218" t="n">
        <v>5</v>
      </c>
      <c r="I31" s="218" t="n">
        <v>3</v>
      </c>
      <c r="J31" s="219" t="inlineStr">
        <is>
          <t>A balancing circuit for series stacks; a buck-boost to use the full discharge curve; inrush limiting, because an empty supercap looks like a short circuit</t>
        </is>
      </c>
      <c r="K31" s="219" t="inlineStr">
        <is>
          <t>LiPo for energy density; a hybrid supercap-plus-cell for both burst and endurance</t>
        </is>
      </c>
      <c r="L31" s="219" t="inlineStr">
        <is>
          <t>AE, DK, MO</t>
        </is>
      </c>
      <c r="M31" s="219" t="inlineStr">
        <is>
          <t>A supercapacitor sized for exactly one Wi-Fi transmission lets a harvested node behave like a mains one for the half-second that matters, then go back to sipping microwatts.</t>
        </is>
      </c>
    </row>
    <row r="32" ht="62" customHeight="1" s="189">
      <c r="A32" s="218" t="inlineStr">
        <is>
          <t>G022</t>
        </is>
      </c>
      <c r="B32" s="207" t="inlineStr">
        <is>
          <t>TCA9548A I2C multiplexer</t>
        </is>
      </c>
      <c r="C32" s="219" t="inlineStr">
        <is>
          <t>Eight independent I2C buses from one, resolving address collisions</t>
        </is>
      </c>
      <c r="D32" s="219" t="inlineStr">
        <is>
          <t>An addressable switch that connects the ESP32's bus to one of eight downstream buses at a time. It is the only practical way to run several sensors that share a fixed address.</t>
        </is>
      </c>
      <c r="E32" s="215" t="inlineStr">
        <is>
          <t>Only one channel is connected at a time, so anything needing continuous attention — an interrupt-driven sensor, a device you must not stall — behaves badly behind it. Pull-up resistors are needed on EVERY downstream branch, not just the main bus, and forgetting this produces channels that mysteriously do not work. Each branch adds capacitance, so long runs on several channels can push you below 400kHz.</t>
        </is>
      </c>
      <c r="F32" s="219" t="inlineStr">
        <is>
          <t>I2C</t>
        </is>
      </c>
      <c r="G32" s="219" t="inlineStr">
        <is>
          <t>1.65-5.5V</t>
        </is>
      </c>
      <c r="H32" s="218" t="n">
        <v>4</v>
      </c>
      <c r="I32" s="218" t="n">
        <v>2</v>
      </c>
      <c r="J32" s="219" t="inlineStr">
        <is>
          <t>Pull-up resistors on each downstream branch</t>
        </is>
      </c>
      <c r="K32" s="219" t="inlineStr">
        <is>
          <t>Choosing sensors with configurable addresses; XSHUT sequencing for the VL53 family; a second I2C bus (the ESP32 has two)</t>
        </is>
      </c>
      <c r="L32" s="219" t="inlineStr">
        <is>
          <t>AF, SF, AE, DK</t>
        </is>
      </c>
      <c r="M32" s="219" t="inlineStr">
        <is>
          <t>The entire VL53 time-of-flight family sits at a fixed 0x29, so every multi-zone ranging project in this catalog — echolocation belts, people counters, shelf sensing — needs one of these or it simply cannot be built.</t>
        </is>
      </c>
    </row>
    <row r="33" ht="62" customHeight="1" s="189">
      <c r="A33" s="218" t="inlineStr">
        <is>
          <t>G009</t>
        </is>
      </c>
      <c r="B33" s="207" t="inlineStr">
        <is>
          <t>TJA1051T/3 CAN transceiver</t>
        </is>
      </c>
      <c r="C33" s="219" t="inlineStr">
        <is>
          <t>High-speed CAN physical layer running from 5V with a separate 3.3V logic reference</t>
        </is>
      </c>
      <c r="D33" s="219" t="inlineStr">
        <is>
          <t>Same job as any CAN transceiver, but built for the modern reality that the bus wants a 5V-driven differential pair while the microcontroller is 3.3V. The /3 suffix adds a VIO pin: you feed it 3.3V and the TXD/RXD pins reference that rail while the bus side still gets the full 5V drive amplitude the CAN standard expects. It also brings modern protection — bus pins survive short circuits to -27V/+40V and stay quiet during an undervoltage on either supply, which matters enormously on a vehicle where load dump and cranking transients are routine.</t>
        </is>
      </c>
      <c r="E33" s="215" t="inlineStr">
        <is>
          <t>The suffix is the entire story and getting it wrong is a hardware kill: TJA1051T (no slash) is a 5V-logic part, TJA1051T/3 has VIO, TJA1051T/E has an enable pin instead. They share a package and look identical on a board. Second, if you leave VIO unconnected the RXD output is undefined — it must be tied to your logic rail, not left floating. Third, this is HIGH-SPEED CAN (ISO 11898-2) only. It will not talk to single-wire CAN, fault-tolerant low-speed CAN, or the LIN bus, all of which appear on the same vehicle connectors and all of which look superficially similar on a wiring diagram. Fourth, like every CAN transceiver it has no isolation: connecting a bench-powered ESP32 to a running vehicle's CAN while the grounds differ pushes current through the transceiver's protection, and it survives that better than most parts but not indefinitely. Fifth, do not add termination when tapping an existing bus — vehicle and industrial buses are already terminated at their two ends.</t>
        </is>
      </c>
      <c r="F33" s="219" t="inlineStr">
        <is>
          <t>CAN</t>
        </is>
      </c>
      <c r="G33" s="219" t="inlineStr">
        <is>
          <t>4.5-5.5V bus supply plus 3.0-5.5V on VIO</t>
        </is>
      </c>
      <c r="H33" s="218" t="n">
        <v>2</v>
      </c>
      <c r="I33" s="218" t="n">
        <v>3</v>
      </c>
      <c r="J33" s="219" t="inlineStr">
        <is>
          <t>5V supply, 3.3V on VIO, an ESP32-family TWAI controller</t>
        </is>
      </c>
      <c r="K33" s="219" t="inlineStr">
        <is>
          <t>SN65HVD230 if you only have 3.3V available and the bus is short; ISO1042 or ADM3053 when isolation is required; TJA1043 for a partial-networking automotive node with wake-up.</t>
        </is>
      </c>
      <c r="L33" s="219" t="inlineStr">
        <is>
          <t>DK, MO, AE</t>
        </is>
      </c>
      <c r="M33" s="219" t="inlineStr">
        <is>
          <t>Silent CAN sniffer for your own vehicle: an ESP32 in TWAI listen-only mode logs every frame ID and its change rate to an SD card during a drive. Sort the log by how often each byte changes and the meaning falls out — throttle position, wheel speeds, indicator stalk — without ever transmitting a single frame onto a safety-critical bus.</t>
        </is>
      </c>
    </row>
    <row r="34" ht="62" customHeight="1" s="189">
      <c r="A34" s="218" t="inlineStr">
        <is>
          <t>G028</t>
        </is>
      </c>
      <c r="B34" s="207" t="inlineStr">
        <is>
          <t>TP4056 LiPo charger</t>
        </is>
      </c>
      <c r="C34" s="219" t="inlineStr">
        <is>
          <t>Single-cell lithium charging from USB, with protection</t>
        </is>
      </c>
      <c r="D34" s="219" t="inlineStr">
        <is>
          <t>A constant-current, constant-voltage charger — full current until 4.2V, then tapering. The DW01 companion chip adds over-discharge, over-current and short-circuit protection, which is the part you must not omit.</t>
        </is>
      </c>
      <c r="E34" s="215" t="inlineStr">
        <is>
          <t>Many cheap boards omit the protection circuit entirely and look identical — count the chips, and if there is no DW01 and dual MOSFET, do not use it with a bare cell. The default charge current is 1A, which is far too high for a small 300mAh cell and must be reset by changing the programming resistor. It has NO temperature sensing, so it will happily charge a freezing cell, which permanently damages lithium chemistry — outdoor winter nodes need a charge inhibit. Powering your load from the battery terminals while charging confuses the charge-termination logic.</t>
        </is>
      </c>
      <c r="F34" s="219" t="inlineStr">
        <is>
          <t>Digital</t>
        </is>
      </c>
      <c r="G34" s="219" t="inlineStr">
        <is>
          <t>4.5-5.5V input</t>
        </is>
      </c>
      <c r="H34" s="218" t="n">
        <v>1</v>
      </c>
      <c r="I34" s="218" t="n">
        <v>2</v>
      </c>
      <c r="J34" s="219" t="inlineStr">
        <is>
          <t>A protected cell or the DW01 variant; the programming resistor matched to your cell capacity; a temperature cutoff for outdoor use</t>
        </is>
      </c>
      <c r="K34" s="219" t="inlineStr">
        <is>
          <t>MCP73871 for simultaneous load-sharing and charging; a fuel-gauge IC for real state of charge; a commercial power bank for prototypes</t>
        </is>
      </c>
      <c r="L34" s="219" t="inlineStr">
        <is>
          <t>AE, AMZ, CE</t>
        </is>
      </c>
      <c r="M34" s="219" t="inlineStr">
        <is>
          <t>Pair it with a MAX17048 fuel gauge and a node can report its own remaining days rather than a meaningless voltage — the difference between a battery reading and a battery forecast.</t>
        </is>
      </c>
    </row>
    <row r="35" ht="62" customHeight="1" s="189">
      <c r="A35" s="218" t="inlineStr">
        <is>
          <t>G020</t>
        </is>
      </c>
      <c r="B35" s="207" t="inlineStr">
        <is>
          <t>Transimpedance amplifier for photodiodes</t>
        </is>
      </c>
      <c r="C35" s="219" t="inlineStr">
        <is>
          <t>Converts a photodiode's picoamp-to-microamp current into a usable voltage</t>
        </is>
      </c>
      <c r="D35" s="219" t="inlineStr">
        <is>
          <t>An op-amp with a large feedback resistor holds the photodiode at zero volts and converts its photocurrent to a voltage. The feedback resistor IS the gain, and it can be tens of megohms for low-light work.</t>
        </is>
      </c>
      <c r="E35" s="215" t="inlineStr">
        <is>
          <t>At megohm gains, the layout matters more than the components: fingerprints and flux residue on the PCB conduct enough to swamp the signal, so the feedback network needs cleaning and often a guard ring. Stray capacitance across the feedback resistor turns the amplifier into an oscillator — a small compensation capacitor is mandatory. Photodiode dark current roughly doubles every 8°C, so a low-light instrument drifts with room temperature.</t>
        </is>
      </c>
      <c r="F35" s="219" t="inlineStr">
        <is>
          <t>Analog</t>
        </is>
      </c>
      <c r="G35" s="219" t="inlineStr">
        <is>
          <t>1.8-5.5V</t>
        </is>
      </c>
      <c r="H35" s="218" t="n">
        <v>5</v>
      </c>
      <c r="I35" s="218" t="n">
        <v>5</v>
      </c>
      <c r="J35" s="219" t="inlineStr">
        <is>
          <t>A guard ring, a compensation capacitor across the feedback resistor, and scrupulous board cleanliness</t>
        </is>
      </c>
      <c r="K35" s="219" t="inlineStr">
        <is>
          <t>An integrated light sensor (VEML7700, TSL2591) unless you need a specific photodiode or wavelength</t>
        </is>
      </c>
      <c r="L35" s="219" t="inlineStr">
        <is>
          <t>DK, MO</t>
        </is>
      </c>
      <c r="M35" s="219" t="inlineStr">
        <is>
          <t>Pair with a scintillator crystal and this becomes the front end of a gamma spectrometer — the amplifier is what separates counting particles from identifying isotopes.</t>
        </is>
      </c>
    </row>
    <row r="36" ht="62" customHeight="1" s="189">
      <c r="A36" s="218" t="inlineStr">
        <is>
          <t>G003</t>
        </is>
      </c>
      <c r="B36" s="207" t="inlineStr">
        <is>
          <t>XTR116 4-20mA loop transmitter</t>
        </is>
      </c>
      <c r="C36" s="219" t="inlineStr">
        <is>
          <t>Turns a small sensor current or voltage into a 4-20mA loop signal, and powers the sensor from the loop while doing it</t>
        </is>
      </c>
      <c r="D36" s="219" t="inlineStr">
        <is>
          <t>This is the mirror of a loop receiver: it makes your circuit LOOK like an industrial transmitter to a PLC. It multiplies an input current by exactly 100, so 40-200 microamps in becomes 4-20mA out, and it regulates a ~5V rail off the loop to run the sensor and its ADC. The whole downstream circuit lives inside a 4mA budget — that is the discipline the part imposes, and it is why loop transmitters are so reliable: two wires carry power, signal and fault indication at once.</t>
        </is>
      </c>
      <c r="E36" s="215" t="inlineStr">
        <is>
          <t>The 4mA quiescent budget is unforgiving and it is where every first attempt fails. Everything upstream of the transmitter — the sensor, the reference, the amplifier, any microcontroller — must together consume less than about 3mA, because the part itself takes the rest. An ESP32 idles at 30-40mA with the radio off, so it simply cannot go inside the loop; people discover this after laying out the board. Second, the on-chip 5V regulator can source only a couple of mA, and overloading it collapses the loop rather than merely browning out. Third, if you scale the input so full scale is exactly 20mA you have no headroom to indicate over-range; industrial practice is to scale so the useful range ends at 20mA but the part can reach 22mA to flag a fault. Fourth, on a long line, series cable resistance plus the receiver burden plus the transmitter's 7.5V minimum can exceed your 24V supply — the loop then clips at high signal levels only, which reads as a mysterious ceiling on your measurement.</t>
        </is>
      </c>
      <c r="F36" s="219" t="inlineStr">
        <is>
          <t>4-20mA</t>
        </is>
      </c>
      <c r="G36" s="219" t="inlineStr">
        <is>
          <t>Powered by the loop, 7.5-36V</t>
        </is>
      </c>
      <c r="H36" s="218" t="n">
        <v>10</v>
      </c>
      <c r="I36" s="218" t="n">
        <v>4</v>
      </c>
      <c r="J36" s="219" t="inlineStr">
        <is>
          <t>A low-power sensor front-end that fits in a 3mA budget, and a loop supply plus receiver at the far end</t>
        </is>
      </c>
      <c r="K36" s="219" t="inlineStr">
        <is>
          <t>AD5421 is a complete loop-powered DAC with a digital interface if you want a micro in the loop; a 0-10V output from an MCP4725 plus an op-amp is far easier if noise immunity is not the point; if you can afford three wires, an isolated 4-20mA DIN transmitter module solves it with no design work.</t>
        </is>
      </c>
      <c r="L36" s="219" t="inlineStr">
        <is>
          <t>DK, MO</t>
        </is>
      </c>
      <c r="M36" s="219" t="inlineStr">
        <is>
          <t>Give an old plant a sensor it was never designed for: put a low-power gas or dielectric front-end behind an XTR116 and terminate it in an existing spare 4-20mA input on the control panel. The PLC engineer needs no new hardware, no new protocol and no permission from IT — from the panel's point of view you just installed another transmitter.</t>
        </is>
      </c>
    </row>
  </sheetData>
  <mergeCells count="2">
    <mergeCell ref="A2:M2"/>
    <mergeCell ref="A1:M1"/>
  </mergeCells>
  <pageMargins left="0.75" right="0.75" top="1" bottom="1" header="0.5" footer="0.5"/>
</worksheet>
</file>

<file path=xl/worksheets/sheet59.xml><?xml version="1.0" encoding="utf-8"?>
<worksheet xmlns="http://schemas.openxmlformats.org/spreadsheetml/2006/main">
  <sheetPr>
    <tabColor rgb="002F5D50"/>
    <outlinePr summaryBelow="1" summaryRight="1"/>
    <pageSetUpPr/>
  </sheetPr>
  <dimension ref="A1:M18"/>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7" customWidth="1" style="189" min="1" max="1"/>
    <col width="26" customWidth="1" style="189" min="2" max="2"/>
    <col width="34" customWidth="1" style="189" min="3" max="3"/>
    <col width="46" customWidth="1" style="189" min="4" max="4"/>
    <col width="46" customWidth="1" style="189" min="5" max="5"/>
    <col width="14" customWidth="1" style="189" min="6" max="6"/>
    <col width="16" customWidth="1" style="189" min="7" max="7"/>
    <col width="8" customWidth="1" style="189" min="8" max="8"/>
    <col width="6" customWidth="1" style="189" min="9" max="9"/>
    <col width="30" customWidth="1" style="189" min="10" max="10"/>
    <col width="32" customWidth="1" style="189" min="11" max="11"/>
    <col width="20" customWidth="1" style="189" min="12" max="12"/>
    <col width="40" customWidth="1" style="189" min="13" max="13"/>
  </cols>
  <sheetData>
    <row r="1" ht="30" customHeight="1" s="189">
      <c r="A1" s="201" t="inlineStr">
        <is>
          <t>🧠 BOARDS &amp; COMPUTE — which ESP32, and why</t>
        </is>
      </c>
      <c r="B1" s="202" t="n"/>
      <c r="C1" s="202" t="n"/>
      <c r="D1" s="202" t="n"/>
      <c r="E1" s="202" t="n"/>
      <c r="F1" s="202" t="n"/>
      <c r="G1" s="202" t="n"/>
      <c r="H1" s="202" t="n"/>
      <c r="I1" s="202" t="n"/>
      <c r="J1" s="202" t="n"/>
      <c r="K1" s="202" t="n"/>
      <c r="L1" s="202" t="n"/>
      <c r="M1" s="202" t="n"/>
    </row>
    <row r="2" ht="28" customHeight="1" s="189">
      <c r="A2" s="203" t="inlineStr">
        <is>
          <t>The variants differ more than people expect. C3/C6/H2 have NO capacitive touch peripheral and NO DAC — a fact that invalidates several recommendations elsewhere.</t>
        </is>
      </c>
    </row>
    <row r="3">
      <c r="A3" s="217" t="inlineStr">
        <is>
          <t>ID</t>
        </is>
      </c>
      <c r="B3" s="217" t="inlineStr">
        <is>
          <t>Part</t>
        </is>
      </c>
      <c r="C3" s="217" t="inlineStr">
        <is>
          <t>What It Brings</t>
        </is>
      </c>
      <c r="D3" s="217" t="inlineStr">
        <is>
          <t>How It Works</t>
        </is>
      </c>
      <c r="E3" s="217" t="inlineStr">
        <is>
          <t>What Fools It</t>
        </is>
      </c>
      <c r="F3" s="217" t="inlineStr">
        <is>
          <t>Interface</t>
        </is>
      </c>
      <c r="G3" s="217" t="inlineStr">
        <is>
          <t>Voltage</t>
        </is>
      </c>
      <c r="H3" s="217" t="inlineStr">
        <is>
          <t>≈$</t>
        </is>
      </c>
      <c r="I3" s="217" t="inlineStr">
        <is>
          <t>Diff</t>
        </is>
      </c>
      <c r="J3" s="217" t="inlineStr">
        <is>
          <t>Requires</t>
        </is>
      </c>
      <c r="K3" s="217" t="inlineStr">
        <is>
          <t>Substitutes</t>
        </is>
      </c>
      <c r="L3" s="217" t="inlineStr">
        <is>
          <t>Where To Buy</t>
        </is>
      </c>
      <c r="M3" s="217" t="inlineStr">
        <is>
          <t>Why It Matters</t>
        </is>
      </c>
    </row>
    <row r="4" ht="62" customHeight="1" s="189">
      <c r="A4" s="218" t="inlineStr">
        <is>
          <t>B015</t>
        </is>
      </c>
      <c r="B4" s="207" t="inlineStr">
        <is>
          <t>ESP-Prog debugger</t>
        </is>
      </c>
      <c r="C4" s="219" t="inlineStr">
        <is>
          <t>JTAG debugging and a serial programmer for ESP32 targets</t>
        </is>
      </c>
      <c r="D4" s="219" t="inlineStr">
        <is>
          <t>Gives you real source-level debugging — breakpoints, single stepping, variable inspection — instead of scattering print statements and rebuilding. On chips with native USB you can get the same thing without extra hardware.</t>
        </is>
      </c>
      <c r="E4" s="215" t="inlineStr">
        <is>
          <t>The JTAG pins (GPIO12-15 on the classic ESP32) overlap with pins projects commonly use for SD cards or displays, so debugging and your peripheral can be mutually exclusive. GPIO12 is also a strapping pin. Setting up OpenOCD is genuinely fiddly the first time.</t>
        </is>
      </c>
      <c r="F4" s="219" t="inlineStr">
        <is>
          <t>USB</t>
        </is>
      </c>
      <c r="G4" s="219" t="inlineStr">
        <is>
          <t>3.3V/5V selectable</t>
        </is>
      </c>
      <c r="H4" s="218" t="n">
        <v>25</v>
      </c>
      <c r="I4" s="218" t="n">
        <v>3</v>
      </c>
      <c r="J4" s="219" t="inlineStr"/>
      <c r="K4" s="219" t="inlineStr">
        <is>
          <t>Built-in USB-JTAG on S3/C3/C6/H2 — free and easier</t>
        </is>
      </c>
      <c r="L4" s="219" t="inlineStr">
        <is>
          <t>AE, DK, MO, AF</t>
        </is>
      </c>
      <c r="M4" s="219" t="inlineStr">
        <is>
          <t>The moment a project outgrows serial prints — a heap corruption, a watchdog reset you cannot reproduce — this turns a week of guessing into an afternoon of looking.</t>
        </is>
      </c>
    </row>
    <row r="5" ht="62" customHeight="1" s="189">
      <c r="A5" s="218" t="inlineStr">
        <is>
          <t>B001</t>
        </is>
      </c>
      <c r="B5" s="207" t="inlineStr">
        <is>
          <t>ESP32 classic (WROOM-32E)</t>
        </is>
      </c>
      <c r="C5" s="219" t="inlineStr">
        <is>
          <t>The default ESP32: dual-core 240MHz Xtensa, Wi-Fi 4 + Bluetooth Classic and BLE, 34 GPIO, 10 touch channels, 2 DACs, 2 ADCs</t>
        </is>
      </c>
      <c r="D5" s="219" t="inlineStr">
        <is>
          <t>The chip that made this whole ecosystem. Two Xtensa LX6 cores at 240MHz with Wi-Fi and a Bluetooth radio that still does Classic (which none of the newer parts do), plus the richest peripheral set in the family — including the capacitive touch and DAC blocks that the RISC-V generation dropped.</t>
        </is>
      </c>
      <c r="E5" s="215" t="inlineStr">
        <is>
          <t>ADC2 stops working the moment Wi-Fi is active — a silent failure that produces frozen or garbage analog readings and wastes an enormous amount of people's time. Put every analog sensor on ADC1 (GPIO32-39). The ADC itself is non-linear and noisy even on ADC1. GPIO34-39 are INPUT ONLY and have no internal pull-ups, so they cannot drive anything or read a button without an external resistor. GPIO6-11 are wired to the flash chip and using them bricks the boot. GPIO0, 2, 12 and 15 are strapping pins: pulling GPIO12 high at boot sets the flash voltage wrong and the board never starts. Many cheap clones have an undersized 3.3V regulator that browns out on Wi-Fi transmit peaks, which presents as random reboots.</t>
        </is>
      </c>
      <c r="F5" s="219" t="inlineStr">
        <is>
          <t>Builtin</t>
        </is>
      </c>
      <c r="G5" s="219" t="inlineStr">
        <is>
          <t>3.3V (boards take 5V USB)</t>
        </is>
      </c>
      <c r="H5" s="218" t="n">
        <v>6</v>
      </c>
      <c r="I5" s="218" t="n">
        <v>1</v>
      </c>
      <c r="J5" s="219" t="inlineStr">
        <is>
          <t>A 5V supply able to deliver 500mA of peak current; a phone charger is often not enough for reliable Wi-Fi transmit</t>
        </is>
      </c>
      <c r="K5" s="219" t="inlineStr">
        <is>
          <t>ESP32-S3 for anything needing PSRAM, USB or AI; ESP32-C3 for cheap and low-power; ESP32-C6 if you want Thread, Zigbee or Matter</t>
        </is>
      </c>
      <c r="L5" s="219" t="inlineStr">
        <is>
          <t>AE, AMZ, AF, SF, DFR, CE</t>
        </is>
      </c>
      <c r="M5" s="219" t="inlineStr">
        <is>
          <t>The Bluetooth Classic radio is the sleeper feature: it is the only part in the family that can act as a plain Bluetooth serial port or an A2DP audio sink, so it can bridge to legacy car stereos, OBD dongles and industrial devices that never got BLE.</t>
        </is>
      </c>
    </row>
    <row r="6" ht="62" customHeight="1" s="189">
      <c r="A6" s="218" t="inlineStr">
        <is>
          <t>B005</t>
        </is>
      </c>
      <c r="B6" s="207" t="inlineStr">
        <is>
          <t>ESP32-C3</t>
        </is>
      </c>
      <c r="C6" s="219" t="inlineStr">
        <is>
          <t>Single-core 160MHz RISC-V, Wi-Fi 4 + BLE 5, tiny and cheap, very low sleep current</t>
        </is>
      </c>
      <c r="D6" s="219" t="inlineStr">
        <is>
          <t>The budget and battery choice. A single RISC-V core with a modern BLE 5 radio in a small package, at roughly half the price and half the sleep current of the classic ESP32.</t>
        </is>
      </c>
      <c r="E6" s="215" t="inlineStr">
        <is>
          <t>No touch peripheral and no DAC — this is the single most common wrong-chip choice in the ecosystem, because the C3 is cheap and gets recommended reflexively. Only six ADC channels, and ADC2 is again unusable with Wi-Fi active. GPIO8 and GPIO9 are strapping pins, and GPIO9 is the boot button on most boards, so using them for an I2C bus produces boards that intermittently refuse to start. Single core means the radio competes with your code for CPU.</t>
        </is>
      </c>
      <c r="F6" s="219" t="inlineStr">
        <is>
          <t>Builtin</t>
        </is>
      </c>
      <c r="G6" s="219" t="inlineStr">
        <is>
          <t>3.3V</t>
        </is>
      </c>
      <c r="H6" s="218" t="n">
        <v>3</v>
      </c>
      <c r="I6" s="218" t="n">
        <v>1</v>
      </c>
      <c r="J6" s="219" t="inlineStr"/>
      <c r="K6" s="219" t="inlineStr">
        <is>
          <t>ESP32-C6 for Thread/Zigbee/Matter and Wi-Fi 6 at slightly more; classic ESP32 if you need touch or a DAC; ESP32-H2 for 802.15.4 without Wi-Fi</t>
        </is>
      </c>
      <c r="L6" s="219" t="inlineStr">
        <is>
          <t>AE, AMZ, SS, AF, DFR</t>
        </is>
      </c>
      <c r="M6" s="219" t="inlineStr">
        <is>
          <t>At three dollars and five microamps asleep, this is the chip that makes fleets rational: twenty nodes for the price of one commercial sensor is what turns a measurement into a map.</t>
        </is>
      </c>
    </row>
    <row r="7" ht="62" customHeight="1" s="189">
      <c r="A7" s="218" t="inlineStr">
        <is>
          <t>B007</t>
        </is>
      </c>
      <c r="B7" s="207" t="inlineStr">
        <is>
          <t>ESP32-C5</t>
        </is>
      </c>
      <c r="C7" s="219" t="inlineStr">
        <is>
          <t>The first ESP32 with 5GHz Wi-Fi — dual-band Wi-Fi 6, BLE 5, 802.15.4</t>
        </is>
      </c>
      <c r="D7" s="219" t="inlineStr">
        <is>
          <t>Adds the 5GHz band, which matters because 2.4GHz is congested almost everywhere and because many modern networks are increasingly 5GHz-first. Also carries 802.15.4 for Thread/Zigbee.</t>
        </is>
      </c>
      <c r="E7" s="215" t="inlineStr">
        <is>
          <t>5GHz has worse penetration through walls than 2.4GHz, so a chip that solves congestion can create a range problem instead. Being newer, expect fewer worked examples and some libraries that assume 2.4GHz-only behaviour.</t>
        </is>
      </c>
      <c r="F7" s="219" t="inlineStr">
        <is>
          <t>Builtin</t>
        </is>
      </c>
      <c r="G7" s="219" t="inlineStr">
        <is>
          <t>3.3V</t>
        </is>
      </c>
      <c r="H7" s="218" t="n">
        <v>8</v>
      </c>
      <c r="I7" s="218" t="n">
        <v>3</v>
      </c>
      <c r="J7" s="219" t="inlineStr"/>
      <c r="K7" s="219" t="inlineStr">
        <is>
          <t>ESP32-C6 if you don't specifically need 5GHz — much better documented today</t>
        </is>
      </c>
      <c r="L7" s="219" t="inlineStr">
        <is>
          <t>AE, DK, MO</t>
        </is>
      </c>
      <c r="M7" s="219" t="inlineStr">
        <is>
          <t>In a block of flats, 2.4GHz can be so congested that reliable telemetry is impossible. This is the part that makes a sensor fleet viable in exactly those buildings.</t>
        </is>
      </c>
    </row>
    <row r="8" ht="62" customHeight="1" s="189">
      <c r="A8" s="218" t="inlineStr">
        <is>
          <t>B006</t>
        </is>
      </c>
      <c r="B8" s="207" t="inlineStr">
        <is>
          <t>ESP32-C6</t>
        </is>
      </c>
      <c r="C8" s="219" t="inlineStr">
        <is>
          <t>RISC-V with Wi-Fi 6, BLE 5, and an 802.15.4 radio for Thread, Zigbee and Matter</t>
        </is>
      </c>
      <c r="D8" s="219" t="inlineStr">
        <is>
          <t>The connectivity chip. Alongside Wi-Fi 6 and BLE it carries an 802.15.4 radio, which is what Thread and Zigbee run on — so it can join a Matter smart-home fabric natively instead of pretending to be a Wi-Fi device.</t>
        </is>
      </c>
      <c r="E8" s="215" t="inlineStr">
        <is>
          <t>Matter and Thread are genuinely complex to commission — the radio is the easy part and the certification, fabric and border-router setup is the hard part. Wi-Fi 6 here means the power-saving features rather than headline speed. No touch and no DAC, as with the C3.</t>
        </is>
      </c>
      <c r="F8" s="219" t="inlineStr">
        <is>
          <t>Builtin</t>
        </is>
      </c>
      <c r="G8" s="219" t="inlineStr">
        <is>
          <t>3.3V</t>
        </is>
      </c>
      <c r="H8" s="218" t="n">
        <v>6</v>
      </c>
      <c r="I8" s="218" t="n">
        <v>2</v>
      </c>
      <c r="J8" s="219" t="inlineStr">
        <is>
          <t>A Thread border router (an Apple TV, Echo, or an OpenThread RCP) for Thread work</t>
        </is>
      </c>
      <c r="K8" s="219" t="inlineStr">
        <is>
          <t>ESP32-H2 if you want 802.15.4 without Wi-Fi; C3 if you only need Wi-Fi and BLE</t>
        </is>
      </c>
      <c r="L8" s="219" t="inlineStr">
        <is>
          <t>AE, AMZ, AF, SF, SS</t>
        </is>
      </c>
      <c r="M8" s="219" t="inlineStr">
        <is>
          <t>Matter compatibility means a sensor you build shows up natively in Apple Home, Google Home and Alexa without a bridge, a cloud account or a custom app — the thing that has always separated hobby devices from products.</t>
        </is>
      </c>
    </row>
    <row r="9" ht="62" customHeight="1" s="189">
      <c r="A9" s="218" t="inlineStr">
        <is>
          <t>B013</t>
        </is>
      </c>
      <c r="B9" s="207" t="inlineStr">
        <is>
          <t>ESP32-CAM (AI-Thinker)</t>
        </is>
      </c>
      <c r="C9" s="219" t="inlineStr">
        <is>
          <t>An ESP32 with PSRAM, a 2MP camera and a microSD slot for about eight dollars</t>
        </is>
      </c>
      <c r="D9" s="219" t="inlineStr">
        <is>
          <t>A WROVER-class module, an OV2640 camera and an SD slot on one small board. Astonishing value, and correspondingly rough around the edges.</t>
        </is>
      </c>
      <c r="E9" s="215" t="inlineStr">
        <is>
          <t>It has no USB — you need a separate serial adapter and must ground GPIO0 to flash, which is where most people's first hour goes. The 5V supply must be solid; brownouts during camera initialisation are extremely common on phone chargers and are usually misdiagnosed as a broken board. It gets hot. Cheap OV2640 modules vary in focus and colour quality. Being a Raw-imagery device it is the one part in this catalog with a genuine privacy footprint — think about where it points before you mount it.</t>
        </is>
      </c>
      <c r="F9" s="219" t="inlineStr">
        <is>
          <t>Builtin/Camera</t>
        </is>
      </c>
      <c r="G9" s="219" t="inlineStr">
        <is>
          <t>5V (needs a real supply)</t>
        </is>
      </c>
      <c r="H9" s="218" t="n">
        <v>8</v>
      </c>
      <c r="I9" s="218" t="n">
        <v>2</v>
      </c>
      <c r="J9" s="219" t="inlineStr">
        <is>
          <t>A USB-serial adapter or the MB programmer shield, and a 5V supply capable of 500mA</t>
        </is>
      </c>
      <c r="K9" s="219" t="inlineStr">
        <is>
          <t>XIAO ESP32S3 Sense is far nicer to work with for a few dollars more; ESP32-S3-EYE for AI vision work</t>
        </is>
      </c>
      <c r="L9" s="219" t="inlineStr">
        <is>
          <t>AE, AMZ, DFR, CE</t>
        </is>
      </c>
      <c r="M9" s="219" t="inlineStr">
        <is>
          <t>At this price a camera becomes disposable enough to point at things you would never risk a real camera on — inside a beehive, a compost heap, a kiln porthole, a nest box.</t>
        </is>
      </c>
    </row>
    <row r="10" ht="62" customHeight="1" s="189">
      <c r="A10" s="218" t="inlineStr">
        <is>
          <t>B014</t>
        </is>
      </c>
      <c r="B10" s="207" t="inlineStr">
        <is>
          <t>ESP32-Ethernet-Kit / PoE boards</t>
        </is>
      </c>
      <c r="C10" s="219" t="inlineStr">
        <is>
          <t>ESP32 with a real Ethernet PHY, and on PoE variants power over the same cable</t>
        </is>
      </c>
      <c r="D10" s="219" t="inlineStr">
        <is>
          <t>An RMII Ethernet PHY gives a wired link that does not care about Wi-Fi congestion, and Power-over-Ethernet means one cable does data and power — which is what makes a permanent installation tidy and reliable.</t>
        </is>
      </c>
      <c r="E10" s="215" t="inlineStr">
        <is>
          <t>Not a low-power option — the PHY alone rules out battery operation. Clock configuration for the PHY (GPIO0 vs GPIO17 as the 50MHz source) differs between boards and is the usual reason Ethernet 'doesn't initialise'. Non-isolated PoE variants can create ground loops with connected sensors; the ISO versions exist for good reason.</t>
        </is>
      </c>
      <c r="F10" s="219" t="inlineStr">
        <is>
          <t>Builtin</t>
        </is>
      </c>
      <c r="G10" s="219" t="inlineStr">
        <is>
          <t>PoE 802.3af or 5V</t>
        </is>
      </c>
      <c r="H10" s="218" t="n">
        <v>25</v>
      </c>
      <c r="I10" s="218" t="n">
        <v>3</v>
      </c>
      <c r="J10" s="219" t="inlineStr">
        <is>
          <t>A PoE switch or injector for the PoE variants</t>
        </is>
      </c>
      <c r="K10" s="219" t="inlineStr">
        <is>
          <t>Wi-Fi plus a USB supply if reliability is not critical</t>
        </is>
      </c>
      <c r="L10" s="219" t="inlineStr">
        <is>
          <t>AE, DK, MO</t>
        </is>
      </c>
      <c r="M10" s="219" t="inlineStr">
        <is>
          <t>One cable to a ceiling-mounted sensor cluster — data and power — is what makes a whole-building deployment tidy enough that a facilities manager will actually approve it.</t>
        </is>
      </c>
    </row>
    <row r="11" ht="62" customHeight="1" s="189">
      <c r="A11" s="218" t="inlineStr">
        <is>
          <t>B008</t>
        </is>
      </c>
      <c r="B11" s="207" t="inlineStr">
        <is>
          <t>ESP32-H2</t>
        </is>
      </c>
      <c r="C11" s="219" t="inlineStr">
        <is>
          <t>Thread/Zigbee/Matter and BLE 5 with NO Wi-Fi at all — built for low-power mesh endpoints</t>
        </is>
      </c>
      <c r="D11" s="219" t="inlineStr">
        <is>
          <t>Deliberately drops Wi-Fi to save power and cost. For a battery sensor that joins a Thread or Zigbee mesh, Wi-Fi is dead weight — this is the part that admits that.</t>
        </is>
      </c>
      <c r="E11" s="215" t="inlineStr">
        <is>
          <t>No Wi-Fi is the whole point and the whole trap — every tutorial that connects to an SSID is inapplicable, and you must have mesh infrastructure before a single node is useful. 96MHz is noticeably slower for any signal processing.</t>
        </is>
      </c>
      <c r="F11" s="219" t="inlineStr">
        <is>
          <t>Builtin</t>
        </is>
      </c>
      <c r="G11" s="219" t="inlineStr">
        <is>
          <t>3.3V</t>
        </is>
      </c>
      <c r="H11" s="218" t="n">
        <v>5</v>
      </c>
      <c r="I11" s="218" t="n">
        <v>3</v>
      </c>
      <c r="J11" s="219" t="inlineStr">
        <is>
          <t>A Zigbee coordinator or Thread border router</t>
        </is>
      </c>
      <c r="K11" s="219" t="inlineStr">
        <is>
          <t>ESP32-C6 if you want the same meshes plus Wi-Fi as a fallback</t>
        </is>
      </c>
      <c r="L11" s="219" t="inlineStr">
        <is>
          <t>AE, DK, MO, AF</t>
        </is>
      </c>
      <c r="M11" s="219" t="inlineStr">
        <is>
          <t>A Zigbee door sensor you built yourself, joining the same hub as your commercial ones and reporting something no commercial sensor does — the mesh does the hard part.</t>
        </is>
      </c>
    </row>
    <row r="12" ht="62" customHeight="1" s="189">
      <c r="A12" s="218" t="inlineStr">
        <is>
          <t>B009</t>
        </is>
      </c>
      <c r="B12" s="207" t="inlineStr">
        <is>
          <t>ESP32-P4</t>
        </is>
      </c>
      <c r="C12" s="219" t="inlineStr">
        <is>
          <t>Dual-core 400MHz RISC-V with MIPI-CSI camera and MIPI-DSI display, H.264 encoder, up to 32MB PSRAM — and no wireless of its own</t>
        </is>
      </c>
      <c r="D12" s="219" t="inlineStr">
        <is>
          <t>The performance part. Roughly twice the clock of an S3 with proper camera and display interfaces and hardware video encoding, aimed at HMI panels and vision. It has NO radio: wireless comes from a companion chip (usually a C6 or C5) over SDIO or SPI.</t>
        </is>
      </c>
      <c r="E12" s="215" t="inlineStr">
        <is>
          <t>No Wi-Fi and no Bluetooth on the chip itself — a genuine shock to people who assume every ESP32 is wireless. The companion-chip arrangement adds board complexity, firmware for two targets, and a shared-bus bottleneck. Tooling and examples are far behind the S3, so expect to be an early adopter rather than to follow a tutorial.</t>
        </is>
      </c>
      <c r="F12" s="219" t="inlineStr">
        <is>
          <t>Builtin/Camera/USB</t>
        </is>
      </c>
      <c r="G12" s="219" t="inlineStr">
        <is>
          <t>3.3V</t>
        </is>
      </c>
      <c r="H12" s="218" t="n">
        <v>15</v>
      </c>
      <c r="I12" s="218" t="n">
        <v>4</v>
      </c>
      <c r="J12" s="219" t="inlineStr">
        <is>
          <t>An ESP32-C6 or C5 companion for wireless; MIPI camera or display modules to justify it</t>
        </is>
      </c>
      <c r="K12" s="219" t="inlineStr">
        <is>
          <t>ESP32-S3 for almost everything cheaper and better documented; a Raspberry Pi if you genuinely need a full OS</t>
        </is>
      </c>
      <c r="L12" s="219" t="inlineStr">
        <is>
          <t>AE, DK, MO, SS</t>
        </is>
      </c>
      <c r="M12" s="219" t="inlineStr">
        <is>
          <t>MIPI-DSI means a proper high-resolution touch panel driven directly, which is the piece that has always separated a maker device from something that looks manufactured.</t>
        </is>
      </c>
    </row>
    <row r="13" ht="62" customHeight="1" s="189">
      <c r="A13" s="218" t="inlineStr">
        <is>
          <t>B004</t>
        </is>
      </c>
      <c r="B13" s="207" t="inlineStr">
        <is>
          <t>ESP32-S2</t>
        </is>
      </c>
      <c r="C13" s="219" t="inlineStr">
        <is>
          <t>Single-core 240MHz, native USB OTG, Wi-Fi only — no Bluetooth at all</t>
        </is>
      </c>
      <c r="D13" s="219" t="inlineStr">
        <is>
          <t>The odd one out: a single Xtensa core with native USB and touch, but the Bluetooth radio was deliberately omitted. That makes it cheap and simple for Wi-Fi-only USB peripherals, and useless for anything BLE.</t>
        </is>
      </c>
      <c r="E13" s="215" t="inlineStr">
        <is>
          <t>No Bluetooth of any kind. Single core means Wi-Fi housekeeping and your application share one CPU, so tight timing loops stutter during network activity in a way they don't on dual-core parts.</t>
        </is>
      </c>
      <c r="F13" s="219" t="inlineStr">
        <is>
          <t>Builtin/USB</t>
        </is>
      </c>
      <c r="G13" s="219" t="inlineStr">
        <is>
          <t>3.3V</t>
        </is>
      </c>
      <c r="H13" s="218" t="n">
        <v>6</v>
      </c>
      <c r="I13" s="218" t="n">
        <v>1</v>
      </c>
      <c r="J13" s="219" t="inlineStr"/>
      <c r="K13" s="219" t="inlineStr">
        <is>
          <t>ESP32-S3 adds BLE and a second core for roughly the same money — usually the better buy</t>
        </is>
      </c>
      <c r="L13" s="219" t="inlineStr">
        <is>
          <t>AE, AF, DK</t>
        </is>
      </c>
      <c r="M13" s="219" t="inlineStr">
        <is>
          <t>A USB device that is also a Wi-Fi node: a macropad that types your passwords locally and publishes its own key-usage statistics to MQTT.</t>
        </is>
      </c>
    </row>
    <row r="14" ht="62" customHeight="1" s="189">
      <c r="A14" s="218" t="inlineStr">
        <is>
          <t>B003</t>
        </is>
      </c>
      <c r="B14" s="207" t="inlineStr">
        <is>
          <t>ESP32-S3</t>
        </is>
      </c>
      <c r="C14" s="219" t="inlineStr">
        <is>
          <t>Dual-core 240MHz with vector instructions for AI, native USB OTG, up to 8MB PSRAM, 14 touch channels, Wi-Fi 4 + BLE 5</t>
        </is>
      </c>
      <c r="D14" s="219" t="inlineStr">
        <is>
          <t>The workhorse of the modern family. Adds SIMD vector instructions that make TinyML and audio processing several times faster, native USB (so it can be a keyboard, a mass-storage device or a host), and enough RAM to do camera and display work comfortably.</t>
        </is>
      </c>
      <c r="E14" s="215" t="inlineStr">
        <is>
          <t>It has no DAC, which surprises people porting classic-ESP32 audio projects. Native USB and the UART bridge are separate ports on most dev boards, and picking the wrong one in the IDE is the most common 'it won't upload' cause. Octal-PSRAM variants consume more pins than quad-PSRAM ones, so the usable GPIO count on a datasheet is optimistic. As with all ESP32s, ADC2 is unusable while Wi-Fi is on.</t>
        </is>
      </c>
      <c r="F14" s="219" t="inlineStr">
        <is>
          <t>Builtin/USB</t>
        </is>
      </c>
      <c r="G14" s="219" t="inlineStr">
        <is>
          <t>3.3V</t>
        </is>
      </c>
      <c r="H14" s="218" t="n">
        <v>8</v>
      </c>
      <c r="I14" s="218" t="n">
        <v>1</v>
      </c>
      <c r="J14" s="219" t="inlineStr"/>
      <c r="K14" s="219" t="inlineStr">
        <is>
          <t>ESP32-S2 if you want USB without the cost of two cores and BLE; ESP32-P4 for serious camera and display work; ESP32-C6 if you need Thread or Zigbee</t>
        </is>
      </c>
      <c r="L14" s="219" t="inlineStr">
        <is>
          <t>AE, AMZ, AF, SF, SS, DFR</t>
        </is>
      </c>
      <c r="M14" s="219" t="inlineStr">
        <is>
          <t>Native USB means the sensor node can present itself as a USB drive holding its own CSV log — plug it into any computer with no driver, no app and no cable protocol to invent.</t>
        </is>
      </c>
    </row>
    <row r="15" ht="62" customHeight="1" s="189">
      <c r="A15" s="218" t="inlineStr">
        <is>
          <t>B002</t>
        </is>
      </c>
      <c r="B15" s="207" t="inlineStr">
        <is>
          <t>ESP32-WROVER (PSRAM)</t>
        </is>
      </c>
      <c r="C15" s="219" t="inlineStr">
        <is>
          <t>ESP32 classic plus 8MB PSRAM — the cheapest route to camera and buffer-heavy work</t>
        </is>
      </c>
      <c r="D15" s="219" t="inlineStr">
        <is>
          <t>Physically the same silicon as the WROOM with a PSRAM die in the package. That extra RAM is the entire difference between 'can hold a camera frame or a thermal array' and 'cannot'.</t>
        </is>
      </c>
      <c r="E15" s="215" t="inlineStr">
        <is>
          <t>PSRAM is not automatic — it must be enabled in the build configuration, and code that works fine until you allocate a large buffer will fail with an out-of-memory error that looks nothing like a configuration problem. PSRAM is also markedly slower than internal SRAM and is accessed over SPI, so DSP or FFT working buffers should stay in internal RAM. On WROVER-E the PSRAM shares GPIO16/17, so those pins are unavailable.</t>
        </is>
      </c>
      <c r="F15" s="219" t="inlineStr">
        <is>
          <t>Builtin</t>
        </is>
      </c>
      <c r="G15" s="219" t="inlineStr">
        <is>
          <t>3.3V</t>
        </is>
      </c>
      <c r="H15" s="218" t="n">
        <v>8</v>
      </c>
      <c r="I15" s="218" t="n">
        <v>2</v>
      </c>
      <c r="J15" s="219" t="inlineStr">
        <is>
          <t>PSRAM enabled in the build config</t>
        </is>
      </c>
      <c r="K15" s="219" t="inlineStr">
        <is>
          <t>ESP32-S3 with PSRAM is faster, has USB and vector instructions for barely more money</t>
        </is>
      </c>
      <c r="L15" s="219" t="inlineStr">
        <is>
          <t>AE, AMZ, DK, MO</t>
        </is>
      </c>
      <c r="M15" s="219" t="inlineStr">
        <is>
          <t>If a project 'mysteriously' cannot hold a frame, this is usually the fix — and it is a two-dollar upgrade rather than a redesign.</t>
        </is>
      </c>
    </row>
    <row r="16" ht="62" customHeight="1" s="189">
      <c r="A16" s="218" t="inlineStr">
        <is>
          <t>B011</t>
        </is>
      </c>
      <c r="B16" s="207" t="inlineStr">
        <is>
          <t>LilyGO T-Display / T-Beam / LoRa32</t>
        </is>
      </c>
      <c r="C16" s="219" t="inlineStr">
        <is>
          <t>ESP32 boards with a screen, a LoRa radio or a GNSS receiver already integrated</t>
        </is>
      </c>
      <c r="D16" s="219" t="inlineStr">
        <is>
          <t>Saves you the integration: T-Display has a colour IPS panel, LoRa32 has an SX1262 radio and antenna connector, T-Beam adds GNSS and 18650 holder. All the fiddly RF and display wiring is done and tested.</t>
        </is>
      </c>
      <c r="E16" s="215" t="inlineStr">
        <is>
          <t>Board revisions change pin assignments without changing the product name, which is the single biggest source of wasted time — always match your pin definitions to the exact revision printed on the PCB. Onboard 18650 holders often lack protection circuitry. The battery-voltage divider is frequently on an ADC2 pin, so it reads nonsense with Wi-Fi on.</t>
        </is>
      </c>
      <c r="F16" s="219" t="inlineStr">
        <is>
          <t>Builtin</t>
        </is>
      </c>
      <c r="G16" s="219" t="inlineStr">
        <is>
          <t>3.3V / USB / 18650</t>
        </is>
      </c>
      <c r="H16" s="218" t="n">
        <v>25</v>
      </c>
      <c r="I16" s="218" t="n">
        <v>2</v>
      </c>
      <c r="J16" s="219" t="inlineStr">
        <is>
          <t>An antenna fitted BEFORE powering any LoRa variant — transmitting without one damages the radio</t>
        </is>
      </c>
      <c r="K16" s="219" t="inlineStr">
        <is>
          <t>A plain board plus a separate module, if you want to choose your own pins</t>
        </is>
      </c>
      <c r="L16" s="219" t="inlineStr">
        <is>
          <t>AE, AMZ</t>
        </is>
      </c>
      <c r="M16" s="219" t="inlineStr">
        <is>
          <t>Flash Meshtastic onto a LoRa32 and you have an off-grid text network with your neighbours in an afternoon — then start attaching this catalog's sensors to it as telemetry.</t>
        </is>
      </c>
    </row>
    <row r="17" ht="62" customHeight="1" s="189">
      <c r="A17" s="218" t="inlineStr">
        <is>
          <t>B012</t>
        </is>
      </c>
      <c r="B17" s="207" t="inlineStr">
        <is>
          <t>M5Stack Core / Stick / Atom</t>
        </is>
      </c>
      <c r="C17" s="219" t="inlineStr">
        <is>
          <t>ESP32 in a finished plastic case with a screen, battery, buttons and a stackable connector</t>
        </is>
      </c>
      <c r="D17" s="219" t="inlineStr">
        <is>
          <t>The opposite philosophy to a bare dev board: it arrives as a finished object. Grove ports and stackable modules mean you can build something presentable without a 3D printer or a soldering iron.</t>
        </is>
      </c>
      <c r="E17" s="215" t="inlineStr">
        <is>
          <t>You pay a large premium over a bare board, and you trade away GPIO freedom for the enclosure. The internal battery is small, so anything with the screen on is a mains-tethered device in practice.</t>
        </is>
      </c>
      <c r="F17" s="219" t="inlineStr">
        <is>
          <t>Builtin</t>
        </is>
      </c>
      <c r="G17" s="219" t="inlineStr">
        <is>
          <t>USB-C / internal LiPo</t>
        </is>
      </c>
      <c r="H17" s="218" t="n">
        <v>35</v>
      </c>
      <c r="I17" s="218" t="n">
        <v>1</v>
      </c>
      <c r="J17" s="219" t="inlineStr"/>
      <c r="K17" s="219" t="inlineStr">
        <is>
          <t>A bare ESP32 plus a printed case if you value pins and cost over finish</t>
        </is>
      </c>
      <c r="L17" s="219" t="inlineStr">
        <is>
          <t>SS, AE, AMZ, DFR</t>
        </is>
      </c>
      <c r="M17" s="219" t="inlineStr">
        <is>
          <t>The fastest route from an idea to something you can hand to a non-technical person without explaining the exposed wires — which is often the real bottleneck in getting a project used.</t>
        </is>
      </c>
    </row>
    <row r="18" ht="62" customHeight="1" s="189">
      <c r="A18" s="218" t="inlineStr">
        <is>
          <t>B010</t>
        </is>
      </c>
      <c r="B18" s="207" t="inlineStr">
        <is>
          <t>Seeed XIAO ESP32 series</t>
        </is>
      </c>
      <c r="C18" s="219" t="inlineStr">
        <is>
          <t>Postage-stamp boards (21x17.5mm) with USB-C, battery charging and castellated edges</t>
        </is>
      </c>
      <c r="D18" s="219" t="inlineStr">
        <is>
          <t>The same silicon in the smallest sensible package, with a LiPo charger and battery pads already on board — which removes the two things that usually make a wearable build ugly.</t>
        </is>
      </c>
      <c r="E18" s="215" t="inlineStr">
        <is>
          <t>Eleven usable GPIO goes quickly: an I2C bus, a UART and two interrupts and you are out. The onboard charger has a fixed charge current that may be too high for a very small cell. Castellated edges are lovely for production and awkward on a breadboard without the header version.</t>
        </is>
      </c>
      <c r="F18" s="219" t="inlineStr">
        <is>
          <t>Builtin/USB</t>
        </is>
      </c>
      <c r="G18" s="219" t="inlineStr">
        <is>
          <t>3.3V (USB-C or LiPo)</t>
        </is>
      </c>
      <c r="H18" s="218" t="n">
        <v>7</v>
      </c>
      <c r="I18" s="218" t="n">
        <v>1</v>
      </c>
      <c r="J18" s="219" t="inlineStr"/>
      <c r="K18" s="219" t="inlineStr">
        <is>
          <t>Adafruit QT Py or Feather for the same idea with a different connector ecosystem</t>
        </is>
      </c>
      <c r="L18" s="219" t="inlineStr">
        <is>
          <t>SS, AE, AMZ, DFR</t>
        </is>
      </c>
      <c r="M18" s="219" t="inlineStr">
        <is>
          <t>Built-in LiPo charging plus a 6µA sleep current means a wearable that needs no charging circuit design at all — the board IS the power system.</t>
        </is>
      </c>
    </row>
  </sheetData>
  <mergeCells count="2">
    <mergeCell ref="A2:M2"/>
    <mergeCell ref="A1:M1"/>
  </mergeCells>
  <pageMargins left="0.75" right="0.75" top="1" bottom="1" header="0.5" footer="0.5"/>
</worksheet>
</file>

<file path=xl/worksheets/sheet60.xml><?xml version="1.0" encoding="utf-8"?>
<worksheet xmlns="http://schemas.openxmlformats.org/spreadsheetml/2006/main">
  <sheetPr>
    <tabColor rgb="006E7F5E"/>
    <outlinePr summaryBelow="1" summaryRight="1"/>
    <pageSetUpPr/>
  </sheetPr>
  <dimension ref="A1:F96"/>
  <sheetViews>
    <sheetView showGridLines="0" zoomScale="100" workbookViewId="0">
      <selection activeCell="A1" sqref="A1"/>
    </sheetView>
  </sheetViews>
  <sheetFormatPr baseColWidth="8" defaultRowHeight="15"/>
  <cols>
    <col width="12" customWidth="1" style="189" min="1" max="1"/>
    <col width="8" customWidth="1" style="189" min="2" max="2"/>
    <col width="11" customWidth="1" style="189" min="3" max="3"/>
    <col width="58" customWidth="1" style="189" min="4" max="4"/>
    <col width="32" customWidth="1" style="189" min="5" max="5"/>
    <col width="52" customWidth="1" style="189" min="6" max="6"/>
  </cols>
  <sheetData>
    <row r="1" ht="30" customHeight="1" s="189">
      <c r="A1" s="201" t="inlineStr">
        <is>
          <t>🔌 I²C ADDRESS MAP &amp; WIRING REALITY</t>
        </is>
      </c>
      <c r="B1" s="202" t="n"/>
      <c r="C1" s="202" t="n"/>
      <c r="D1" s="202" t="n"/>
      <c r="E1" s="202" t="n"/>
      <c r="F1" s="202" t="n"/>
    </row>
    <row r="2" ht="28" customHeight="1" s="189">
      <c r="A2" s="203" t="inlineStr">
        <is>
          <t>The sheet that stops projects dying. Two parts at the same fixed address cannot share a bus. v50 recommends multi-sensor stacks in several places without noting that some of them are not physically buildable as written.</t>
        </is>
      </c>
    </row>
    <row r="3">
      <c r="A3" s="217" t="inlineStr">
        <is>
          <t>Address</t>
        </is>
      </c>
      <c r="B3" s="217" t="inlineStr">
        <is>
          <t>#</t>
        </is>
      </c>
      <c r="C3" s="217" t="inlineStr">
        <is>
          <t>Conflict?</t>
        </is>
      </c>
      <c r="D3" s="217" t="inlineStr">
        <is>
          <t>Parts sharing it</t>
        </is>
      </c>
      <c r="E3" s="217" t="inlineStr">
        <is>
          <t>Can it be changed?</t>
        </is>
      </c>
      <c r="F3" s="217" t="inlineStr">
        <is>
          <t>The fix</t>
        </is>
      </c>
    </row>
    <row r="4" ht="30" customHeight="1" s="189">
      <c r="A4" s="220" t="inlineStr">
        <is>
          <t>0x00</t>
        </is>
      </c>
      <c r="B4" s="218" t="n">
        <v>2</v>
      </c>
      <c r="C4" s="221" t="inlineStr">
        <is>
          <t>⚠ YES</t>
        </is>
      </c>
      <c r="D4" s="219" t="inlineStr">
        <is>
          <t>AS3935 lightning detector · AS3935 lightning detector</t>
        </is>
      </c>
      <c r="E4" s="219" t="inlineStr">
        <is>
          <t>2 of 2 have a selectable address</t>
        </is>
      </c>
      <c r="F4" s="219" t="inlineStr">
        <is>
          <t>Use a TCA9548A multiplexer, or set jumpers so each part gets a distinct address. Fixed-address parts must go behind the mux.</t>
        </is>
      </c>
    </row>
    <row r="5" ht="30" customHeight="1" s="189">
      <c r="A5" s="220" t="inlineStr">
        <is>
          <t>0x01</t>
        </is>
      </c>
      <c r="B5" s="218" t="n">
        <v>2</v>
      </c>
      <c r="C5" s="221" t="inlineStr">
        <is>
          <t>⚠ YES</t>
        </is>
      </c>
      <c r="D5" s="219" t="inlineStr">
        <is>
          <t>AS3935 lightning detector · Chirp! plant sensor</t>
        </is>
      </c>
      <c r="E5" s="219" t="inlineStr">
        <is>
          <t>2 of 2 have a selectable address</t>
        </is>
      </c>
      <c r="F5" s="219" t="inlineStr">
        <is>
          <t>Use a TCA9548A multiplexer, or set jumpers so each part gets a distinct address. Fixed-address parts must go behind the mux.</t>
        </is>
      </c>
    </row>
    <row r="6" ht="30" customHeight="1" s="189">
      <c r="A6" s="220" t="inlineStr">
        <is>
          <t>0x02</t>
        </is>
      </c>
      <c r="B6" s="218" t="n">
        <v>1</v>
      </c>
      <c r="C6" s="218" t="inlineStr">
        <is>
          <t>—</t>
        </is>
      </c>
      <c r="D6" s="219" t="inlineStr">
        <is>
          <t>AS3935 lightning detector</t>
        </is>
      </c>
      <c r="E6" s="219" t="inlineStr">
        <is>
          <t>n/a</t>
        </is>
      </c>
      <c r="F6" s="219" t="inlineStr"/>
    </row>
    <row r="7" ht="30" customHeight="1" s="189">
      <c r="A7" s="220" t="inlineStr">
        <is>
          <t>0x03</t>
        </is>
      </c>
      <c r="B7" s="218" t="n">
        <v>1</v>
      </c>
      <c r="C7" s="218" t="inlineStr">
        <is>
          <t>—</t>
        </is>
      </c>
      <c r="D7" s="219" t="inlineStr">
        <is>
          <t>AS3935 lightning detector</t>
        </is>
      </c>
      <c r="E7" s="219" t="inlineStr">
        <is>
          <t>n/a</t>
        </is>
      </c>
      <c r="F7" s="219" t="inlineStr"/>
    </row>
    <row r="8" ht="30" customHeight="1" s="189">
      <c r="A8" s="220" t="inlineStr">
        <is>
          <t>0x08</t>
        </is>
      </c>
      <c r="B8" s="218" t="n">
        <v>1</v>
      </c>
      <c r="C8" s="218" t="inlineStr">
        <is>
          <t>—</t>
        </is>
      </c>
      <c r="D8" s="219" t="inlineStr">
        <is>
          <t>Thermal microflow sensor for liquids</t>
        </is>
      </c>
      <c r="E8" s="219" t="inlineStr">
        <is>
          <t>n/a</t>
        </is>
      </c>
      <c r="F8" s="219" t="inlineStr"/>
    </row>
    <row r="9" ht="30" customHeight="1" s="189">
      <c r="A9" s="220" t="inlineStr">
        <is>
          <t>0x0A</t>
        </is>
      </c>
      <c r="B9" s="218" t="n">
        <v>2</v>
      </c>
      <c r="C9" s="221" t="inlineStr">
        <is>
          <t>⚠ YES</t>
        </is>
      </c>
      <c r="D9" s="219" t="inlineStr">
        <is>
          <t>D6T thermal presence · Omron D6T-32L 1024-pixel thermopile array</t>
        </is>
      </c>
      <c r="E9" s="219" t="inlineStr">
        <is>
          <t>0 of 2 have a selectable address</t>
        </is>
      </c>
      <c r="F9" s="219" t="inlineStr">
        <is>
          <t>Use a TCA9548A multiplexer, or set jumpers so each part gets a distinct address. Fixed-address parts must go behind the mux.</t>
        </is>
      </c>
    </row>
    <row r="10" ht="30" customHeight="1" s="189">
      <c r="A10" s="220" t="inlineStr">
        <is>
          <t>0x0B</t>
        </is>
      </c>
      <c r="B10" s="218" t="n">
        <v>1</v>
      </c>
      <c r="C10" s="218" t="inlineStr">
        <is>
          <t>—</t>
        </is>
      </c>
      <c r="D10" s="219" t="inlineStr">
        <is>
          <t>LC709203F fuel gauge (end of life)</t>
        </is>
      </c>
      <c r="E10" s="219" t="inlineStr">
        <is>
          <t>n/a</t>
        </is>
      </c>
      <c r="F10" s="219" t="inlineStr"/>
    </row>
    <row r="11" ht="30" customHeight="1" s="189">
      <c r="A11" s="220" t="inlineStr">
        <is>
          <t>0x0C</t>
        </is>
      </c>
      <c r="B11" s="218" t="n">
        <v>4</v>
      </c>
      <c r="C11" s="221" t="inlineStr">
        <is>
          <t>⚠ YES</t>
        </is>
      </c>
      <c r="D11" s="219" t="inlineStr">
        <is>
          <t>ICM-20948 9-axis IMU · MLX90393 wide-range 3D mag · MLX90393 wide-range 3D mag · MPU-9250 9-axis (legacy)</t>
        </is>
      </c>
      <c r="E11" s="219" t="inlineStr">
        <is>
          <t>4 of 4 have a selectable address</t>
        </is>
      </c>
      <c r="F11" s="219" t="inlineStr">
        <is>
          <t>Use a TCA9548A multiplexer, or set jumpers so each part gets a distinct address. Fixed-address parts must go behind the mux.</t>
        </is>
      </c>
    </row>
    <row r="12" ht="30" customHeight="1" s="189">
      <c r="A12" s="220" t="inlineStr">
        <is>
          <t>0x0D</t>
        </is>
      </c>
      <c r="B12" s="218" t="n">
        <v>3</v>
      </c>
      <c r="C12" s="221" t="inlineStr">
        <is>
          <t>⚠ YES</t>
        </is>
      </c>
      <c r="D12" s="219" t="inlineStr">
        <is>
          <t>QMC5883L compass · MLX90393 wide-range 3D mag · BN-880 GNSS module with on-board compass</t>
        </is>
      </c>
      <c r="E12" s="219" t="inlineStr">
        <is>
          <t>1 of 3 have a selectable address</t>
        </is>
      </c>
      <c r="F12" s="219" t="inlineStr">
        <is>
          <t>Use a TCA9548A multiplexer, or set jumpers so each part gets a distinct address. Fixed-address parts must go behind the mux.</t>
        </is>
      </c>
    </row>
    <row r="13" ht="30" customHeight="1" s="189">
      <c r="A13" s="220" t="inlineStr">
        <is>
          <t>0x0F</t>
        </is>
      </c>
      <c r="B13" s="218" t="n">
        <v>1</v>
      </c>
      <c r="C13" s="218" t="inlineStr">
        <is>
          <t>—</t>
        </is>
      </c>
      <c r="D13" s="219" t="inlineStr">
        <is>
          <t>MLX90393 wide-range 3D mag</t>
        </is>
      </c>
      <c r="E13" s="219" t="inlineStr">
        <is>
          <t>n/a</t>
        </is>
      </c>
      <c r="F13" s="219" t="inlineStr"/>
    </row>
    <row r="14" ht="30" customHeight="1" s="189">
      <c r="A14" s="220" t="inlineStr">
        <is>
          <t>0x10</t>
        </is>
      </c>
      <c r="B14" s="218" t="n">
        <v>3</v>
      </c>
      <c r="C14" s="221" t="inlineStr">
        <is>
          <t>⚠ YES</t>
        </is>
      </c>
      <c r="D14" s="219" t="inlineStr">
        <is>
          <t>VEML7700 high-accuracy lux · TF-Luna LiDAR · VEML6030 ambient light sensor</t>
        </is>
      </c>
      <c r="E14" s="219" t="inlineStr">
        <is>
          <t>0 of 3 have a selectable address</t>
        </is>
      </c>
      <c r="F14" s="219" t="inlineStr">
        <is>
          <t>Use a TCA9548A multiplexer, or set jumpers so each part gets a distinct address. Fixed-address parts must go behind the mux.</t>
        </is>
      </c>
    </row>
    <row r="15" ht="30" customHeight="1" s="189">
      <c r="A15" s="220" t="inlineStr">
        <is>
          <t>0x12</t>
        </is>
      </c>
      <c r="B15" s="218" t="n">
        <v>1</v>
      </c>
      <c r="C15" s="218" t="inlineStr">
        <is>
          <t>—</t>
        </is>
      </c>
      <c r="D15" s="219" t="inlineStr">
        <is>
          <t>PMS5003 particulate</t>
        </is>
      </c>
      <c r="E15" s="219" t="inlineStr">
        <is>
          <t>n/a</t>
        </is>
      </c>
      <c r="F15" s="219" t="inlineStr"/>
    </row>
    <row r="16" ht="30" customHeight="1" s="189">
      <c r="A16" s="220" t="inlineStr">
        <is>
          <t>0x14</t>
        </is>
      </c>
      <c r="B16" s="218" t="n">
        <v>3</v>
      </c>
      <c r="C16" s="221" t="inlineStr">
        <is>
          <t>⚠ YES</t>
        </is>
      </c>
      <c r="D16" s="219" t="inlineStr">
        <is>
          <t>BMA400 ultra-low-power accelerometer · BMM350 TMR magnetometer · GT911 / FT6236 touchscreen controller</t>
        </is>
      </c>
      <c r="E16" s="219" t="inlineStr">
        <is>
          <t>1 of 3 have a selectable address</t>
        </is>
      </c>
      <c r="F16" s="219" t="inlineStr">
        <is>
          <t>Use a TCA9548A multiplexer, or set jumpers so each part gets a distinct address. Fixed-address parts must go behind the mux.</t>
        </is>
      </c>
    </row>
    <row r="17" ht="30" customHeight="1" s="189">
      <c r="A17" s="220" t="inlineStr">
        <is>
          <t>0x15</t>
        </is>
      </c>
      <c r="B17" s="218" t="n">
        <v>2</v>
      </c>
      <c r="C17" s="221" t="inlineStr">
        <is>
          <t>⚠ YES</t>
        </is>
      </c>
      <c r="D17" s="219" t="inlineStr">
        <is>
          <t>Telaire T6713 I2C CO2 · BMA400 ultra-low-power accelerometer</t>
        </is>
      </c>
      <c r="E17" s="219" t="inlineStr">
        <is>
          <t>1 of 2 have a selectable address</t>
        </is>
      </c>
      <c r="F17" s="219" t="inlineStr">
        <is>
          <t>Use a TCA9548A multiplexer, or set jumpers so each part gets a distinct address. Fixed-address parts must go behind the mux.</t>
        </is>
      </c>
    </row>
    <row r="18" ht="30" customHeight="1" s="189">
      <c r="A18" s="220" t="inlineStr">
        <is>
          <t>0x18</t>
        </is>
      </c>
      <c r="B18" s="218" t="n">
        <v>6</v>
      </c>
      <c r="C18" s="221" t="inlineStr">
        <is>
          <t>⚠ YES</t>
        </is>
      </c>
      <c r="D18" s="219" t="inlineStr">
        <is>
          <t>MCP9808 precision temp · MCP9808 precision temp · MPRLS ported pressure · LIS3DH budget accel · LIS3DH budget accel · LIS2DW12 nanoamp accelerometer</t>
        </is>
      </c>
      <c r="E18" s="219" t="inlineStr">
        <is>
          <t>5 of 6 have a selectable address</t>
        </is>
      </c>
      <c r="F18" s="219" t="inlineStr">
        <is>
          <t>Use a TCA9548A multiplexer, or set jumpers so each part gets a distinct address. Fixed-address parts must go behind the mux.</t>
        </is>
      </c>
    </row>
    <row r="19" ht="30" customHeight="1" s="189">
      <c r="A19" s="220" t="inlineStr">
        <is>
          <t>0x19</t>
        </is>
      </c>
      <c r="B19" s="218" t="n">
        <v>3</v>
      </c>
      <c r="C19" s="221" t="inlineStr">
        <is>
          <t>⚠ YES</t>
        </is>
      </c>
      <c r="D19" s="219" t="inlineStr">
        <is>
          <t>LIS3DH budget accel · LIS3DH budget accel · LIS2DW12 nanoamp accelerometer</t>
        </is>
      </c>
      <c r="E19" s="219" t="inlineStr">
        <is>
          <t>3 of 3 have a selectable address</t>
        </is>
      </c>
      <c r="F19" s="219" t="inlineStr">
        <is>
          <t>Use a TCA9548A multiplexer, or set jumpers so each part gets a distinct address. Fixed-address parts must go behind the mux.</t>
        </is>
      </c>
    </row>
    <row r="20" ht="30" customHeight="1" s="189">
      <c r="A20" s="220" t="inlineStr">
        <is>
          <t>0x1A</t>
        </is>
      </c>
      <c r="B20" s="218" t="n">
        <v>2</v>
      </c>
      <c r="C20" s="221" t="inlineStr">
        <is>
          <t>⚠ YES</t>
        </is>
      </c>
      <c r="D20" s="219" t="inlineStr">
        <is>
          <t>AGS02MA TVOC budget · Heimann HTPA32x32d thermopile array</t>
        </is>
      </c>
      <c r="E20" s="219" t="inlineStr">
        <is>
          <t>1 of 2 have a selectable address</t>
        </is>
      </c>
      <c r="F20" s="219" t="inlineStr">
        <is>
          <t>Use a TCA9548A multiplexer, or set jumpers so each part gets a distinct address. Fixed-address parts must go behind the mux.</t>
        </is>
      </c>
    </row>
    <row r="21" ht="30" customHeight="1" s="189">
      <c r="A21" s="220" t="inlineStr">
        <is>
          <t>0x1B</t>
        </is>
      </c>
      <c r="B21" s="218" t="n">
        <v>1</v>
      </c>
      <c r="C21" s="218" t="inlineStr">
        <is>
          <t>—</t>
        </is>
      </c>
      <c r="D21" s="219" t="inlineStr">
        <is>
          <t>AT42QT1070 / QT1010 touch controller</t>
        </is>
      </c>
      <c r="E21" s="219" t="inlineStr">
        <is>
          <t>n/a</t>
        </is>
      </c>
      <c r="F21" s="219" t="inlineStr"/>
    </row>
    <row r="22" ht="30" customHeight="1" s="189">
      <c r="A22" s="220" t="inlineStr">
        <is>
          <t>0x1D</t>
        </is>
      </c>
      <c r="B22" s="218" t="n">
        <v>4</v>
      </c>
      <c r="C22" s="221" t="inlineStr">
        <is>
          <t>⚠ YES</t>
        </is>
      </c>
      <c r="D22" s="219" t="inlineStr">
        <is>
          <t>ADXL345 accelerometer · ADXL345 accelerometer · ADXL355 low-noise accel · High-g accel ADXL375</t>
        </is>
      </c>
      <c r="E22" s="219" t="inlineStr">
        <is>
          <t>4 of 4 have a selectable address</t>
        </is>
      </c>
      <c r="F22" s="219" t="inlineStr">
        <is>
          <t>Use a TCA9548A multiplexer, or set jumpers so each part gets a distinct address. Fixed-address parts must go behind the mux.</t>
        </is>
      </c>
    </row>
    <row r="23" ht="30" customHeight="1" s="189">
      <c r="A23" s="220" t="inlineStr">
        <is>
          <t>0x1E</t>
        </is>
      </c>
      <c r="B23" s="218" t="n">
        <v>3</v>
      </c>
      <c r="C23" s="221" t="inlineStr">
        <is>
          <t>⚠ YES</t>
        </is>
      </c>
      <c r="D23" s="219" t="inlineStr">
        <is>
          <t>QMC5883L compass · KX132 low-power accel · BN-880 GNSS module with on-board compass</t>
        </is>
      </c>
      <c r="E23" s="219" t="inlineStr">
        <is>
          <t>1 of 3 have a selectable address</t>
        </is>
      </c>
      <c r="F23" s="219" t="inlineStr">
        <is>
          <t>Use a TCA9548A multiplexer, or set jumpers so each part gets a distinct address. Fixed-address parts must go behind the mux.</t>
        </is>
      </c>
    </row>
    <row r="24" ht="30" customHeight="1" s="189">
      <c r="A24" s="220" t="inlineStr">
        <is>
          <t>0x1F</t>
        </is>
      </c>
      <c r="B24" s="218" t="n">
        <v>2</v>
      </c>
      <c r="C24" s="221" t="inlineStr">
        <is>
          <t>⚠ YES</t>
        </is>
      </c>
      <c r="D24" s="219" t="inlineStr">
        <is>
          <t>MCP9808 precision temp · KX132 low-power accel</t>
        </is>
      </c>
      <c r="E24" s="219" t="inlineStr">
        <is>
          <t>2 of 2 have a selectable address</t>
        </is>
      </c>
      <c r="F24" s="219" t="inlineStr">
        <is>
          <t>Use a TCA9548A multiplexer, or set jumpers so each part gets a distinct address. Fixed-address parts must go behind the mux.</t>
        </is>
      </c>
    </row>
    <row r="25" ht="30" customHeight="1" s="189">
      <c r="A25" s="220" t="inlineStr">
        <is>
          <t>0x20</t>
        </is>
      </c>
      <c r="B25" s="218" t="n">
        <v>3</v>
      </c>
      <c r="C25" s="221" t="inlineStr">
        <is>
          <t>⚠ YES</t>
        </is>
      </c>
      <c r="D25" s="219" t="inlineStr">
        <is>
          <t>Trill flexible touch sliders · Chirp! plant sensor · MCP23017 I/O expander</t>
        </is>
      </c>
      <c r="E25" s="219" t="inlineStr">
        <is>
          <t>3 of 3 have a selectable address</t>
        </is>
      </c>
      <c r="F25" s="219" t="inlineStr">
        <is>
          <t>Use a TCA9548A multiplexer, or set jumpers so each part gets a distinct address. Fixed-address parts must go behind the mux.</t>
        </is>
      </c>
    </row>
    <row r="26" ht="30" customHeight="1" s="189">
      <c r="A26" s="220" t="inlineStr">
        <is>
          <t>0x21</t>
        </is>
      </c>
      <c r="B26" s="218" t="n">
        <v>1</v>
      </c>
      <c r="C26" s="218" t="inlineStr">
        <is>
          <t>—</t>
        </is>
      </c>
      <c r="D26" s="219" t="inlineStr">
        <is>
          <t>SDP810 differential pressure</t>
        </is>
      </c>
      <c r="E26" s="219" t="inlineStr">
        <is>
          <t>n/a</t>
        </is>
      </c>
      <c r="F26" s="219" t="inlineStr"/>
    </row>
    <row r="27" ht="30" customHeight="1" s="189">
      <c r="A27" s="220" t="inlineStr">
        <is>
          <t>0x22</t>
        </is>
      </c>
      <c r="B27" s="218" t="n">
        <v>1</v>
      </c>
      <c r="C27" s="218" t="inlineStr">
        <is>
          <t>—</t>
        </is>
      </c>
      <c r="D27" s="219" t="inlineStr">
        <is>
          <t>SDP810 differential pressure</t>
        </is>
      </c>
      <c r="E27" s="219" t="inlineStr">
        <is>
          <t>n/a</t>
        </is>
      </c>
      <c r="F27" s="219" t="inlineStr"/>
    </row>
    <row r="28" ht="30" customHeight="1" s="189">
      <c r="A28" s="220" t="inlineStr">
        <is>
          <t>0x23</t>
        </is>
      </c>
      <c r="B28" s="218" t="n">
        <v>2</v>
      </c>
      <c r="C28" s="221" t="inlineStr">
        <is>
          <t>⚠ YES</t>
        </is>
      </c>
      <c r="D28" s="219" t="inlineStr">
        <is>
          <t>SDP810 differential pressure · BH1750 lux sensor</t>
        </is>
      </c>
      <c r="E28" s="219" t="inlineStr">
        <is>
          <t>2 of 2 have a selectable address</t>
        </is>
      </c>
      <c r="F28" s="219" t="inlineStr">
        <is>
          <t>Use a TCA9548A multiplexer, or set jumpers so each part gets a distinct address. Fixed-address parts must go behind the mux.</t>
        </is>
      </c>
    </row>
    <row r="29" ht="30" customHeight="1" s="189">
      <c r="A29" s="220" t="inlineStr">
        <is>
          <t>0x24</t>
        </is>
      </c>
      <c r="B29" s="218" t="n">
        <v>1</v>
      </c>
      <c r="C29" s="218" t="inlineStr">
        <is>
          <t>—</t>
        </is>
      </c>
      <c r="D29" s="219" t="inlineStr">
        <is>
          <t>PN532 NFC controller</t>
        </is>
      </c>
      <c r="E29" s="219" t="inlineStr">
        <is>
          <t>n/a</t>
        </is>
      </c>
      <c r="F29" s="219" t="inlineStr"/>
    </row>
    <row r="30" ht="30" customHeight="1" s="189">
      <c r="A30" s="220" t="inlineStr">
        <is>
          <t>0x25</t>
        </is>
      </c>
      <c r="B30" s="218" t="n">
        <v>2</v>
      </c>
      <c r="C30" s="221" t="inlineStr">
        <is>
          <t>⚠ YES</t>
        </is>
      </c>
      <c r="D30" s="219" t="inlineStr">
        <is>
          <t>SDP810 differential pressure · Thermal flow: SDP + thermistor DIY</t>
        </is>
      </c>
      <c r="E30" s="219" t="inlineStr">
        <is>
          <t>2 of 2 have a selectable address</t>
        </is>
      </c>
      <c r="F30" s="219" t="inlineStr">
        <is>
          <t>Use a TCA9548A multiplexer, or set jumpers so each part gets a distinct address. Fixed-address parts must go behind the mux.</t>
        </is>
      </c>
    </row>
    <row r="31" ht="30" customHeight="1" s="189">
      <c r="A31" s="220" t="inlineStr">
        <is>
          <t>0x26</t>
        </is>
      </c>
      <c r="B31" s="218" t="n">
        <v>1</v>
      </c>
      <c r="C31" s="218" t="inlineStr">
        <is>
          <t>—</t>
        </is>
      </c>
      <c r="D31" s="219" t="inlineStr">
        <is>
          <t>Thermal flow: SDP + thermistor DIY</t>
        </is>
      </c>
      <c r="E31" s="219" t="inlineStr">
        <is>
          <t>n/a</t>
        </is>
      </c>
      <c r="F31" s="219" t="inlineStr"/>
    </row>
    <row r="32" ht="30" customHeight="1" s="189">
      <c r="A32" s="220" t="inlineStr">
        <is>
          <t>0x27</t>
        </is>
      </c>
      <c r="B32" s="218" t="n">
        <v>1</v>
      </c>
      <c r="C32" s="218" t="inlineStr">
        <is>
          <t>—</t>
        </is>
      </c>
      <c r="D32" s="219" t="inlineStr">
        <is>
          <t>MCP23017 I/O expander</t>
        </is>
      </c>
      <c r="E32" s="219" t="inlineStr">
        <is>
          <t>n/a</t>
        </is>
      </c>
      <c r="F32" s="219" t="inlineStr"/>
    </row>
    <row r="33" ht="30" customHeight="1" s="189">
      <c r="A33" s="220" t="inlineStr">
        <is>
          <t>0x28</t>
        </is>
      </c>
      <c r="B33" s="218" t="n">
        <v>4</v>
      </c>
      <c r="C33" s="221" t="inlineStr">
        <is>
          <t>⚠ YES</t>
        </is>
      </c>
      <c r="D33" s="219" t="inlineStr">
        <is>
          <t>BNO055 fusion IMU · Trill flexible touch sliders · FS3000 air velocity · CAP1188 8-channel capacitive touch</t>
        </is>
      </c>
      <c r="E33" s="219" t="inlineStr">
        <is>
          <t>4 of 4 have a selectable address</t>
        </is>
      </c>
      <c r="F33" s="219" t="inlineStr">
        <is>
          <t>Use a TCA9548A multiplexer, or set jumpers so each part gets a distinct address. Fixed-address parts must go behind the mux.</t>
        </is>
      </c>
    </row>
    <row r="34" ht="30" customHeight="1" s="189">
      <c r="A34" s="220" t="inlineStr">
        <is>
          <t>0x29</t>
        </is>
      </c>
      <c r="B34" s="218" t="n">
        <v>15</v>
      </c>
      <c r="C34" s="221" t="inlineStr">
        <is>
          <t>⚠ YES</t>
        </is>
      </c>
      <c r="D34" s="219" t="inlineStr">
        <is>
          <t>TSL2591 high dynamic lux · TCS34725 RGB color · TCS34725 RGB color · VL53L0X ToF laser · VL53L1X long-range ToF · VL53L5CX 8x8 ToF array · BNO055 fusion IMU · VL6180X short-range ToF · TSL2561 lux sensor · Color-changing material readers · STC31 percent-level CO2 · STC31 percent-level CO2 · VL53L4CD short-range precision ToF · VL53L4CX multi-target ToF · VL53L8CX 8x8 depth zone array</t>
        </is>
      </c>
      <c r="E34" s="219" t="inlineStr">
        <is>
          <t>12 of 15 have a selectable address</t>
        </is>
      </c>
      <c r="F34" s="219" t="inlineStr">
        <is>
          <t>Use a TCA9548A multiplexer, or set jumpers so each part gets a distinct address. Fixed-address parts must go behind the mux.</t>
        </is>
      </c>
    </row>
    <row r="35" ht="30" customHeight="1" s="189">
      <c r="A35" s="220" t="inlineStr">
        <is>
          <t>0x2A</t>
        </is>
      </c>
      <c r="B35" s="218" t="n">
        <v>7</v>
      </c>
      <c r="C35" s="221" t="inlineStr">
        <is>
          <t>⚠ YES</t>
        </is>
      </c>
      <c r="D35" s="219" t="inlineStr">
        <is>
          <t>Nano33-style 1kg beam scale kit · LDC1612 inductive sensing · LDC1612 inductive sensing · Scale-hacking: NAU7802 · FLIR Lepton 3.1R radiometric thermal module · FDC2214 capacitive proximity front-end · NAU7802 24-bit bridge ADC</t>
        </is>
      </c>
      <c r="E35" s="219" t="inlineStr">
        <is>
          <t>0 of 7 have a selectable address</t>
        </is>
      </c>
      <c r="F35" s="219" t="inlineStr">
        <is>
          <t>Use a TCA9548A multiplexer, or set jumpers so each part gets a distinct address. Fixed-address parts must go behind the mux.</t>
        </is>
      </c>
    </row>
    <row r="36" ht="30" customHeight="1" s="189">
      <c r="A36" s="220" t="inlineStr">
        <is>
          <t>0x2B</t>
        </is>
      </c>
      <c r="B36" s="218" t="n">
        <v>2</v>
      </c>
      <c r="C36" s="221" t="inlineStr">
        <is>
          <t>⚠ YES</t>
        </is>
      </c>
      <c r="D36" s="219" t="inlineStr">
        <is>
          <t>LDC1612 inductive sensing · FDC2214 capacitive proximity front-end</t>
        </is>
      </c>
      <c r="E36" s="219" t="inlineStr">
        <is>
          <t>0 of 2 have a selectable address</t>
        </is>
      </c>
      <c r="F36" s="219" t="inlineStr">
        <is>
          <t>Use a TCA9548A multiplexer, or set jumpers so each part gets a distinct address. Fixed-address parts must go behind the mux.</t>
        </is>
      </c>
    </row>
    <row r="37" ht="30" customHeight="1" s="189">
      <c r="A37" s="220" t="inlineStr">
        <is>
          <t>0x2C</t>
        </is>
      </c>
      <c r="B37" s="218" t="n">
        <v>1</v>
      </c>
      <c r="C37" s="218" t="inlineStr">
        <is>
          <t>—</t>
        </is>
      </c>
      <c r="D37" s="219" t="inlineStr">
        <is>
          <t>STC31 percent-level CO2</t>
        </is>
      </c>
      <c r="E37" s="219" t="inlineStr">
        <is>
          <t>n/a</t>
        </is>
      </c>
      <c r="F37" s="219" t="inlineStr"/>
    </row>
    <row r="38" ht="30" customHeight="1" s="189">
      <c r="A38" s="220" t="inlineStr">
        <is>
          <t>0x2D</t>
        </is>
      </c>
      <c r="B38" s="218" t="n">
        <v>1</v>
      </c>
      <c r="C38" s="218" t="inlineStr">
        <is>
          <t>—</t>
        </is>
      </c>
      <c r="D38" s="219" t="inlineStr">
        <is>
          <t>CAP1188 8-channel capacitive touch</t>
        </is>
      </c>
      <c r="E38" s="219" t="inlineStr">
        <is>
          <t>n/a</t>
        </is>
      </c>
      <c r="F38" s="219" t="inlineStr"/>
    </row>
    <row r="39" ht="30" customHeight="1" s="189">
      <c r="A39" s="220" t="inlineStr">
        <is>
          <t>0x30</t>
        </is>
      </c>
      <c r="B39" s="218" t="n">
        <v>2</v>
      </c>
      <c r="C39" s="221" t="inlineStr">
        <is>
          <t>⚠ YES</t>
        </is>
      </c>
      <c r="D39" s="219" t="inlineStr">
        <is>
          <t>MMC5603 precision magnetometer · Trill flexible touch sliders</t>
        </is>
      </c>
      <c r="E39" s="219" t="inlineStr">
        <is>
          <t>2 of 2 have a selectable address</t>
        </is>
      </c>
      <c r="F39" s="219" t="inlineStr">
        <is>
          <t>Use a TCA9548A multiplexer, or set jumpers so each part gets a distinct address. Fixed-address parts must go behind the mux.</t>
        </is>
      </c>
    </row>
    <row r="40" ht="30" customHeight="1" s="189">
      <c r="A40" s="220" t="inlineStr">
        <is>
          <t>0x31</t>
        </is>
      </c>
      <c r="B40" s="218" t="n">
        <v>1</v>
      </c>
      <c r="C40" s="218" t="inlineStr">
        <is>
          <t>—</t>
        </is>
      </c>
      <c r="D40" s="219" t="inlineStr">
        <is>
          <t>Cubic CM1107N dual-beam CO2</t>
        </is>
      </c>
      <c r="E40" s="219" t="inlineStr">
        <is>
          <t>n/a</t>
        </is>
      </c>
      <c r="F40" s="219" t="inlineStr"/>
    </row>
    <row r="41" ht="30" customHeight="1" s="189">
      <c r="A41" s="220" t="inlineStr">
        <is>
          <t>0x32</t>
        </is>
      </c>
      <c r="B41" s="218" t="n">
        <v>1</v>
      </c>
      <c r="C41" s="218" t="inlineStr">
        <is>
          <t>—</t>
        </is>
      </c>
      <c r="D41" s="219" t="inlineStr">
        <is>
          <t>HuskyLens AI camera</t>
        </is>
      </c>
      <c r="E41" s="219" t="inlineStr">
        <is>
          <t>n/a</t>
        </is>
      </c>
      <c r="F41" s="219" t="inlineStr"/>
    </row>
    <row r="42" ht="30" customHeight="1" s="189">
      <c r="A42" s="220" t="inlineStr">
        <is>
          <t>0x33</t>
        </is>
      </c>
      <c r="B42" s="218" t="n">
        <v>2</v>
      </c>
      <c r="C42" s="221" t="inlineStr">
        <is>
          <t>⚠ YES</t>
        </is>
      </c>
      <c r="D42" s="219" t="inlineStr">
        <is>
          <t>MLX90640 thermal camera · MLX90641 thermal (16x12)</t>
        </is>
      </c>
      <c r="E42" s="219" t="inlineStr">
        <is>
          <t>0 of 2 have a selectable address</t>
        </is>
      </c>
      <c r="F42" s="219" t="inlineStr">
        <is>
          <t>Use a TCA9548A multiplexer, or set jumpers so each part gets a distinct address. Fixed-address parts must go behind the mux.</t>
        </is>
      </c>
    </row>
    <row r="43" ht="30" customHeight="1" s="189">
      <c r="A43" s="220" t="inlineStr">
        <is>
          <t>0x36</t>
        </is>
      </c>
      <c r="B43" s="218" t="n">
        <v>4</v>
      </c>
      <c r="C43" s="221" t="inlineStr">
        <is>
          <t>⚠ YES</t>
        </is>
      </c>
      <c r="D43" s="219" t="inlineStr">
        <is>
          <t>AS5600 magnetic angle · Draw-wire (string pot) sensor · MAX17048 ModelGauge fuel gauge · MAX17260 ModelGauge m5 fuel gauge</t>
        </is>
      </c>
      <c r="E43" s="219" t="inlineStr">
        <is>
          <t>1 of 4 have a selectable address</t>
        </is>
      </c>
      <c r="F43" s="219" t="inlineStr">
        <is>
          <t>Use a TCA9548A multiplexer, or set jumpers so each part gets a distinct address. Fixed-address parts must go behind the mux.</t>
        </is>
      </c>
    </row>
    <row r="44" ht="30" customHeight="1" s="189">
      <c r="A44" s="220" t="inlineStr">
        <is>
          <t>0x38</t>
        </is>
      </c>
      <c r="B44" s="218" t="n">
        <v>3</v>
      </c>
      <c r="C44" s="221" t="inlineStr">
        <is>
          <t>⚠ YES</t>
        </is>
      </c>
      <c r="D44" s="219" t="inlineStr">
        <is>
          <t>Trill flexible touch sliders · AHT20 temp/humidity · ADE7953 dual-channel single-phase energy meter</t>
        </is>
      </c>
      <c r="E44" s="219" t="inlineStr">
        <is>
          <t>1 of 3 have a selectable address</t>
        </is>
      </c>
      <c r="F44" s="219" t="inlineStr">
        <is>
          <t>Use a TCA9548A multiplexer, or set jumpers so each part gets a distinct address. Fixed-address parts must go behind the mux.</t>
        </is>
      </c>
    </row>
    <row r="45" ht="30" customHeight="1" s="189">
      <c r="A45" s="220" t="inlineStr">
        <is>
          <t>0x39</t>
        </is>
      </c>
      <c r="B45" s="218" t="n">
        <v>5</v>
      </c>
      <c r="C45" s="221" t="inlineStr">
        <is>
          <t>⚠ YES</t>
        </is>
      </c>
      <c r="D45" s="219" t="inlineStr">
        <is>
          <t>AS7341 11-channel spectral · AS7341 11-channel spectral · APDS-9960 gesture/color/prox · TSL2561 lux sensor · AS7343 14-channel spectral sensor</t>
        </is>
      </c>
      <c r="E45" s="219" t="inlineStr">
        <is>
          <t>4 of 5 have a selectable address</t>
        </is>
      </c>
      <c r="F45" s="219" t="inlineStr">
        <is>
          <t>Use a TCA9548A multiplexer, or set jumpers so each part gets a distinct address. Fixed-address parts must go behind the mux.</t>
        </is>
      </c>
    </row>
    <row r="46" ht="30" customHeight="1" s="189">
      <c r="A46" s="220" t="inlineStr">
        <is>
          <t>0x3A</t>
        </is>
      </c>
      <c r="B46" s="218" t="n">
        <v>1</v>
      </c>
      <c r="C46" s="218" t="inlineStr">
        <is>
          <t>—</t>
        </is>
      </c>
      <c r="D46" s="219" t="inlineStr">
        <is>
          <t>MLX90632 miniature IR temp</t>
        </is>
      </c>
      <c r="E46" s="219" t="inlineStr">
        <is>
          <t>n/a</t>
        </is>
      </c>
      <c r="F46" s="219" t="inlineStr"/>
    </row>
    <row r="47" ht="30" customHeight="1" s="189">
      <c r="A47" s="220" t="inlineStr">
        <is>
          <t>0x3C</t>
        </is>
      </c>
      <c r="B47" s="218" t="n">
        <v>1</v>
      </c>
      <c r="C47" s="218" t="inlineStr">
        <is>
          <t>—</t>
        </is>
      </c>
      <c r="D47" s="219" t="inlineStr">
        <is>
          <t>OLED display (SSD1306 / SH1107)</t>
        </is>
      </c>
      <c r="E47" s="219" t="inlineStr">
        <is>
          <t>n/a</t>
        </is>
      </c>
      <c r="F47" s="219" t="inlineStr"/>
    </row>
    <row r="48" ht="30" customHeight="1" s="189">
      <c r="A48" s="220" t="inlineStr">
        <is>
          <t>0x3D</t>
        </is>
      </c>
      <c r="B48" s="218" t="n">
        <v>1</v>
      </c>
      <c r="C48" s="218" t="inlineStr">
        <is>
          <t>—</t>
        </is>
      </c>
      <c r="D48" s="219" t="inlineStr">
        <is>
          <t>OLED display (SSD1306 / SH1107)</t>
        </is>
      </c>
      <c r="E48" s="219" t="inlineStr">
        <is>
          <t>n/a</t>
        </is>
      </c>
      <c r="F48" s="219" t="inlineStr"/>
    </row>
    <row r="49" ht="30" customHeight="1" s="189">
      <c r="A49" s="220" t="inlineStr">
        <is>
          <t>0x40</t>
        </is>
      </c>
      <c r="B49" s="218" t="n">
        <v>8</v>
      </c>
      <c r="C49" s="221" t="inlineStr">
        <is>
          <t>⚠ YES</t>
        </is>
      </c>
      <c r="D49" s="219" t="inlineStr">
        <is>
          <t>Trill flexible touch sliders · INA219 current/power monitor · INA219 current/power monitor · INA219 current/power monitor · INA226/INA228 precision power · Si7021 humidity/temp · INA3221 triple-channel power · AS5048A 14-bit angle</t>
        </is>
      </c>
      <c r="E49" s="219" t="inlineStr">
        <is>
          <t>7 of 8 have a selectable address</t>
        </is>
      </c>
      <c r="F49" s="219" t="inlineStr">
        <is>
          <t>Use a TCA9548A multiplexer, or set jumpers so each part gets a distinct address. Fixed-address parts must go behind the mux.</t>
        </is>
      </c>
    </row>
    <row r="50" ht="30" customHeight="1" s="189">
      <c r="A50" s="220" t="inlineStr">
        <is>
          <t>0x41</t>
        </is>
      </c>
      <c r="B50" s="218" t="n">
        <v>1</v>
      </c>
      <c r="C50" s="218" t="inlineStr">
        <is>
          <t>—</t>
        </is>
      </c>
      <c r="D50" s="219" t="inlineStr">
        <is>
          <t>INA3221 triple-channel power</t>
        </is>
      </c>
      <c r="E50" s="219" t="inlineStr">
        <is>
          <t>n/a</t>
        </is>
      </c>
      <c r="F50" s="219" t="inlineStr"/>
    </row>
    <row r="51" ht="30" customHeight="1" s="189">
      <c r="A51" s="220" t="inlineStr">
        <is>
          <t>0x42</t>
        </is>
      </c>
      <c r="B51" s="218" t="n">
        <v>7</v>
      </c>
      <c r="C51" s="221" t="inlineStr">
        <is>
          <t>⚠ YES</t>
        </is>
      </c>
      <c r="D51" s="219" t="inlineStr">
        <is>
          <t>u-blox M10 GNSS · ZED-F9P RTK centimetre GNSS · INA3221 triple-channel power · SAM-M10Q GNSS with integrated patch antenna · ZED-F9R dead-reckoning GNSS · ZED-X20P all-band centimetre GNSS · NEO-F10T dual-band GNSS timing receiver</t>
        </is>
      </c>
      <c r="E51" s="219" t="inlineStr">
        <is>
          <t>2 of 7 have a selectable address</t>
        </is>
      </c>
      <c r="F51" s="219" t="inlineStr">
        <is>
          <t>Use a TCA9548A multiplexer, or set jumpers so each part gets a distinct address. Fixed-address parts must go behind the mux.</t>
        </is>
      </c>
    </row>
    <row r="52" ht="30" customHeight="1" s="189">
      <c r="A52" s="220" t="inlineStr">
        <is>
          <t>0x43</t>
        </is>
      </c>
      <c r="B52" s="218" t="n">
        <v>2</v>
      </c>
      <c r="C52" s="221" t="inlineStr">
        <is>
          <t>⚠ YES</t>
        </is>
      </c>
      <c r="D52" s="219" t="inlineStr">
        <is>
          <t>INA3221 triple-channel power · AS5048A 14-bit angle</t>
        </is>
      </c>
      <c r="E52" s="219" t="inlineStr">
        <is>
          <t>2 of 2 have a selectable address</t>
        </is>
      </c>
      <c r="F52" s="219" t="inlineStr">
        <is>
          <t>Use a TCA9548A multiplexer, or set jumpers so each part gets a distinct address. Fixed-address parts must go behind the mux.</t>
        </is>
      </c>
    </row>
    <row r="53" ht="30" customHeight="1" s="189">
      <c r="A53" s="220" t="inlineStr">
        <is>
          <t>0x44</t>
        </is>
      </c>
      <c r="B53" s="218" t="n">
        <v>6</v>
      </c>
      <c r="C53" s="221" t="inlineStr">
        <is>
          <t>⚠ YES</t>
        </is>
      </c>
      <c r="D53" s="219" t="inlineStr">
        <is>
          <t>SHT41 humidity + temp · HDC3022 humidity + temp · SHT31 weatherproof probe · OPT4048 tristimulus color · OPT4048 tristimulus color · OPT3001 photometric lux sensor</t>
        </is>
      </c>
      <c r="E53" s="219" t="inlineStr">
        <is>
          <t>5 of 6 have a selectable address</t>
        </is>
      </c>
      <c r="F53" s="219" t="inlineStr">
        <is>
          <t>Use a TCA9548A multiplexer, or set jumpers so each part gets a distinct address. Fixed-address parts must go behind the mux.</t>
        </is>
      </c>
    </row>
    <row r="54" ht="30" customHeight="1" s="189">
      <c r="A54" s="220" t="inlineStr">
        <is>
          <t>0x45</t>
        </is>
      </c>
      <c r="B54" s="218" t="n">
        <v>4</v>
      </c>
      <c r="C54" s="221" t="inlineStr">
        <is>
          <t>⚠ YES</t>
        </is>
      </c>
      <c r="D54" s="219" t="inlineStr">
        <is>
          <t>SHT41 humidity + temp · HDC3022 humidity + temp · SHT31 weatherproof probe · MEMS ultrasonic ToF (Chirp)</t>
        </is>
      </c>
      <c r="E54" s="219" t="inlineStr">
        <is>
          <t>2 of 4 have a selectable address</t>
        </is>
      </c>
      <c r="F54" s="219" t="inlineStr">
        <is>
          <t>Use a TCA9548A multiplexer, or set jumpers so each part gets a distinct address. Fixed-address parts must go behind the mux.</t>
        </is>
      </c>
    </row>
    <row r="55" ht="30" customHeight="1" s="189">
      <c r="A55" s="220" t="inlineStr">
        <is>
          <t>0x46</t>
        </is>
      </c>
      <c r="B55" s="218" t="n">
        <v>1</v>
      </c>
      <c r="C55" s="218" t="inlineStr">
        <is>
          <t>—</t>
        </is>
      </c>
      <c r="D55" s="219" t="inlineStr">
        <is>
          <t>HDC3022 humidity + temp</t>
        </is>
      </c>
      <c r="E55" s="219" t="inlineStr">
        <is>
          <t>n/a</t>
        </is>
      </c>
      <c r="F55" s="219" t="inlineStr"/>
    </row>
    <row r="56" ht="30" customHeight="1" s="189">
      <c r="A56" s="220" t="inlineStr">
        <is>
          <t>0x47</t>
        </is>
      </c>
      <c r="B56" s="218" t="n">
        <v>3</v>
      </c>
      <c r="C56" s="221" t="inlineStr">
        <is>
          <t>⚠ YES</t>
        </is>
      </c>
      <c r="D56" s="219" t="inlineStr">
        <is>
          <t>HDC3022 humidity + temp · OPT4048 tristimulus color · OPT3001 photometric lux sensor</t>
        </is>
      </c>
      <c r="E56" s="219" t="inlineStr">
        <is>
          <t>3 of 3 have a selectable address</t>
        </is>
      </c>
      <c r="F56" s="219" t="inlineStr">
        <is>
          <t>Use a TCA9548A multiplexer, or set jumpers so each part gets a distinct address. Fixed-address parts must go behind the mux.</t>
        </is>
      </c>
    </row>
    <row r="57" ht="30" customHeight="1" s="189">
      <c r="A57" s="220" t="inlineStr">
        <is>
          <t>0x48</t>
        </is>
      </c>
      <c r="B57" s="218" t="n">
        <v>7</v>
      </c>
      <c r="C57" s="221" t="inlineStr">
        <is>
          <t>⚠ YES</t>
        </is>
      </c>
      <c r="D57" s="219" t="inlineStr">
        <is>
          <t>TMP117 ultra-precise temp · MAX30205 clinical body temp · MAX30205 clinical body temp · MAX471 / shunt + ADS1115 · ADS1115 16-bit ADC (the analog fixer) · VEML6030 ambient light sensor · ADS1115 / ADS1015 16-bit ADC</t>
        </is>
      </c>
      <c r="E57" s="219" t="inlineStr">
        <is>
          <t>6 of 7 have a selectable address</t>
        </is>
      </c>
      <c r="F57" s="219" t="inlineStr">
        <is>
          <t>Use a TCA9548A multiplexer, or set jumpers so each part gets a distinct address. Fixed-address parts must go behind the mux.</t>
        </is>
      </c>
    </row>
    <row r="58" ht="30" customHeight="1" s="189">
      <c r="A58" s="220" t="inlineStr">
        <is>
          <t>0x49</t>
        </is>
      </c>
      <c r="B58" s="218" t="n">
        <v>7</v>
      </c>
      <c r="C58" s="221" t="inlineStr">
        <is>
          <t>⚠ YES</t>
        </is>
      </c>
      <c r="D58" s="219" t="inlineStr">
        <is>
          <t>TMP117 ultra-precise temp · AS7263 NIR spectral · TSL2561 lux sensor · ADS1115 16-bit ADC (the analog fixer) · Time-of-flight spectroscopy: AS7263 trick · AS7265x 18-channel spectral triad · ADS1115 / ADS1015 16-bit ADC</t>
        </is>
      </c>
      <c r="E58" s="219" t="inlineStr">
        <is>
          <t>5 of 7 have a selectable address</t>
        </is>
      </c>
      <c r="F58" s="219" t="inlineStr">
        <is>
          <t>Use a TCA9548A multiplexer, or set jumpers so each part gets a distinct address. Fixed-address parts must go behind the mux.</t>
        </is>
      </c>
    </row>
    <row r="59" ht="30" customHeight="1" s="189">
      <c r="A59" s="220" t="inlineStr">
        <is>
          <t>0x4A</t>
        </is>
      </c>
      <c r="B59" s="218" t="n">
        <v>6</v>
      </c>
      <c r="C59" s="221" t="inlineStr">
        <is>
          <t>⚠ YES</t>
        </is>
      </c>
      <c r="D59" s="219" t="inlineStr">
        <is>
          <t>TMP117 ultra-precise temp · BNO086 high-perf fusion IMU · MAX44009 ultra-low-power lux · ADS1115 16-bit ADC (the analog fixer) · ADS1115 16-bit ADC (the analog fixer) · ADS1115 / ADS1015 16-bit ADC</t>
        </is>
      </c>
      <c r="E59" s="219" t="inlineStr">
        <is>
          <t>6 of 6 have a selectable address</t>
        </is>
      </c>
      <c r="F59" s="219" t="inlineStr">
        <is>
          <t>Use a TCA9548A multiplexer, or set jumpers so each part gets a distinct address. Fixed-address parts must go behind the mux.</t>
        </is>
      </c>
    </row>
    <row r="60" ht="30" customHeight="1" s="189">
      <c r="A60" s="220" t="inlineStr">
        <is>
          <t>0x4B</t>
        </is>
      </c>
      <c r="B60" s="218" t="n">
        <v>7</v>
      </c>
      <c r="C60" s="221" t="inlineStr">
        <is>
          <t>⚠ YES</t>
        </is>
      </c>
      <c r="D60" s="219" t="inlineStr">
        <is>
          <t>TMP117 ultra-precise temp · BNO086 high-perf fusion IMU · MAX471 / shunt + ADS1115 · MAX44009 ultra-low-power lux · ADS1115 16-bit ADC (the analog fixer) · ADS1115 16-bit ADC (the analog fixer) · ADS1115 / ADS1015 16-bit ADC</t>
        </is>
      </c>
      <c r="E60" s="219" t="inlineStr">
        <is>
          <t>7 of 7 have a selectable address</t>
        </is>
      </c>
      <c r="F60" s="219" t="inlineStr">
        <is>
          <t>Use a TCA9548A multiplexer, or set jumpers so each part gets a distinct address. Fixed-address parts must go behind the mux.</t>
        </is>
      </c>
    </row>
    <row r="61" ht="30" customHeight="1" s="189">
      <c r="A61" s="220" t="inlineStr">
        <is>
          <t>0x4F</t>
        </is>
      </c>
      <c r="B61" s="218" t="n">
        <v>3</v>
      </c>
      <c r="C61" s="221" t="inlineStr">
        <is>
          <t>⚠ YES</t>
        </is>
      </c>
      <c r="D61" s="219" t="inlineStr">
        <is>
          <t>MAX30205 clinical body temp · INA219 current/power monitor · INA226/INA228 precision power</t>
        </is>
      </c>
      <c r="E61" s="219" t="inlineStr">
        <is>
          <t>3 of 3 have a selectable address</t>
        </is>
      </c>
      <c r="F61" s="219" t="inlineStr">
        <is>
          <t>Use a TCA9548A multiplexer, or set jumpers so each part gets a distinct address. Fixed-address parts must go behind the mux.</t>
        </is>
      </c>
    </row>
    <row r="62" ht="30" customHeight="1" s="189">
      <c r="A62" s="220" t="inlineStr">
        <is>
          <t>0x50</t>
        </is>
      </c>
      <c r="B62" s="218" t="n">
        <v>4</v>
      </c>
      <c r="C62" s="221" t="inlineStr">
        <is>
          <t>⚠ YES</t>
        </is>
      </c>
      <c r="D62" s="219" t="inlineStr">
        <is>
          <t>Capacitive liquid/force FDC1004 · Oil/quality dielectric probe · MLX90621 16x4 fast thermal array · MAX30208 clinical-accuracy skin temperature</t>
        </is>
      </c>
      <c r="E62" s="219" t="inlineStr">
        <is>
          <t>1 of 4 have a selectable address</t>
        </is>
      </c>
      <c r="F62" s="219" t="inlineStr">
        <is>
          <t>Use a TCA9548A multiplexer, or set jumpers so each part gets a distinct address. Fixed-address parts must go behind the mux.</t>
        </is>
      </c>
    </row>
    <row r="63" ht="30" customHeight="1" s="189">
      <c r="A63" s="220" t="inlineStr">
        <is>
          <t>0x52</t>
        </is>
      </c>
      <c r="B63" s="218" t="n">
        <v>3</v>
      </c>
      <c r="C63" s="221" t="inlineStr">
        <is>
          <t>⚠ YES</t>
        </is>
      </c>
      <c r="D63" s="219" t="inlineStr">
        <is>
          <t>ENS160 air quality · VL53L5CX 8x8 ToF array · Acconeer XM125 pulsed coherent radar</t>
        </is>
      </c>
      <c r="E63" s="219" t="inlineStr">
        <is>
          <t>1 of 3 have a selectable address</t>
        </is>
      </c>
      <c r="F63" s="219" t="inlineStr">
        <is>
          <t>Use a TCA9548A multiplexer, or set jumpers so each part gets a distinct address. Fixed-address parts must go behind the mux.</t>
        </is>
      </c>
    </row>
    <row r="64" ht="30" customHeight="1" s="189">
      <c r="A64" s="220" t="inlineStr">
        <is>
          <t>0x53</t>
        </is>
      </c>
      <c r="B64" s="218" t="n">
        <v>9</v>
      </c>
      <c r="C64" s="221" t="inlineStr">
        <is>
          <t>⚠ YES</t>
        </is>
      </c>
      <c r="D64" s="219" t="inlineStr">
        <is>
          <t>ENS160 air quality · ENS160 air quality · LTR-390 UV + ambient · ADXL345 accelerometer · ADXL345 accelerometer · ADXL355 low-noise accel · High-g accel ADXL375 · ST25DV64K dual-interface NFC tag · MAX30208 clinical-accuracy skin temperature</t>
        </is>
      </c>
      <c r="E64" s="219" t="inlineStr">
        <is>
          <t>5 of 9 have a selectable address</t>
        </is>
      </c>
      <c r="F64" s="219" t="inlineStr">
        <is>
          <t>Use a TCA9548A multiplexer, or set jumpers so each part gets a distinct address. Fixed-address parts must go behind the mux.</t>
        </is>
      </c>
    </row>
    <row r="65" ht="30" customHeight="1" s="189">
      <c r="A65" s="220" t="inlineStr">
        <is>
          <t>0x55</t>
        </is>
      </c>
      <c r="B65" s="218" t="n">
        <v>2</v>
      </c>
      <c r="C65" s="221" t="inlineStr">
        <is>
          <t>⚠ YES</t>
        </is>
      </c>
      <c r="D65" s="219" t="inlineStr">
        <is>
          <t>NTAG I2C Plus 2K dual-interface tag · BQ27441-G1 Impedance Track fuel gauge</t>
        </is>
      </c>
      <c r="E65" s="219" t="inlineStr">
        <is>
          <t>0 of 2 have a selectable address</t>
        </is>
      </c>
      <c r="F65" s="219" t="inlineStr">
        <is>
          <t>Use a TCA9548A multiplexer, or set jumpers so each part gets a distinct address. Fixed-address parts must go behind the mux.</t>
        </is>
      </c>
    </row>
    <row r="66" ht="30" customHeight="1" s="189">
      <c r="A66" s="220" t="inlineStr">
        <is>
          <t>0x57</t>
        </is>
      </c>
      <c r="B66" s="218" t="n">
        <v>2</v>
      </c>
      <c r="C66" s="221" t="inlineStr">
        <is>
          <t>⚠ YES</t>
        </is>
      </c>
      <c r="D66" s="219" t="inlineStr">
        <is>
          <t>MAX30102 pulse oximeter · ST25DV64K dual-interface NFC tag</t>
        </is>
      </c>
      <c r="E66" s="219" t="inlineStr">
        <is>
          <t>0 of 2 have a selectable address</t>
        </is>
      </c>
      <c r="F66" s="219" t="inlineStr">
        <is>
          <t>Use a TCA9548A multiplexer, or set jumpers so each part gets a distinct address. Fixed-address parts must go behind the mux.</t>
        </is>
      </c>
    </row>
    <row r="67" ht="30" customHeight="1" s="189">
      <c r="A67" s="220" t="inlineStr">
        <is>
          <t>0x58</t>
        </is>
      </c>
      <c r="B67" s="218" t="n">
        <v>1</v>
      </c>
      <c r="C67" s="218" t="inlineStr">
        <is>
          <t>—</t>
        </is>
      </c>
      <c r="D67" s="219" t="inlineStr">
        <is>
          <t>SGP30 eCO2/TVOC (legacy)</t>
        </is>
      </c>
      <c r="E67" s="219" t="inlineStr">
        <is>
          <t>n/a</t>
        </is>
      </c>
      <c r="F67" s="219" t="inlineStr"/>
    </row>
    <row r="68" ht="30" customHeight="1" s="189">
      <c r="A68" s="220" t="inlineStr">
        <is>
          <t>0x59</t>
        </is>
      </c>
      <c r="B68" s="218" t="n">
        <v>1</v>
      </c>
      <c r="C68" s="218" t="inlineStr">
        <is>
          <t>—</t>
        </is>
      </c>
      <c r="D68" s="219" t="inlineStr">
        <is>
          <t>SGP40 VOC index</t>
        </is>
      </c>
      <c r="E68" s="219" t="inlineStr">
        <is>
          <t>n/a</t>
        </is>
      </c>
      <c r="F68" s="219" t="inlineStr"/>
    </row>
    <row r="69" ht="30" customHeight="1" s="189">
      <c r="A69" s="220" t="inlineStr">
        <is>
          <t>0x5A</t>
        </is>
      </c>
      <c r="B69" s="218" t="n">
        <v>4</v>
      </c>
      <c r="C69" s="221" t="inlineStr">
        <is>
          <t>⚠ YES</t>
        </is>
      </c>
      <c r="D69" s="219" t="inlineStr">
        <is>
          <t>MLX90614 IR thermometer · MPR121 12-pad cap touch · MLX90614 forehead mode · Haptic driver + LRA/ERM (DRV2605L)</t>
        </is>
      </c>
      <c r="E69" s="219" t="inlineStr">
        <is>
          <t>2 of 4 have a selectable address</t>
        </is>
      </c>
      <c r="F69" s="219" t="inlineStr">
        <is>
          <t>Use a TCA9548A multiplexer, or set jumpers so each part gets a distinct address. Fixed-address parts must go behind the mux.</t>
        </is>
      </c>
    </row>
    <row r="70" ht="30" customHeight="1" s="189">
      <c r="A70" s="220" t="inlineStr">
        <is>
          <t>0x5B</t>
        </is>
      </c>
      <c r="B70" s="218" t="n">
        <v>1</v>
      </c>
      <c r="C70" s="218" t="inlineStr">
        <is>
          <t>—</t>
        </is>
      </c>
      <c r="D70" s="219" t="inlineStr">
        <is>
          <t>MPR121 12-pad cap touch</t>
        </is>
      </c>
      <c r="E70" s="219" t="inlineStr">
        <is>
          <t>n/a</t>
        </is>
      </c>
      <c r="F70" s="219" t="inlineStr"/>
    </row>
    <row r="71" ht="30" customHeight="1" s="189">
      <c r="A71" s="220" t="inlineStr">
        <is>
          <t>0x5C</t>
        </is>
      </c>
      <c r="B71" s="218" t="n">
        <v>3</v>
      </c>
      <c r="C71" s="221" t="inlineStr">
        <is>
          <t>⚠ YES</t>
        </is>
      </c>
      <c r="D71" s="219" t="inlineStr">
        <is>
          <t>LPS22HB pressure sensor · BH1750 lux sensor · MPR121 12-pad cap touch</t>
        </is>
      </c>
      <c r="E71" s="219" t="inlineStr">
        <is>
          <t>2 of 3 have a selectable address</t>
        </is>
      </c>
      <c r="F71" s="219" t="inlineStr">
        <is>
          <t>Use a TCA9548A multiplexer, or set jumpers so each part gets a distinct address. Fixed-address parts must go behind the mux.</t>
        </is>
      </c>
    </row>
    <row r="72" ht="30" customHeight="1" s="189">
      <c r="A72" s="220" t="inlineStr">
        <is>
          <t>0x5D</t>
        </is>
      </c>
      <c r="B72" s="218" t="n">
        <v>3</v>
      </c>
      <c r="C72" s="221" t="inlineStr">
        <is>
          <t>⚠ YES</t>
        </is>
      </c>
      <c r="D72" s="219" t="inlineStr">
        <is>
          <t>LPS22HB pressure sensor · MPR121 12-pad cap touch · GT911 / FT6236 touchscreen controller</t>
        </is>
      </c>
      <c r="E72" s="219" t="inlineStr">
        <is>
          <t>1 of 3 have a selectable address</t>
        </is>
      </c>
      <c r="F72" s="219" t="inlineStr">
        <is>
          <t>Use a TCA9548A multiplexer, or set jumpers so each part gets a distinct address. Fixed-address parts must go behind the mux.</t>
        </is>
      </c>
    </row>
    <row r="73" ht="30" customHeight="1" s="189">
      <c r="A73" s="220" t="inlineStr">
        <is>
          <t>0x5E</t>
        </is>
      </c>
      <c r="B73" s="218" t="n">
        <v>2</v>
      </c>
      <c r="C73" s="221" t="inlineStr">
        <is>
          <t>⚠ YES</t>
        </is>
      </c>
      <c r="D73" s="219" t="inlineStr">
        <is>
          <t>TLV493D 3D magnetic · MAX86150 ECG+PPG combo</t>
        </is>
      </c>
      <c r="E73" s="219" t="inlineStr">
        <is>
          <t>1 of 2 have a selectable address</t>
        </is>
      </c>
      <c r="F73" s="219" t="inlineStr">
        <is>
          <t>Use a TCA9548A multiplexer, or set jumpers so each part gets a distinct address. Fixed-address parts must go behind the mux.</t>
        </is>
      </c>
    </row>
    <row r="74" ht="30" customHeight="1" s="189">
      <c r="A74" s="220" t="inlineStr">
        <is>
          <t>0x60</t>
        </is>
      </c>
      <c r="B74" s="218" t="n">
        <v>7</v>
      </c>
      <c r="C74" s="221" t="inlineStr">
        <is>
          <t>⚠ YES</t>
        </is>
      </c>
      <c r="D74" s="219" t="inlineStr">
        <is>
          <t>Thermocouple multiplexer board · Thermocouple multiplexer board · SI1145 UV/IR/visible · VCNL4040 proximity + lux · ATECC608B secure element · MLX90621 16x4 fast thermal array · MCP4725 12-bit DAC</t>
        </is>
      </c>
      <c r="E74" s="219" t="inlineStr">
        <is>
          <t>5 of 7 have a selectable address</t>
        </is>
      </c>
      <c r="F74" s="219" t="inlineStr">
        <is>
          <t>Use a TCA9548A multiplexer, or set jumpers so each part gets a distinct address. Fixed-address parts must go behind the mux.</t>
        </is>
      </c>
    </row>
    <row r="75" ht="30" customHeight="1" s="189">
      <c r="A75" s="220" t="inlineStr">
        <is>
          <t>0x61</t>
        </is>
      </c>
      <c r="B75" s="218" t="n">
        <v>4</v>
      </c>
      <c r="C75" s="221" t="inlineStr">
        <is>
          <t>⚠ YES</t>
        </is>
      </c>
      <c r="D75" s="219" t="inlineStr">
        <is>
          <t>SCD30 NDIR CO2 · Dissolved oxygen kit (Atlas EZO-DO) · ORP (redox) probe · Soil CO2 flux chamber (closed dynamic)</t>
        </is>
      </c>
      <c r="E75" s="219" t="inlineStr">
        <is>
          <t>1 of 4 have a selectable address</t>
        </is>
      </c>
      <c r="F75" s="219" t="inlineStr">
        <is>
          <t>Use a TCA9548A multiplexer, or set jumpers so each part gets a distinct address. Fixed-address parts must go behind the mux.</t>
        </is>
      </c>
    </row>
    <row r="76" ht="30" customHeight="1" s="189">
      <c r="A76" s="220" t="inlineStr">
        <is>
          <t>0x62</t>
        </is>
      </c>
      <c r="B76" s="218" t="n">
        <v>5</v>
      </c>
      <c r="C76" s="221" t="inlineStr">
        <is>
          <t>⚠ YES</t>
        </is>
      </c>
      <c r="D76" s="219" t="inlineStr">
        <is>
          <t>SCD41 true CO2 · ORP (redox) probe · Person Sensor (Useful Sensors) · Person Sensor (Useful Sensors) · Grove Vision AI v2</t>
        </is>
      </c>
      <c r="E76" s="219" t="inlineStr">
        <is>
          <t>3 of 5 have a selectable address</t>
        </is>
      </c>
      <c r="F76" s="219" t="inlineStr">
        <is>
          <t>Use a TCA9548A multiplexer, or set jumpers so each part gets a distinct address. Fixed-address parts must go behind the mux.</t>
        </is>
      </c>
    </row>
    <row r="77" ht="30" customHeight="1" s="189">
      <c r="A77" s="220" t="inlineStr">
        <is>
          <t>0x63</t>
        </is>
      </c>
      <c r="B77" s="218" t="n">
        <v>1</v>
      </c>
      <c r="C77" s="218" t="inlineStr">
        <is>
          <t>—</t>
        </is>
      </c>
      <c r="D77" s="219" t="inlineStr">
        <is>
          <t>ORP (redox) probe</t>
        </is>
      </c>
      <c r="E77" s="219" t="inlineStr">
        <is>
          <t>n/a</t>
        </is>
      </c>
      <c r="F77" s="219" t="inlineStr"/>
    </row>
    <row r="78" ht="30" customHeight="1" s="189">
      <c r="A78" s="220" t="inlineStr">
        <is>
          <t>0x64</t>
        </is>
      </c>
      <c r="B78" s="218" t="n">
        <v>2</v>
      </c>
      <c r="C78" s="221" t="inlineStr">
        <is>
          <t>⚠ YES</t>
        </is>
      </c>
      <c r="D78" s="219" t="inlineStr">
        <is>
          <t>ORP (redox) probe · STCC4 low-cost percent CO2</t>
        </is>
      </c>
      <c r="E78" s="219" t="inlineStr">
        <is>
          <t>1 of 2 have a selectable address</t>
        </is>
      </c>
      <c r="F78" s="219" t="inlineStr">
        <is>
          <t>Use a TCA9548A multiplexer, or set jumpers so each part gets a distinct address. Fixed-address parts must go behind the mux.</t>
        </is>
      </c>
    </row>
    <row r="79" ht="30" customHeight="1" s="189">
      <c r="A79" s="220" t="inlineStr">
        <is>
          <t>0x66</t>
        </is>
      </c>
      <c r="B79" s="218" t="n">
        <v>1</v>
      </c>
      <c r="C79" s="218" t="inlineStr">
        <is>
          <t>—</t>
        </is>
      </c>
      <c r="D79" s="219" t="inlineStr">
        <is>
          <t>ORP (redox) probe</t>
        </is>
      </c>
      <c r="E79" s="219" t="inlineStr">
        <is>
          <t>n/a</t>
        </is>
      </c>
      <c r="F79" s="219" t="inlineStr"/>
    </row>
    <row r="80" ht="30" customHeight="1" s="189">
      <c r="A80" s="220" t="inlineStr">
        <is>
          <t>0x67</t>
        </is>
      </c>
      <c r="B80" s="218" t="n">
        <v>3</v>
      </c>
      <c r="C80" s="221" t="inlineStr">
        <is>
          <t>⚠ YES</t>
        </is>
      </c>
      <c r="D80" s="219" t="inlineStr">
        <is>
          <t>Thermocouple multiplexer board · Thermocouple multiplexer board · MCP4725 12-bit DAC</t>
        </is>
      </c>
      <c r="E80" s="219" t="inlineStr">
        <is>
          <t>3 of 3 have a selectable address</t>
        </is>
      </c>
      <c r="F80" s="219" t="inlineStr">
        <is>
          <t>Use a TCA9548A multiplexer, or set jumpers so each part gets a distinct address. Fixed-address parts must go behind the mux.</t>
        </is>
      </c>
    </row>
    <row r="81" ht="30" customHeight="1" s="189">
      <c r="A81" s="220" t="inlineStr">
        <is>
          <t>0x68</t>
        </is>
      </c>
      <c r="B81" s="218" t="n">
        <v>12</v>
      </c>
      <c r="C81" s="221" t="inlineStr">
        <is>
          <t>⚠ YES</t>
        </is>
      </c>
      <c r="D81" s="219" t="inlineStr">
        <is>
          <t>Grid-EYE AMG8833 thermal array · Grid-EYE AMG8833 thermal array · MPU-6050 6-axis IMU · MPU-6050 6-axis IMU · ICM-20948 9-axis IMU · BMI270 wearable IMU · MPU-9250 9-axis (legacy) · SenseAir K30 NDIR CO2 · BMI323 6-axis IMU · ICM-42688-P low-noise IMU · ICM-45686 premium 6-axis IMU · DS3231 precision RTC</t>
        </is>
      </c>
      <c r="E81" s="219" t="inlineStr">
        <is>
          <t>12 of 12 have a selectable address</t>
        </is>
      </c>
      <c r="F81" s="219" t="inlineStr">
        <is>
          <t>Use a TCA9548A multiplexer, or set jumpers so each part gets a distinct address. Fixed-address parts must go behind the mux.</t>
        </is>
      </c>
    </row>
    <row r="82" ht="30" customHeight="1" s="189">
      <c r="A82" s="220" t="inlineStr">
        <is>
          <t>0x69</t>
        </is>
      </c>
      <c r="B82" s="218" t="n">
        <v>10</v>
      </c>
      <c r="C82" s="221" t="inlineStr">
        <is>
          <t>⚠ YES</t>
        </is>
      </c>
      <c r="D82" s="219" t="inlineStr">
        <is>
          <t>SPS30 premium PM · Grid-EYE AMG8833 thermal array · MPU-6050 6-axis IMU · ICM-20948 9-axis IMU · BMI270 wearable IMU · MPU-9250 9-axis (legacy) · SEN55 all-in-one air node · BMI323 6-axis IMU · ICM-42688-P low-noise IMU · ICM-45686 premium 6-axis IMU</t>
        </is>
      </c>
      <c r="E82" s="219" t="inlineStr">
        <is>
          <t>8 of 10 have a selectable address</t>
        </is>
      </c>
      <c r="F82" s="219" t="inlineStr">
        <is>
          <t>Use a TCA9548A multiplexer, or set jumpers so each part gets a distinct address. Fixed-address parts must go behind the mux.</t>
        </is>
      </c>
    </row>
    <row r="83" ht="30" customHeight="1" s="189">
      <c r="A83" s="220" t="inlineStr">
        <is>
          <t>0x6A</t>
        </is>
      </c>
      <c r="B83" s="218" t="n">
        <v>5</v>
      </c>
      <c r="C83" s="221" t="inlineStr">
        <is>
          <t>⚠ YES</t>
        </is>
      </c>
      <c r="D83" s="219" t="inlineStr">
        <is>
          <t>LSM6DSOX ML-core IMU · LSM6DSV16X IMU with on-chip fusion · LSM6DSO32 high-range IMU · ISM330DHCX industrial IMU · L3GD20H gyro-only 3-axis</t>
        </is>
      </c>
      <c r="E83" s="219" t="inlineStr">
        <is>
          <t>5 of 5 have a selectable address</t>
        </is>
      </c>
      <c r="F83" s="219" t="inlineStr">
        <is>
          <t>Use a TCA9548A multiplexer, or set jumpers so each part gets a distinct address. Fixed-address parts must go behind the mux.</t>
        </is>
      </c>
    </row>
    <row r="84" ht="30" customHeight="1" s="189">
      <c r="A84" s="220" t="inlineStr">
        <is>
          <t>0x6B</t>
        </is>
      </c>
      <c r="B84" s="218" t="n">
        <v>6</v>
      </c>
      <c r="C84" s="221" t="inlineStr">
        <is>
          <t>⚠ YES</t>
        </is>
      </c>
      <c r="D84" s="219" t="inlineStr">
        <is>
          <t>LSM6DSOX ML-core IMU · SEN66 six-in-one air module · LSM6DSV16X IMU with on-chip fusion · LSM6DSO32 high-range IMU · ISM330DHCX industrial IMU · L3GD20H gyro-only 3-axis</t>
        </is>
      </c>
      <c r="E84" s="219" t="inlineStr">
        <is>
          <t>5 of 6 have a selectable address</t>
        </is>
      </c>
      <c r="F84" s="219" t="inlineStr">
        <is>
          <t>Use a TCA9548A multiplexer, or set jumpers so each part gets a distinct address. Fixed-address parts must go behind the mux.</t>
        </is>
      </c>
    </row>
    <row r="85" ht="30" customHeight="1" s="189">
      <c r="A85" s="220" t="inlineStr">
        <is>
          <t>0x6D</t>
        </is>
      </c>
      <c r="B85" s="218" t="n">
        <v>1</v>
      </c>
      <c r="C85" s="218" t="inlineStr">
        <is>
          <t>—</t>
        </is>
      </c>
      <c r="D85" s="219" t="inlineStr">
        <is>
          <t>XGZP6897D low-range diff pressure</t>
        </is>
      </c>
      <c r="E85" s="219" t="inlineStr">
        <is>
          <t>n/a</t>
        </is>
      </c>
      <c r="F85" s="219" t="inlineStr"/>
    </row>
    <row r="86" ht="30" customHeight="1" s="189">
      <c r="A86" s="220" t="inlineStr">
        <is>
          <t>0x70</t>
        </is>
      </c>
      <c r="B86" s="218" t="n">
        <v>2</v>
      </c>
      <c r="C86" s="221" t="inlineStr">
        <is>
          <t>⚠ YES</t>
        </is>
      </c>
      <c r="D86" s="219" t="inlineStr">
        <is>
          <t>SHTC3 tiny low-power RH/T · TCA9548A I2C multiplexer</t>
        </is>
      </c>
      <c r="E86" s="219" t="inlineStr">
        <is>
          <t>1 of 2 have a selectable address</t>
        </is>
      </c>
      <c r="F86" s="219" t="inlineStr">
        <is>
          <t>Use a TCA9548A multiplexer, or set jumpers so each part gets a distinct address. Fixed-address parts must go behind the mux.</t>
        </is>
      </c>
    </row>
    <row r="87" ht="30" customHeight="1" s="189">
      <c r="A87" s="220" t="inlineStr">
        <is>
          <t>0x74</t>
        </is>
      </c>
      <c r="B87" s="218" t="n">
        <v>2</v>
      </c>
      <c r="C87" s="221" t="inlineStr">
        <is>
          <t>⚠ YES</t>
        </is>
      </c>
      <c r="D87" s="219" t="inlineStr">
        <is>
          <t>AS7331 spectral UV · AS7331 spectral UV</t>
        </is>
      </c>
      <c r="E87" s="219" t="inlineStr">
        <is>
          <t>2 of 2 have a selectable address</t>
        </is>
      </c>
      <c r="F87" s="219" t="inlineStr">
        <is>
          <t>Use a TCA9548A multiplexer, or set jumpers so each part gets a distinct address. Fixed-address parts must go behind the mux.</t>
        </is>
      </c>
    </row>
    <row r="88" ht="30" customHeight="1" s="189">
      <c r="A88" s="220" t="inlineStr">
        <is>
          <t>0x76</t>
        </is>
      </c>
      <c r="B88" s="218" t="n">
        <v>9</v>
      </c>
      <c r="C88" s="221" t="inlineStr">
        <is>
          <t>⚠ YES</t>
        </is>
      </c>
      <c r="D88" s="219" t="inlineStr">
        <is>
          <t>BME280 climate combo · BME280 climate combo · BMP390 precision barometer · DPS310 barometer · MS5611 high-res altimeter · BME688 gas + climate AI · BMP280 budget barometer · Scent delivery + e-nose loop · BME690 gas + climate</t>
        </is>
      </c>
      <c r="E88" s="219" t="inlineStr">
        <is>
          <t>4 of 9 have a selectable address</t>
        </is>
      </c>
      <c r="F88" s="219" t="inlineStr">
        <is>
          <t>Use a TCA9548A multiplexer, or set jumpers so each part gets a distinct address. Fixed-address parts must go behind the mux.</t>
        </is>
      </c>
    </row>
    <row r="89" ht="30" customHeight="1" s="189">
      <c r="A89" s="220" t="inlineStr">
        <is>
          <t>0x77</t>
        </is>
      </c>
      <c r="B89" s="218" t="n">
        <v>11</v>
      </c>
      <c r="C89" s="221" t="inlineStr">
        <is>
          <t>⚠ YES</t>
        </is>
      </c>
      <c r="D89" s="219" t="inlineStr">
        <is>
          <t>BME280 climate combo · BME280 climate combo · BMP390 precision barometer · DPS310 barometer · MS5611 high-res altimeter · BME688 gas + climate AI · AS7331 spectral UV · BMP280 budget barometer · Scent delivery + e-nose loop · BME690 gas + climate · TCA9548A I2C multiplexer</t>
        </is>
      </c>
      <c r="E89" s="219" t="inlineStr">
        <is>
          <t>6 of 11 have a selectable address</t>
        </is>
      </c>
      <c r="F89" s="219" t="inlineStr">
        <is>
          <t>Use a TCA9548A multiplexer, or set jumpers so each part gets a distinct address. Fixed-address parts must go behind the mux.</t>
        </is>
      </c>
    </row>
    <row r="91" ht="92" customHeight="1" s="189">
      <c r="A91" s="222" t="inlineStr">
        <is>
          <t>The ToF trap</t>
        </is>
      </c>
      <c r="B91" s="208" t="inlineStr">
        <is>
          <t>The entire ST VL53/VL6180 family ships at a FIXED 0x29. Two on one bus is impossible without driving each XSHUT low and assigning addresses one at a time at boot. Any project using several ToF sensors must budget for this — it is the single most common reason a multi-ToF build never works.</t>
        </is>
      </c>
    </row>
    <row r="92" ht="53" customHeight="1" s="189">
      <c r="A92" s="222" t="inlineStr">
        <is>
          <t>0x68 is crowded</t>
        </is>
      </c>
      <c r="B92" s="208" t="inlineStr">
        <is>
          <t>MPU-6050, MPU-9250, ICM-20948 and the DS3231 RTC all default here. Most IMUs have an AD0 pin that moves them to 0x69; the RTC usually does not move.</t>
        </is>
      </c>
    </row>
    <row r="93" ht="42" customHeight="1" s="189">
      <c r="A93" s="222" t="inlineStr">
        <is>
          <t>0x29 is crowded too</t>
        </is>
      </c>
      <c r="B93" s="208" t="inlineStr">
        <is>
          <t>TCS34725 colour and the whole VL53 family share it, so colorimetry plus ranging on one bus needs a multiplexer.</t>
        </is>
      </c>
    </row>
    <row r="94" ht="61" customHeight="1" s="189">
      <c r="A94" s="222" t="inlineStr">
        <is>
          <t>Pull-ups add up</t>
        </is>
      </c>
      <c r="B94" s="208" t="inlineStr">
        <is>
          <t>Every breakout carries its own 4.7k pull-ups. Six boards in parallel gives ~780Ω, which is too strong and the bus stops working reliably. Remove them on all but one or two boards.</t>
        </is>
      </c>
    </row>
    <row r="95" ht="53" customHeight="1" s="189">
      <c r="A95" s="222" t="inlineStr">
        <is>
          <t>ADC2 dies with Wi-Fi</t>
        </is>
      </c>
      <c r="B95" s="208" t="inlineStr">
        <is>
          <t>On the classic ESP32, ADC2 cannot be used while Wi-Fi is active. Put every analog sensor on ADC1, or accept that readings stop when the radio comes up.</t>
        </is>
      </c>
    </row>
    <row r="96" ht="70" customHeight="1" s="189">
      <c r="A96" s="222" t="inlineStr">
        <is>
          <t>Check logic levels first</t>
        </is>
      </c>
      <c r="B96" s="208" t="inlineStr">
        <is>
          <t>Plenty of sealed industrial and automotive parts output at their supply rail. An open-collector sensor pulled up to 24V destroys a GPIO — the XKC-Y25 correction in this workbook exists for exactly that reason.</t>
        </is>
      </c>
    </row>
  </sheetData>
  <mergeCells count="8">
    <mergeCell ref="A2:F2"/>
    <mergeCell ref="B91:F91"/>
    <mergeCell ref="B95:F95"/>
    <mergeCell ref="A1:F1"/>
    <mergeCell ref="B94:F94"/>
    <mergeCell ref="B93:F93"/>
    <mergeCell ref="B96:F96"/>
    <mergeCell ref="B92:F9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2026-06-10T16:03:00Z</dcterms:created>
  <dcterms:modified xsi:type="dcterms:W3CDTF">2026-07-25T11:12:50Z</dcterms:modified>
</cp:coreProperties>
</file>