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Downloads/"/>
    </mc:Choice>
  </mc:AlternateContent>
  <xr:revisionPtr revIDLastSave="0" documentId="13_ncr:1_{A3B33D93-D833-E140-8CC3-ACCE3A4E34A2}" xr6:coauthVersionLast="47" xr6:coauthVersionMax="47" xr10:uidLastSave="{00000000-0000-0000-0000-000000000000}"/>
  <bookViews>
    <workbookView xWindow="1480" yWindow="520" windowWidth="51120" windowHeight="28280" xr2:uid="{0D877ABD-876B-4E4E-AF47-781466DC18FE}"/>
  </bookViews>
  <sheets>
    <sheet name="Forecasting" sheetId="1" r:id="rId1"/>
    <sheet name="CONTROL" sheetId="2" r:id="rId2"/>
  </sheets>
  <externalReferences>
    <externalReference r:id="rId3"/>
  </externalReferences>
  <definedNames>
    <definedName name="CF_Class_List">[1]Lookups!$G$4:$G$22</definedName>
    <definedName name="Department">[1]Controls!$C$12:$C$30</definedName>
    <definedName name="FS_group">[1]Lookups!$E$4:$E$8</definedName>
    <definedName name="FX">[1]Scenarios!$B$5:$B$9</definedName>
    <definedName name="Item_Names">[1]Controls!$K$5:$K$50</definedName>
    <definedName name="model_start">[1]Controls!$C$36</definedName>
    <definedName name="Scenario_flag">[1]Scenarios!$C$17:$C$44</definedName>
    <definedName name="Scenario_Names">[1]Scenarios!$B$17:$B$44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3" i="1" l="1"/>
  <c r="AC22" i="1"/>
  <c r="Y17" i="1"/>
  <c r="Z15" i="1"/>
  <c r="U16" i="1"/>
  <c r="S14" i="1"/>
  <c r="R13" i="1"/>
  <c r="Q10" i="1"/>
  <c r="Q9" i="1"/>
  <c r="Q8" i="1"/>
  <c r="Q7" i="1"/>
  <c r="AK19" i="1"/>
  <c r="AL19" i="1" s="1"/>
  <c r="AM19" i="1" s="1"/>
  <c r="AN19" i="1" s="1"/>
  <c r="AH19" i="1"/>
  <c r="AI19" i="1" s="1"/>
  <c r="AJ19" i="1" s="1"/>
  <c r="AJ18" i="1"/>
  <c r="AI18" i="1"/>
  <c r="AH18" i="1"/>
  <c r="AG18" i="1"/>
  <c r="R59" i="1"/>
  <c r="S59" i="1"/>
  <c r="T59" i="1"/>
  <c r="U59" i="1"/>
  <c r="V59" i="1"/>
  <c r="W59" i="1"/>
  <c r="X59" i="1"/>
  <c r="Y59" i="1"/>
  <c r="Z59" i="1"/>
  <c r="AA59" i="1"/>
  <c r="AB59" i="1"/>
  <c r="AJ59" i="1"/>
  <c r="R60" i="1"/>
  <c r="S60" i="1"/>
  <c r="T60" i="1"/>
  <c r="U60" i="1"/>
  <c r="V60" i="1"/>
  <c r="W60" i="1"/>
  <c r="X60" i="1"/>
  <c r="Y60" i="1"/>
  <c r="Z60" i="1"/>
  <c r="AA60" i="1"/>
  <c r="AB60" i="1"/>
  <c r="R61" i="1"/>
  <c r="S61" i="1"/>
  <c r="T61" i="1"/>
  <c r="U61" i="1"/>
  <c r="V61" i="1"/>
  <c r="W61" i="1"/>
  <c r="X61" i="1"/>
  <c r="Y61" i="1"/>
  <c r="Z61" i="1"/>
  <c r="AA61" i="1"/>
  <c r="AB61" i="1"/>
  <c r="AC61" i="1"/>
  <c r="R62" i="1"/>
  <c r="S62" i="1"/>
  <c r="T62" i="1"/>
  <c r="U62" i="1"/>
  <c r="V62" i="1"/>
  <c r="W62" i="1"/>
  <c r="X62" i="1"/>
  <c r="Y62" i="1"/>
  <c r="Z62" i="1"/>
  <c r="AA62" i="1"/>
  <c r="AB62" i="1"/>
  <c r="AL62" i="1"/>
  <c r="AM62" i="1"/>
  <c r="R63" i="1"/>
  <c r="S63" i="1"/>
  <c r="T63" i="1"/>
  <c r="U63" i="1"/>
  <c r="V63" i="1"/>
  <c r="W63" i="1"/>
  <c r="X63" i="1"/>
  <c r="Y63" i="1"/>
  <c r="Z63" i="1"/>
  <c r="AA63" i="1"/>
  <c r="AB63" i="1"/>
  <c r="AC63" i="1"/>
  <c r="Q63" i="1"/>
  <c r="Q62" i="1"/>
  <c r="Q61" i="1"/>
  <c r="Q60" i="1"/>
  <c r="Q59" i="1"/>
  <c r="R53" i="1"/>
  <c r="S53" i="1"/>
  <c r="T53" i="1"/>
  <c r="R54" i="1"/>
  <c r="S54" i="1"/>
  <c r="T54" i="1"/>
  <c r="R55" i="1"/>
  <c r="S55" i="1"/>
  <c r="T55" i="1"/>
  <c r="R56" i="1"/>
  <c r="S56" i="1"/>
  <c r="T56" i="1"/>
  <c r="Q57" i="1"/>
  <c r="Q56" i="1"/>
  <c r="Q55" i="1"/>
  <c r="Q54" i="1"/>
  <c r="Q53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Q51" i="1"/>
  <c r="Q50" i="1"/>
  <c r="Q49" i="1"/>
  <c r="Q48" i="1"/>
  <c r="Q47" i="1"/>
  <c r="Q43" i="1"/>
  <c r="Z17" i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D23" i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D22" i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N61" i="1" s="1"/>
  <c r="U56" i="1"/>
  <c r="T14" i="1"/>
  <c r="U14" i="1" s="1"/>
  <c r="V14" i="1" s="1"/>
  <c r="W14" i="1" s="1"/>
  <c r="X14" i="1" s="1"/>
  <c r="Y14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B15" i="1"/>
  <c r="S13" i="1"/>
  <c r="T13" i="1" s="1"/>
  <c r="T57" i="1" s="1"/>
  <c r="R8" i="1"/>
  <c r="R9" i="1"/>
  <c r="S9" i="1" s="1"/>
  <c r="T9" i="1" s="1"/>
  <c r="U9" i="1" s="1"/>
  <c r="V9" i="1" s="1"/>
  <c r="W9" i="1" s="1"/>
  <c r="X9" i="1" s="1"/>
  <c r="Y9" i="1" s="1"/>
  <c r="Z9" i="1" s="1"/>
  <c r="AA9" i="1" s="1"/>
  <c r="R10" i="1"/>
  <c r="S10" i="1" s="1"/>
  <c r="T10" i="1" s="1"/>
  <c r="U10" i="1" s="1"/>
  <c r="V10" i="1" s="1"/>
  <c r="W10" i="1" s="1"/>
  <c r="X10" i="1" s="1"/>
  <c r="Y10" i="1" s="1"/>
  <c r="Z10" i="1" s="1"/>
  <c r="R7" i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B88" i="1"/>
  <c r="B87" i="1"/>
  <c r="R86" i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B86" i="1"/>
  <c r="R85" i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B85" i="1"/>
  <c r="R84" i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B84" i="1"/>
  <c r="R83" i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B83" i="1"/>
  <c r="R82" i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B82" i="1"/>
  <c r="R81" i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R80" i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B80" i="1"/>
  <c r="R79" i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B79" i="1"/>
  <c r="R78" i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B78" i="1"/>
  <c r="R77" i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B77" i="1"/>
  <c r="R76" i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B76" i="1"/>
  <c r="R75" i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R74" i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R73" i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R72" i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B72" i="1"/>
  <c r="R71" i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U33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4" i="1"/>
  <c r="B11" i="1"/>
  <c r="B10" i="1"/>
  <c r="B9" i="1"/>
  <c r="B8" i="1"/>
  <c r="B7" i="1"/>
  <c r="B5" i="1"/>
  <c r="B4" i="1"/>
  <c r="B3" i="1"/>
  <c r="Q2" i="1"/>
  <c r="R2" i="1" s="1"/>
  <c r="S2" i="1" s="1"/>
  <c r="T2" i="1" s="1"/>
  <c r="U2" i="1" s="1"/>
  <c r="V2" i="1" s="1"/>
  <c r="AD62" i="1" l="1"/>
  <c r="AM61" i="1"/>
  <c r="AL61" i="1"/>
  <c r="AK61" i="1"/>
  <c r="AM59" i="1"/>
  <c r="AN60" i="1"/>
  <c r="AN62" i="1"/>
  <c r="AK60" i="1"/>
  <c r="AN63" i="1"/>
  <c r="AM63" i="1"/>
  <c r="AE63" i="1"/>
  <c r="S57" i="1"/>
  <c r="R43" i="1"/>
  <c r="R44" i="1"/>
  <c r="Q41" i="1"/>
  <c r="AD60" i="1"/>
  <c r="AC59" i="1"/>
  <c r="R42" i="1"/>
  <c r="Q45" i="1"/>
  <c r="U57" i="1"/>
  <c r="AG63" i="1"/>
  <c r="AF62" i="1"/>
  <c r="AE61" i="1"/>
  <c r="Q44" i="1"/>
  <c r="AF63" i="1"/>
  <c r="AE62" i="1"/>
  <c r="AD61" i="1"/>
  <c r="AC60" i="1"/>
  <c r="AN59" i="1"/>
  <c r="Q42" i="1"/>
  <c r="R57" i="1"/>
  <c r="AD63" i="1"/>
  <c r="AC62" i="1"/>
  <c r="AM60" i="1"/>
  <c r="AL59" i="1"/>
  <c r="AL60" i="1"/>
  <c r="AK59" i="1"/>
  <c r="AJ60" i="1"/>
  <c r="AI59" i="1"/>
  <c r="AL63" i="1"/>
  <c r="AK62" i="1"/>
  <c r="AJ61" i="1"/>
  <c r="AI60" i="1"/>
  <c r="AH59" i="1"/>
  <c r="U53" i="1"/>
  <c r="AK63" i="1"/>
  <c r="AJ62" i="1"/>
  <c r="AI61" i="1"/>
  <c r="AH60" i="1"/>
  <c r="AG59" i="1"/>
  <c r="U54" i="1"/>
  <c r="AI62" i="1"/>
  <c r="AG60" i="1"/>
  <c r="AF59" i="1"/>
  <c r="U55" i="1"/>
  <c r="AI63" i="1"/>
  <c r="AH62" i="1"/>
  <c r="AG61" i="1"/>
  <c r="AF60" i="1"/>
  <c r="AE59" i="1"/>
  <c r="AJ63" i="1"/>
  <c r="AH61" i="1"/>
  <c r="V13" i="1"/>
  <c r="V57" i="1" s="1"/>
  <c r="R41" i="1"/>
  <c r="R45" i="1"/>
  <c r="AH63" i="1"/>
  <c r="AG62" i="1"/>
  <c r="AF61" i="1"/>
  <c r="AE60" i="1"/>
  <c r="AD59" i="1"/>
  <c r="S8" i="1"/>
  <c r="S41" i="1" s="1"/>
  <c r="V16" i="1"/>
  <c r="W2" i="1"/>
  <c r="S45" i="1" l="1"/>
  <c r="W13" i="1"/>
  <c r="V56" i="1"/>
  <c r="V55" i="1"/>
  <c r="V54" i="1"/>
  <c r="V53" i="1"/>
  <c r="S44" i="1"/>
  <c r="S43" i="1"/>
  <c r="S42" i="1"/>
  <c r="T8" i="1"/>
  <c r="W16" i="1"/>
  <c r="X2" i="1"/>
  <c r="W53" i="1" l="1"/>
  <c r="W56" i="1"/>
  <c r="W55" i="1"/>
  <c r="W54" i="1"/>
  <c r="T45" i="1"/>
  <c r="T41" i="1"/>
  <c r="T44" i="1"/>
  <c r="T43" i="1"/>
  <c r="T42" i="1"/>
  <c r="X13" i="1"/>
  <c r="X57" i="1" s="1"/>
  <c r="W57" i="1"/>
  <c r="U8" i="1"/>
  <c r="X16" i="1"/>
  <c r="Y2" i="1"/>
  <c r="U42" i="1" l="1"/>
  <c r="U45" i="1"/>
  <c r="U41" i="1"/>
  <c r="U43" i="1"/>
  <c r="U44" i="1"/>
  <c r="X56" i="1"/>
  <c r="X53" i="1"/>
  <c r="X55" i="1"/>
  <c r="X54" i="1"/>
  <c r="V8" i="1"/>
  <c r="Y16" i="1"/>
  <c r="Z2" i="1"/>
  <c r="V43" i="1" l="1"/>
  <c r="V42" i="1"/>
  <c r="V45" i="1"/>
  <c r="V41" i="1"/>
  <c r="V44" i="1"/>
  <c r="Y55" i="1"/>
  <c r="Y54" i="1"/>
  <c r="Y56" i="1"/>
  <c r="Y53" i="1"/>
  <c r="Y57" i="1"/>
  <c r="W8" i="1"/>
  <c r="Z16" i="1"/>
  <c r="AA2" i="1"/>
  <c r="Z54" i="1" l="1"/>
  <c r="Z56" i="1"/>
  <c r="Z57" i="1"/>
  <c r="Z55" i="1"/>
  <c r="Z53" i="1"/>
  <c r="W44" i="1"/>
  <c r="W41" i="1"/>
  <c r="W43" i="1"/>
  <c r="W45" i="1"/>
  <c r="W42" i="1"/>
  <c r="X8" i="1"/>
  <c r="AA16" i="1"/>
  <c r="AB2" i="1"/>
  <c r="X44" i="1" l="1"/>
  <c r="X42" i="1"/>
  <c r="X45" i="1"/>
  <c r="X41" i="1"/>
  <c r="X43" i="1"/>
  <c r="AA57" i="1"/>
  <c r="AA54" i="1"/>
  <c r="AA53" i="1"/>
  <c r="AA55" i="1"/>
  <c r="AA56" i="1"/>
  <c r="Y8" i="1"/>
  <c r="AB16" i="1"/>
  <c r="AC2" i="1"/>
  <c r="AB54" i="1" l="1"/>
  <c r="AB56" i="1"/>
  <c r="AB57" i="1"/>
  <c r="AB55" i="1"/>
  <c r="AB53" i="1"/>
  <c r="Y42" i="1"/>
  <c r="Y45" i="1"/>
  <c r="Y44" i="1"/>
  <c r="Y43" i="1"/>
  <c r="Y41" i="1"/>
  <c r="Z8" i="1"/>
  <c r="AC16" i="1"/>
  <c r="AD2" i="1"/>
  <c r="AC57" i="1" l="1"/>
  <c r="AC56" i="1"/>
  <c r="AC54" i="1"/>
  <c r="AC55" i="1"/>
  <c r="AC53" i="1"/>
  <c r="Z44" i="1"/>
  <c r="Z43" i="1"/>
  <c r="Z42" i="1"/>
  <c r="Z45" i="1"/>
  <c r="Z41" i="1"/>
  <c r="AA8" i="1"/>
  <c r="AD16" i="1"/>
  <c r="AE2" i="1"/>
  <c r="AD53" i="1" l="1"/>
  <c r="AD57" i="1"/>
  <c r="AD56" i="1"/>
  <c r="AD55" i="1"/>
  <c r="AD54" i="1"/>
  <c r="AA43" i="1"/>
  <c r="AA45" i="1"/>
  <c r="AA44" i="1"/>
  <c r="AA42" i="1"/>
  <c r="AA41" i="1"/>
  <c r="AB8" i="1"/>
  <c r="AE16" i="1"/>
  <c r="AF2" i="1"/>
  <c r="AB42" i="1" l="1"/>
  <c r="AB44" i="1"/>
  <c r="AB43" i="1"/>
  <c r="AB45" i="1"/>
  <c r="AB41" i="1"/>
  <c r="AE57" i="1"/>
  <c r="AE54" i="1"/>
  <c r="AE56" i="1"/>
  <c r="AE53" i="1"/>
  <c r="AE55" i="1"/>
  <c r="AC8" i="1"/>
  <c r="AF16" i="1"/>
  <c r="AG2" i="1"/>
  <c r="AF55" i="1" l="1"/>
  <c r="AF57" i="1"/>
  <c r="AF54" i="1"/>
  <c r="AF56" i="1"/>
  <c r="AF53" i="1"/>
  <c r="AC43" i="1"/>
  <c r="AC44" i="1"/>
  <c r="AC42" i="1"/>
  <c r="AC41" i="1"/>
  <c r="AC45" i="1"/>
  <c r="AD8" i="1"/>
  <c r="AG16" i="1"/>
  <c r="AH2" i="1"/>
  <c r="AG53" i="1" l="1"/>
  <c r="AG54" i="1"/>
  <c r="AG57" i="1"/>
  <c r="AG55" i="1"/>
  <c r="AG56" i="1"/>
  <c r="AD44" i="1"/>
  <c r="AD43" i="1"/>
  <c r="AD42" i="1"/>
  <c r="AD41" i="1"/>
  <c r="AD45" i="1"/>
  <c r="AE8" i="1"/>
  <c r="AH16" i="1"/>
  <c r="AI2" i="1"/>
  <c r="AE44" i="1" l="1"/>
  <c r="AE43" i="1"/>
  <c r="AE41" i="1"/>
  <c r="AE45" i="1"/>
  <c r="AE42" i="1"/>
  <c r="AH56" i="1"/>
  <c r="AH55" i="1"/>
  <c r="AH57" i="1"/>
  <c r="AH53" i="1"/>
  <c r="AH54" i="1"/>
  <c r="AF8" i="1"/>
  <c r="AI16" i="1"/>
  <c r="AJ2" i="1"/>
  <c r="AF45" i="1" l="1"/>
  <c r="AF41" i="1"/>
  <c r="AF44" i="1"/>
  <c r="AF43" i="1"/>
  <c r="AF42" i="1"/>
  <c r="AI57" i="1"/>
  <c r="AI54" i="1"/>
  <c r="AI53" i="1"/>
  <c r="AI56" i="1"/>
  <c r="AI55" i="1"/>
  <c r="AG8" i="1"/>
  <c r="AJ16" i="1"/>
  <c r="AK2" i="1"/>
  <c r="AJ56" i="1" l="1"/>
  <c r="AJ53" i="1"/>
  <c r="AJ57" i="1"/>
  <c r="AJ55" i="1"/>
  <c r="AJ54" i="1"/>
  <c r="AG42" i="1"/>
  <c r="AG45" i="1"/>
  <c r="AG41" i="1"/>
  <c r="AG44" i="1"/>
  <c r="AG43" i="1"/>
  <c r="AH8" i="1"/>
  <c r="AK16" i="1"/>
  <c r="AL2" i="1"/>
  <c r="AK54" i="1" l="1"/>
  <c r="AK56" i="1"/>
  <c r="AK53" i="1"/>
  <c r="AK55" i="1"/>
  <c r="AK57" i="1"/>
  <c r="AH43" i="1"/>
  <c r="AH42" i="1"/>
  <c r="AH45" i="1"/>
  <c r="AH41" i="1"/>
  <c r="AH44" i="1"/>
  <c r="AI8" i="1"/>
  <c r="AL16" i="1"/>
  <c r="AM2" i="1"/>
  <c r="AL53" i="1" l="1"/>
  <c r="AL56" i="1"/>
  <c r="AL55" i="1"/>
  <c r="AL57" i="1"/>
  <c r="AL54" i="1"/>
  <c r="AI44" i="1"/>
  <c r="AI45" i="1"/>
  <c r="AI43" i="1"/>
  <c r="AI42" i="1"/>
  <c r="AI41" i="1"/>
  <c r="AJ8" i="1"/>
  <c r="AM16" i="1"/>
  <c r="AN2" i="1"/>
  <c r="AJ44" i="1" l="1"/>
  <c r="AJ42" i="1"/>
  <c r="AJ43" i="1"/>
  <c r="AJ45" i="1"/>
  <c r="AJ41" i="1"/>
  <c r="AM56" i="1"/>
  <c r="AM55" i="1"/>
  <c r="AM57" i="1"/>
  <c r="AM54" i="1"/>
  <c r="AM53" i="1"/>
  <c r="AK8" i="1"/>
  <c r="AN16" i="1"/>
  <c r="AN57" i="1" l="1"/>
  <c r="AN56" i="1"/>
  <c r="AN55" i="1"/>
  <c r="AN53" i="1"/>
  <c r="AN54" i="1"/>
  <c r="AK43" i="1"/>
  <c r="AK42" i="1"/>
  <c r="AK44" i="1"/>
  <c r="AK45" i="1"/>
  <c r="AK41" i="1"/>
  <c r="AL8" i="1"/>
  <c r="AL44" i="1" l="1"/>
  <c r="AL42" i="1"/>
  <c r="AL45" i="1"/>
  <c r="AL41" i="1"/>
  <c r="AL43" i="1"/>
  <c r="AM8" i="1"/>
  <c r="AM41" i="1" l="1"/>
  <c r="AM45" i="1"/>
  <c r="AM44" i="1"/>
  <c r="AM42" i="1"/>
  <c r="AM43" i="1"/>
  <c r="AN8" i="1"/>
  <c r="AN44" i="1" l="1"/>
  <c r="AN42" i="1"/>
  <c r="AN43" i="1"/>
  <c r="AN45" i="1"/>
  <c r="AN41" i="1"/>
</calcChain>
</file>

<file path=xl/sharedStrings.xml><?xml version="1.0" encoding="utf-8"?>
<sst xmlns="http://schemas.openxmlformats.org/spreadsheetml/2006/main" count="647" uniqueCount="93">
  <si>
    <t>Formula</t>
  </si>
  <si>
    <t>Free form</t>
  </si>
  <si>
    <t>Entry controlled</t>
  </si>
  <si>
    <t>Free form allowed</t>
  </si>
  <si>
    <t>XXX</t>
  </si>
  <si>
    <t>INCLUDE?</t>
  </si>
  <si>
    <t>Labels</t>
  </si>
  <si>
    <t>FS Group</t>
  </si>
  <si>
    <t>Department</t>
  </si>
  <si>
    <t>FS Classification</t>
  </si>
  <si>
    <t>Employee / Contractor?</t>
  </si>
  <si>
    <t>GL Account</t>
  </si>
  <si>
    <t>Cash Flow Classification</t>
  </si>
  <si>
    <t>Day</t>
  </si>
  <si>
    <t>Scenario</t>
  </si>
  <si>
    <t>Comments</t>
  </si>
  <si>
    <t>Currency</t>
  </si>
  <si>
    <t>------------------ EVERYTHING MUST BE INSERTED BELOW THIS ---------&gt;</t>
  </si>
  <si>
    <t>START of People Forecasting -----------------------&gt;</t>
  </si>
  <si>
    <t>Insert people or new sections BELOW this line</t>
  </si>
  <si>
    <t>G&amp;A Department</t>
  </si>
  <si>
    <t>G&amp;A</t>
  </si>
  <si>
    <t>Executive</t>
  </si>
  <si>
    <t>People</t>
  </si>
  <si>
    <t>Employee</t>
  </si>
  <si>
    <t>Wages</t>
  </si>
  <si>
    <t>Payroll</t>
  </si>
  <si>
    <t>Base</t>
  </si>
  <si>
    <t>Karl</t>
  </si>
  <si>
    <t>CAD</t>
  </si>
  <si>
    <t>Mike A</t>
  </si>
  <si>
    <t>Michele</t>
  </si>
  <si>
    <t>Rob</t>
  </si>
  <si>
    <t>Finance</t>
  </si>
  <si>
    <t>Contractor</t>
  </si>
  <si>
    <t>Contractors</t>
  </si>
  <si>
    <t>R&amp;D</t>
  </si>
  <si>
    <t>Development</t>
  </si>
  <si>
    <t>Luciano</t>
  </si>
  <si>
    <t>Another scenario</t>
  </si>
  <si>
    <t>CAC Department</t>
  </si>
  <si>
    <t>CAC</t>
  </si>
  <si>
    <t>Sales</t>
  </si>
  <si>
    <t>Jen</t>
  </si>
  <si>
    <t>Ariel</t>
  </si>
  <si>
    <t>Recruit Fees</t>
  </si>
  <si>
    <t>Recruiting fees</t>
  </si>
  <si>
    <t>Recuitment</t>
  </si>
  <si>
    <t>Insert people or new sections ABOVE this line</t>
  </si>
  <si>
    <t>END of People Forecasting -----------------------&gt;</t>
  </si>
  <si>
    <t>START of Government Taxes (% of wages or # ee's) Forecasting -----------------------&gt;</t>
  </si>
  <si>
    <t>Insert new departments BELOW this line</t>
  </si>
  <si>
    <t>EI</t>
  </si>
  <si>
    <t>% wages</t>
  </si>
  <si>
    <t>CPP</t>
  </si>
  <si>
    <t>WCB</t>
  </si>
  <si>
    <t>Monthly</t>
  </si>
  <si>
    <t>EHT</t>
  </si>
  <si>
    <t>Benefits</t>
  </si>
  <si>
    <t>per ee</t>
  </si>
  <si>
    <t>Insert new departments ABOVE this line</t>
  </si>
  <si>
    <t>END of Government Taxes (% of wages or # ee's) Forecasting -----------------------&gt;</t>
  </si>
  <si>
    <t>START of Operating Expense Forecasting -----------------------&gt;</t>
  </si>
  <si>
    <t>Tech SAAS</t>
  </si>
  <si>
    <t>Weekly</t>
  </si>
  <si>
    <t>BambooHR</t>
  </si>
  <si>
    <t>USD</t>
  </si>
  <si>
    <t>Slack</t>
  </si>
  <si>
    <t>Postman</t>
  </si>
  <si>
    <t>Loom</t>
  </si>
  <si>
    <t>Figma</t>
  </si>
  <si>
    <t>COGS</t>
  </si>
  <si>
    <t>COGS Servers</t>
  </si>
  <si>
    <t>Github</t>
  </si>
  <si>
    <t>Google Workspace</t>
  </si>
  <si>
    <t>Savvy Cal</t>
  </si>
  <si>
    <t>Xero</t>
  </si>
  <si>
    <t>Digital Ocean</t>
  </si>
  <si>
    <t>Canva</t>
  </si>
  <si>
    <t>Otter.ai</t>
  </si>
  <si>
    <t xml:space="preserve">Kwench - All </t>
  </si>
  <si>
    <t>AO</t>
  </si>
  <si>
    <t>Linkedin</t>
  </si>
  <si>
    <t>Hubspot</t>
  </si>
  <si>
    <t>Ricky  - Developer (Variable Hrs)</t>
  </si>
  <si>
    <t xml:space="preserve">Ben </t>
  </si>
  <si>
    <t>John</t>
  </si>
  <si>
    <t xml:space="preserve">theFinanceStack </t>
  </si>
  <si>
    <t>Monthly Pay GA</t>
  </si>
  <si>
    <t>Monthly Pay R&amp;D</t>
  </si>
  <si>
    <t>Monthly Pay Sales</t>
  </si>
  <si>
    <t>Coop student</t>
  </si>
  <si>
    <t>Intermediate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</si>
</sst>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BD0C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DCBFF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4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4" borderId="0" xfId="0" applyFont="1" applyFill="1" applyAlignment="1">
      <alignment wrapText="1"/>
    </xf>
    <xf numFmtId="0" fontId="0" fillId="5" borderId="0" xfId="0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14" fontId="3" fillId="2" borderId="0" xfId="0" applyNumberFormat="1" applyFont="1" applyFill="1"/>
    <xf numFmtId="0" fontId="0" fillId="0" borderId="0" xfId="0" applyAlignment="1">
      <alignment horizontal="center"/>
    </xf>
    <xf numFmtId="0" fontId="5" fillId="9" borderId="0" xfId="0" quotePrefix="1" applyFont="1" applyFill="1" applyAlignment="1">
      <alignment horizontal="lef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164" fontId="6" fillId="0" borderId="0" xfId="1" applyNumberFormat="1" applyFont="1"/>
    <xf numFmtId="0" fontId="7" fillId="9" borderId="0" xfId="0" quotePrefix="1" applyFont="1" applyFill="1" applyAlignment="1">
      <alignment horizontal="left"/>
    </xf>
    <xf numFmtId="0" fontId="8" fillId="9" borderId="0" xfId="0" applyFont="1" applyFill="1" applyAlignment="1">
      <alignment horizontal="left"/>
    </xf>
    <xf numFmtId="0" fontId="2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164" fontId="6" fillId="0" borderId="0" xfId="1" applyNumberFormat="1" applyFont="1" applyFill="1"/>
    <xf numFmtId="10" fontId="6" fillId="11" borderId="0" xfId="0" applyNumberFormat="1" applyFont="1" applyFill="1"/>
    <xf numFmtId="164" fontId="1" fillId="0" borderId="0" xfId="1" applyNumberFormat="1" applyFont="1"/>
    <xf numFmtId="43" fontId="6" fillId="11" borderId="0" xfId="1" applyFont="1" applyFill="1"/>
    <xf numFmtId="164" fontId="9" fillId="0" borderId="0" xfId="1" applyNumberFormat="1" applyFont="1"/>
    <xf numFmtId="43" fontId="1" fillId="0" borderId="0" xfId="1" applyNumberFormat="1" applyFont="1"/>
    <xf numFmtId="6" fontId="0" fillId="0" borderId="1" xfId="0" applyNumberFormat="1" applyBorder="1"/>
    <xf numFmtId="6" fontId="0" fillId="9" borderId="1" xfId="0" applyNumberFormat="1" applyFill="1" applyBorder="1"/>
    <xf numFmtId="0" fontId="2" fillId="15" borderId="1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ike/Downloads/2024-01-05%20Intlabs%20WCF%20V1%20(1).xlsx" TargetMode="External"/><Relationship Id="rId1" Type="http://schemas.openxmlformats.org/officeDocument/2006/relationships/externalLinkPath" Target="2024-01-05%20Intlabs%20WCF%20V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"/>
      <sheetName val="Instructions"/>
      <sheetName val="Controls"/>
      <sheetName val="Scenarios"/>
      <sheetName val="Outputs--&gt;"/>
      <sheetName val="WCF"/>
      <sheetName val="Sheet1"/>
      <sheetName val="W_KPIs"/>
      <sheetName val="Cover"/>
      <sheetName val="BS"/>
      <sheetName val="IS"/>
      <sheetName val="CF"/>
      <sheetName val="Reporting"/>
      <sheetName val="2023 Budget"/>
      <sheetName val="Inputs--&gt;"/>
      <sheetName val="Budget"/>
      <sheetName val="B_RevCOGS"/>
      <sheetName val="A_IS"/>
      <sheetName val="A_BS"/>
      <sheetName val="AR"/>
      <sheetName val="AP"/>
      <sheetName val="Supporting--&gt;"/>
      <sheetName val="Lookups"/>
      <sheetName val="WCF Support"/>
    </sheetNames>
    <sheetDataSet>
      <sheetData sheetId="0" refreshError="1"/>
      <sheetData sheetId="1" refreshError="1"/>
      <sheetData sheetId="2">
        <row r="5">
          <cell r="K5" t="str">
            <v>Recurring Revenue</v>
          </cell>
        </row>
        <row r="6">
          <cell r="K6" t="str">
            <v>Non Recurring Revenue</v>
          </cell>
        </row>
        <row r="7">
          <cell r="K7" t="str">
            <v>COGS Servers</v>
          </cell>
        </row>
        <row r="8">
          <cell r="K8" t="str">
            <v>COGS People</v>
          </cell>
        </row>
        <row r="9">
          <cell r="K9" t="str">
            <v>COGS Tools</v>
          </cell>
        </row>
        <row r="10">
          <cell r="K10" t="str">
            <v>People</v>
          </cell>
        </row>
        <row r="11">
          <cell r="K11" t="str">
            <v>Variable</v>
          </cell>
        </row>
        <row r="12">
          <cell r="C12" t="str">
            <v>COGS</v>
          </cell>
          <cell r="K12" t="str">
            <v>Office</v>
          </cell>
        </row>
        <row r="13">
          <cell r="C13" t="str">
            <v>Implementation</v>
          </cell>
          <cell r="K13" t="str">
            <v>Tech SAAS</v>
          </cell>
        </row>
        <row r="14">
          <cell r="C14" t="str">
            <v>Customer Service/Support</v>
          </cell>
          <cell r="K14" t="str">
            <v>Professional fees</v>
          </cell>
        </row>
        <row r="15">
          <cell r="C15" t="str">
            <v>Executive</v>
          </cell>
          <cell r="K15" t="str">
            <v>Insurance</v>
          </cell>
        </row>
        <row r="16">
          <cell r="C16" t="str">
            <v>HR</v>
          </cell>
          <cell r="K16" t="str">
            <v>T&amp;E</v>
          </cell>
        </row>
        <row r="17">
          <cell r="C17" t="str">
            <v>IT</v>
          </cell>
          <cell r="K17" t="str">
            <v>S&amp;M</v>
          </cell>
        </row>
        <row r="18">
          <cell r="C18" t="str">
            <v>Finance</v>
          </cell>
          <cell r="K18" t="str">
            <v>Bad debts</v>
          </cell>
        </row>
        <row r="19">
          <cell r="C19" t="str">
            <v>Development</v>
          </cell>
          <cell r="K19" t="str">
            <v>Interest income</v>
          </cell>
        </row>
        <row r="20">
          <cell r="C20" t="str">
            <v>Product</v>
          </cell>
          <cell r="K20" t="str">
            <v>Interest expense</v>
          </cell>
        </row>
        <row r="21">
          <cell r="C21" t="str">
            <v>Sales</v>
          </cell>
          <cell r="K21" t="str">
            <v>Gain/loss on disposal</v>
          </cell>
        </row>
        <row r="22">
          <cell r="C22" t="str">
            <v>Marketing</v>
          </cell>
          <cell r="K22" t="str">
            <v>Amortization</v>
          </cell>
        </row>
        <row r="23">
          <cell r="C23" t="str">
            <v>Other</v>
          </cell>
          <cell r="K23" t="str">
            <v>Current taxes</v>
          </cell>
        </row>
        <row r="24">
          <cell r="K24" t="str">
            <v>Future taxes</v>
          </cell>
        </row>
        <row r="25">
          <cell r="K25" t="str">
            <v>Dividends</v>
          </cell>
        </row>
        <row r="26">
          <cell r="K26" t="str">
            <v>Prepaids</v>
          </cell>
        </row>
        <row r="27">
          <cell r="K27" t="str">
            <v>Computers</v>
          </cell>
        </row>
        <row r="28">
          <cell r="K28" t="str">
            <v>Equipment</v>
          </cell>
        </row>
        <row r="36">
          <cell r="C36">
            <v>44957</v>
          </cell>
        </row>
      </sheetData>
      <sheetData sheetId="3">
        <row r="5">
          <cell r="B5" t="str">
            <v>CAD</v>
          </cell>
        </row>
        <row r="6">
          <cell r="B6" t="str">
            <v>USD</v>
          </cell>
        </row>
        <row r="7">
          <cell r="B7" t="str">
            <v>GBP</v>
          </cell>
        </row>
        <row r="8">
          <cell r="B8" t="str">
            <v>EUR</v>
          </cell>
        </row>
        <row r="9">
          <cell r="B9" t="str">
            <v>CHF</v>
          </cell>
        </row>
        <row r="17">
          <cell r="B17" t="str">
            <v>Base</v>
          </cell>
          <cell r="C17" t="str">
            <v>ON</v>
          </cell>
        </row>
        <row r="18">
          <cell r="B18" t="str">
            <v>Cut founders</v>
          </cell>
          <cell r="C18" t="str">
            <v>ON</v>
          </cell>
        </row>
        <row r="19">
          <cell r="B19" t="str">
            <v>Another scenario</v>
          </cell>
          <cell r="C19" t="str">
            <v>OFF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4">
          <cell r="E4" t="str">
            <v>COGS</v>
          </cell>
          <cell r="G4" t="str">
            <v>Monthly</v>
          </cell>
        </row>
        <row r="5">
          <cell r="E5" t="str">
            <v>G&amp;A</v>
          </cell>
          <cell r="G5" t="str">
            <v>Weekly</v>
          </cell>
        </row>
        <row r="6">
          <cell r="E6" t="str">
            <v>R&amp;D</v>
          </cell>
          <cell r="G6" t="str">
            <v>Payroll</v>
          </cell>
        </row>
        <row r="7">
          <cell r="E7" t="str">
            <v>CAC</v>
          </cell>
          <cell r="G7" t="str">
            <v>Contractors</v>
          </cell>
        </row>
        <row r="8">
          <cell r="E8" t="str">
            <v>Other</v>
          </cell>
          <cell r="G8" t="str">
            <v>Recuitment</v>
          </cell>
        </row>
        <row r="9">
          <cell r="G9" t="str">
            <v>Commissions</v>
          </cell>
        </row>
      </sheetData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B93C-7D79-2745-ACF5-F994380021C5}">
  <dimension ref="B1:AO88"/>
  <sheetViews>
    <sheetView tabSelected="1" topLeftCell="A30" workbookViewId="0">
      <selection activeCell="L93" sqref="L93"/>
    </sheetView>
  </sheetViews>
  <sheetFormatPr baseColWidth="10" defaultRowHeight="16" x14ac:dyDescent="0.2"/>
  <cols>
    <col min="10" max="10" width="0" hidden="1" customWidth="1"/>
  </cols>
  <sheetData>
    <row r="1" spans="2:41" x14ac:dyDescent="0.2">
      <c r="B1" s="1" t="s">
        <v>0</v>
      </c>
      <c r="C1" s="1" t="s">
        <v>1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3</v>
      </c>
      <c r="I1" s="1" t="s">
        <v>2</v>
      </c>
      <c r="J1" s="1" t="s">
        <v>1</v>
      </c>
      <c r="K1" s="1" t="s">
        <v>2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2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t="s">
        <v>4</v>
      </c>
    </row>
    <row r="2" spans="2:41" ht="34" x14ac:dyDescent="0.2">
      <c r="B2" s="2" t="s">
        <v>5</v>
      </c>
      <c r="C2" s="3" t="s">
        <v>6</v>
      </c>
      <c r="D2" s="4" t="s">
        <v>7</v>
      </c>
      <c r="E2" s="4" t="s">
        <v>8</v>
      </c>
      <c r="F2" s="4" t="s">
        <v>9</v>
      </c>
      <c r="G2" s="5" t="s">
        <v>10</v>
      </c>
      <c r="H2" s="4" t="s">
        <v>11</v>
      </c>
      <c r="I2" s="6" t="s">
        <v>12</v>
      </c>
      <c r="J2" s="6" t="s">
        <v>13</v>
      </c>
      <c r="K2" s="7" t="s">
        <v>14</v>
      </c>
      <c r="L2" s="7" t="s">
        <v>15</v>
      </c>
      <c r="M2" s="8" t="s">
        <v>15</v>
      </c>
      <c r="N2" s="8"/>
      <c r="O2" s="8"/>
      <c r="P2" s="9" t="s">
        <v>16</v>
      </c>
      <c r="Q2" s="10">
        <f>model_start</f>
        <v>44957</v>
      </c>
      <c r="R2" s="10">
        <f>EOMONTH(Q2,1)</f>
        <v>44985</v>
      </c>
      <c r="S2" s="10">
        <f t="shared" ref="S2:AN2" si="0">EOMONTH(R2,1)</f>
        <v>45016</v>
      </c>
      <c r="T2" s="10">
        <f t="shared" si="0"/>
        <v>45046</v>
      </c>
      <c r="U2" s="10">
        <f t="shared" si="0"/>
        <v>45077</v>
      </c>
      <c r="V2" s="10">
        <f t="shared" si="0"/>
        <v>45107</v>
      </c>
      <c r="W2" s="10">
        <f t="shared" si="0"/>
        <v>45138</v>
      </c>
      <c r="X2" s="10">
        <f t="shared" si="0"/>
        <v>45169</v>
      </c>
      <c r="Y2" s="10">
        <f t="shared" si="0"/>
        <v>45199</v>
      </c>
      <c r="Z2" s="10">
        <f t="shared" si="0"/>
        <v>45230</v>
      </c>
      <c r="AA2" s="10">
        <f t="shared" si="0"/>
        <v>45260</v>
      </c>
      <c r="AB2" s="10">
        <f t="shared" si="0"/>
        <v>45291</v>
      </c>
      <c r="AC2" s="10">
        <f t="shared" si="0"/>
        <v>45322</v>
      </c>
      <c r="AD2" s="10">
        <f t="shared" si="0"/>
        <v>45351</v>
      </c>
      <c r="AE2" s="10">
        <f t="shared" si="0"/>
        <v>45382</v>
      </c>
      <c r="AF2" s="10">
        <f t="shared" si="0"/>
        <v>45412</v>
      </c>
      <c r="AG2" s="10">
        <f t="shared" si="0"/>
        <v>45443</v>
      </c>
      <c r="AH2" s="10">
        <f t="shared" si="0"/>
        <v>45473</v>
      </c>
      <c r="AI2" s="10">
        <f t="shared" si="0"/>
        <v>45504</v>
      </c>
      <c r="AJ2" s="10">
        <f t="shared" si="0"/>
        <v>45535</v>
      </c>
      <c r="AK2" s="10">
        <f t="shared" si="0"/>
        <v>45565</v>
      </c>
      <c r="AL2" s="10">
        <f t="shared" si="0"/>
        <v>45596</v>
      </c>
      <c r="AM2" s="10">
        <f t="shared" si="0"/>
        <v>45626</v>
      </c>
      <c r="AN2" s="10">
        <f t="shared" si="0"/>
        <v>45657</v>
      </c>
      <c r="AO2" t="s">
        <v>4</v>
      </c>
    </row>
    <row r="3" spans="2:41" x14ac:dyDescent="0.2">
      <c r="B3" s="11" t="str">
        <f>IF(_xlfn.XLOOKUP(K3,Scenario_Names,Scenario_flag,"OFF")=0,"OFF",_xlfn.XLOOKUP(K3,Scenario_Names,Scenario_flag,"OFF"))</f>
        <v>OFF</v>
      </c>
      <c r="C3" s="12" t="s">
        <v>17</v>
      </c>
      <c r="D3" s="13"/>
      <c r="E3" s="13"/>
      <c r="F3" s="13"/>
      <c r="G3" s="13"/>
      <c r="H3" s="13"/>
      <c r="I3" s="14"/>
      <c r="J3" s="14"/>
      <c r="K3" s="15"/>
      <c r="L3" s="15"/>
      <c r="M3" s="16"/>
      <c r="N3" s="16"/>
      <c r="O3" s="16"/>
      <c r="P3" s="17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t="s">
        <v>4</v>
      </c>
    </row>
    <row r="4" spans="2:41" ht="24" x14ac:dyDescent="0.3">
      <c r="B4" s="11" t="str">
        <f>IF(_xlfn.XLOOKUP(K4,Scenario_Names,Scenario_flag,"OFF")=0,"OFF",_xlfn.XLOOKUP(K4,Scenario_Names,Scenario_flag,"OFF"))</f>
        <v>OFF</v>
      </c>
      <c r="C4" s="19" t="s">
        <v>18</v>
      </c>
      <c r="D4" s="13"/>
      <c r="E4" s="13"/>
      <c r="F4" s="13"/>
      <c r="G4" s="13"/>
      <c r="H4" s="13"/>
      <c r="I4" s="14"/>
      <c r="J4" s="14"/>
      <c r="K4" s="15"/>
      <c r="L4" s="15"/>
      <c r="M4" s="16"/>
      <c r="N4" s="16"/>
      <c r="O4" s="16"/>
      <c r="P4" s="17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t="s">
        <v>4</v>
      </c>
    </row>
    <row r="5" spans="2:41" x14ac:dyDescent="0.2">
      <c r="B5" s="11" t="str">
        <f>IF(_xlfn.XLOOKUP(K5,Scenario_Names,Scenario_flag,"OFF")=0,"OFF",_xlfn.XLOOKUP(K5,Scenario_Names,Scenario_flag,"OFF"))</f>
        <v>OFF</v>
      </c>
      <c r="C5" s="20" t="s">
        <v>19</v>
      </c>
      <c r="D5" s="13"/>
      <c r="E5" s="13"/>
      <c r="F5" s="13"/>
      <c r="G5" s="13"/>
      <c r="H5" s="13"/>
      <c r="I5" s="14"/>
      <c r="J5" s="14"/>
      <c r="K5" s="15"/>
      <c r="L5" s="15"/>
      <c r="M5" s="16"/>
      <c r="N5" s="16"/>
      <c r="O5" s="16"/>
      <c r="P5" s="17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t="s">
        <v>4</v>
      </c>
    </row>
    <row r="6" spans="2:41" x14ac:dyDescent="0.2">
      <c r="B6" s="11"/>
      <c r="C6" s="21" t="s">
        <v>20</v>
      </c>
      <c r="D6" s="13"/>
      <c r="E6" s="13"/>
      <c r="F6" s="13"/>
      <c r="G6" s="13"/>
      <c r="H6" s="13"/>
      <c r="I6" s="14"/>
      <c r="J6" s="14"/>
      <c r="K6" s="15"/>
      <c r="L6" s="15"/>
      <c r="M6" s="16"/>
      <c r="N6" s="16"/>
      <c r="O6" s="16"/>
      <c r="P6" s="17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t="s">
        <v>4</v>
      </c>
    </row>
    <row r="7" spans="2:41" x14ac:dyDescent="0.2">
      <c r="B7" s="11" t="str">
        <f t="shared" ref="B7:B71" si="1">IF(_xlfn.XLOOKUP(K7,Scenario_Names,Scenario_flag,"OFF")=0,"OFF",_xlfn.XLOOKUP(K7,Scenario_Names,Scenario_flag,"OFF"))</f>
        <v>ON</v>
      </c>
      <c r="C7" s="22"/>
      <c r="D7" s="13" t="s">
        <v>21</v>
      </c>
      <c r="E7" s="13" t="s">
        <v>22</v>
      </c>
      <c r="F7" s="13" t="s">
        <v>23</v>
      </c>
      <c r="G7" s="13" t="s">
        <v>24</v>
      </c>
      <c r="H7" s="13" t="s">
        <v>25</v>
      </c>
      <c r="I7" s="14" t="s">
        <v>26</v>
      </c>
      <c r="J7" s="14"/>
      <c r="K7" s="15" t="s">
        <v>27</v>
      </c>
      <c r="L7" s="15"/>
      <c r="M7" s="16" t="s">
        <v>28</v>
      </c>
      <c r="N7" s="16"/>
      <c r="O7" s="16"/>
      <c r="P7" s="17" t="s">
        <v>29</v>
      </c>
      <c r="Q7" s="18">
        <f>CONTROL!$C$3</f>
        <v>1234</v>
      </c>
      <c r="R7" s="18">
        <f>Q7</f>
        <v>1234</v>
      </c>
      <c r="S7" s="18">
        <f t="shared" ref="S7:Y7" si="2">R7</f>
        <v>1234</v>
      </c>
      <c r="T7" s="18">
        <f t="shared" si="2"/>
        <v>1234</v>
      </c>
      <c r="U7" s="18">
        <f t="shared" si="2"/>
        <v>1234</v>
      </c>
      <c r="V7" s="18">
        <f t="shared" si="2"/>
        <v>1234</v>
      </c>
      <c r="W7" s="18">
        <f t="shared" si="2"/>
        <v>1234</v>
      </c>
      <c r="X7" s="18">
        <f t="shared" si="2"/>
        <v>1234</v>
      </c>
      <c r="Y7" s="18">
        <f t="shared" si="2"/>
        <v>1234</v>
      </c>
      <c r="Z7" s="18">
        <f t="shared" ref="Z7:AN7" si="3">Y7</f>
        <v>1234</v>
      </c>
      <c r="AA7" s="18">
        <f t="shared" si="3"/>
        <v>1234</v>
      </c>
      <c r="AB7" s="18">
        <f t="shared" si="3"/>
        <v>1234</v>
      </c>
      <c r="AC7" s="18">
        <f t="shared" si="3"/>
        <v>1234</v>
      </c>
      <c r="AD7" s="18">
        <f t="shared" si="3"/>
        <v>1234</v>
      </c>
      <c r="AE7" s="18">
        <f t="shared" si="3"/>
        <v>1234</v>
      </c>
      <c r="AF7" s="18">
        <f t="shared" si="3"/>
        <v>1234</v>
      </c>
      <c r="AG7" s="18">
        <f t="shared" si="3"/>
        <v>1234</v>
      </c>
      <c r="AH7" s="18">
        <f t="shared" si="3"/>
        <v>1234</v>
      </c>
      <c r="AI7" s="18">
        <f t="shared" si="3"/>
        <v>1234</v>
      </c>
      <c r="AJ7" s="18">
        <f t="shared" si="3"/>
        <v>1234</v>
      </c>
      <c r="AK7" s="18">
        <f t="shared" si="3"/>
        <v>1234</v>
      </c>
      <c r="AL7" s="18">
        <f t="shared" si="3"/>
        <v>1234</v>
      </c>
      <c r="AM7" s="18">
        <f t="shared" si="3"/>
        <v>1234</v>
      </c>
      <c r="AN7" s="18">
        <f t="shared" si="3"/>
        <v>1234</v>
      </c>
      <c r="AO7" t="s">
        <v>4</v>
      </c>
    </row>
    <row r="8" spans="2:41" x14ac:dyDescent="0.2">
      <c r="B8" s="11" t="str">
        <f t="shared" si="1"/>
        <v>ON</v>
      </c>
      <c r="C8" s="22"/>
      <c r="D8" s="13" t="s">
        <v>21</v>
      </c>
      <c r="E8" s="13" t="s">
        <v>22</v>
      </c>
      <c r="F8" s="13" t="s">
        <v>23</v>
      </c>
      <c r="G8" s="13" t="s">
        <v>24</v>
      </c>
      <c r="H8" s="13" t="s">
        <v>25</v>
      </c>
      <c r="I8" s="14" t="s">
        <v>26</v>
      </c>
      <c r="J8" s="14"/>
      <c r="K8" s="15" t="s">
        <v>27</v>
      </c>
      <c r="L8" s="15"/>
      <c r="M8" s="16" t="s">
        <v>30</v>
      </c>
      <c r="N8" s="16"/>
      <c r="O8" s="16"/>
      <c r="P8" s="17" t="s">
        <v>29</v>
      </c>
      <c r="Q8" s="18">
        <f>CONTROL!$C$3</f>
        <v>1234</v>
      </c>
      <c r="R8" s="18">
        <f t="shared" ref="R8:Y10" si="4">Q8</f>
        <v>1234</v>
      </c>
      <c r="S8" s="18">
        <f t="shared" si="4"/>
        <v>1234</v>
      </c>
      <c r="T8" s="18">
        <f t="shared" si="4"/>
        <v>1234</v>
      </c>
      <c r="U8" s="18">
        <f t="shared" si="4"/>
        <v>1234</v>
      </c>
      <c r="V8" s="18">
        <f t="shared" si="4"/>
        <v>1234</v>
      </c>
      <c r="W8" s="18">
        <f t="shared" si="4"/>
        <v>1234</v>
      </c>
      <c r="X8" s="18">
        <f t="shared" si="4"/>
        <v>1234</v>
      </c>
      <c r="Y8" s="18">
        <f t="shared" si="4"/>
        <v>1234</v>
      </c>
      <c r="Z8" s="18">
        <f t="shared" ref="Z8:AN8" si="5">Y8</f>
        <v>1234</v>
      </c>
      <c r="AA8" s="18">
        <f t="shared" si="5"/>
        <v>1234</v>
      </c>
      <c r="AB8" s="18">
        <f t="shared" si="5"/>
        <v>1234</v>
      </c>
      <c r="AC8" s="18">
        <f t="shared" si="5"/>
        <v>1234</v>
      </c>
      <c r="AD8" s="18">
        <f t="shared" si="5"/>
        <v>1234</v>
      </c>
      <c r="AE8" s="18">
        <f t="shared" si="5"/>
        <v>1234</v>
      </c>
      <c r="AF8" s="18">
        <f t="shared" si="5"/>
        <v>1234</v>
      </c>
      <c r="AG8" s="18">
        <f t="shared" si="5"/>
        <v>1234</v>
      </c>
      <c r="AH8" s="18">
        <f t="shared" si="5"/>
        <v>1234</v>
      </c>
      <c r="AI8" s="18">
        <f t="shared" si="5"/>
        <v>1234</v>
      </c>
      <c r="AJ8" s="18">
        <f t="shared" si="5"/>
        <v>1234</v>
      </c>
      <c r="AK8" s="18">
        <f t="shared" si="5"/>
        <v>1234</v>
      </c>
      <c r="AL8" s="18">
        <f t="shared" si="5"/>
        <v>1234</v>
      </c>
      <c r="AM8" s="18">
        <f t="shared" si="5"/>
        <v>1234</v>
      </c>
      <c r="AN8" s="18">
        <f t="shared" si="5"/>
        <v>1234</v>
      </c>
      <c r="AO8" t="s">
        <v>4</v>
      </c>
    </row>
    <row r="9" spans="2:41" x14ac:dyDescent="0.2">
      <c r="B9" s="11" t="str">
        <f t="shared" ref="B9:B10" si="6">IF(_xlfn.XLOOKUP(K9,Scenario_Names,Scenario_flag,"OFF")=0,"OFF",_xlfn.XLOOKUP(K9,Scenario_Names,Scenario_flag,"OFF"))</f>
        <v>ON</v>
      </c>
      <c r="C9" s="22"/>
      <c r="D9" s="13" t="s">
        <v>21</v>
      </c>
      <c r="E9" s="13" t="s">
        <v>22</v>
      </c>
      <c r="F9" s="13" t="s">
        <v>23</v>
      </c>
      <c r="G9" s="13" t="s">
        <v>24</v>
      </c>
      <c r="H9" s="13" t="s">
        <v>25</v>
      </c>
      <c r="I9" s="14" t="s">
        <v>26</v>
      </c>
      <c r="J9" s="14"/>
      <c r="K9" s="15" t="s">
        <v>27</v>
      </c>
      <c r="L9" s="15"/>
      <c r="M9" s="16" t="s">
        <v>31</v>
      </c>
      <c r="N9" s="16"/>
      <c r="O9" s="16"/>
      <c r="P9" s="17" t="s">
        <v>29</v>
      </c>
      <c r="Q9" s="18">
        <f>CONTROL!$C$3</f>
        <v>1234</v>
      </c>
      <c r="R9" s="18">
        <f t="shared" si="4"/>
        <v>1234</v>
      </c>
      <c r="S9" s="18">
        <f t="shared" si="4"/>
        <v>1234</v>
      </c>
      <c r="T9" s="18">
        <f t="shared" si="4"/>
        <v>1234</v>
      </c>
      <c r="U9" s="18">
        <f t="shared" si="4"/>
        <v>1234</v>
      </c>
      <c r="V9" s="18">
        <f t="shared" si="4"/>
        <v>1234</v>
      </c>
      <c r="W9" s="18">
        <f t="shared" si="4"/>
        <v>1234</v>
      </c>
      <c r="X9" s="18">
        <f t="shared" si="4"/>
        <v>1234</v>
      </c>
      <c r="Y9" s="18">
        <f t="shared" si="4"/>
        <v>1234</v>
      </c>
      <c r="Z9" s="18">
        <f t="shared" ref="Z9:AA9" si="7">Y9</f>
        <v>1234</v>
      </c>
      <c r="AA9" s="18">
        <f t="shared" si="7"/>
        <v>1234</v>
      </c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t="s">
        <v>4</v>
      </c>
    </row>
    <row r="10" spans="2:41" x14ac:dyDescent="0.2">
      <c r="B10" s="11" t="str">
        <f t="shared" si="6"/>
        <v>ON</v>
      </c>
      <c r="C10" s="22"/>
      <c r="D10" s="13" t="s">
        <v>21</v>
      </c>
      <c r="E10" s="13" t="s">
        <v>22</v>
      </c>
      <c r="F10" s="13" t="s">
        <v>23</v>
      </c>
      <c r="G10" s="13" t="s">
        <v>24</v>
      </c>
      <c r="H10" s="13" t="s">
        <v>25</v>
      </c>
      <c r="I10" s="14" t="s">
        <v>26</v>
      </c>
      <c r="J10" s="14"/>
      <c r="K10" s="15" t="s">
        <v>27</v>
      </c>
      <c r="L10" s="15"/>
      <c r="M10" s="16" t="s">
        <v>32</v>
      </c>
      <c r="N10" s="16"/>
      <c r="O10" s="16"/>
      <c r="P10" s="17" t="s">
        <v>29</v>
      </c>
      <c r="Q10" s="18">
        <f>CONTROL!$C$3</f>
        <v>1234</v>
      </c>
      <c r="R10" s="18">
        <f t="shared" si="4"/>
        <v>1234</v>
      </c>
      <c r="S10" s="18">
        <f t="shared" si="4"/>
        <v>1234</v>
      </c>
      <c r="T10" s="18">
        <f t="shared" si="4"/>
        <v>1234</v>
      </c>
      <c r="U10" s="18">
        <f t="shared" si="4"/>
        <v>1234</v>
      </c>
      <c r="V10" s="18">
        <f t="shared" si="4"/>
        <v>1234</v>
      </c>
      <c r="W10" s="18">
        <f t="shared" si="4"/>
        <v>1234</v>
      </c>
      <c r="X10" s="18">
        <f t="shared" si="4"/>
        <v>1234</v>
      </c>
      <c r="Y10" s="18">
        <f t="shared" si="4"/>
        <v>1234</v>
      </c>
      <c r="Z10" s="18">
        <f t="shared" ref="Z10" si="8">Y10</f>
        <v>1234</v>
      </c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t="s">
        <v>4</v>
      </c>
    </row>
    <row r="11" spans="2:41" x14ac:dyDescent="0.2">
      <c r="B11" s="11" t="str">
        <f t="shared" si="1"/>
        <v>ON</v>
      </c>
      <c r="C11" s="22"/>
      <c r="D11" s="13" t="s">
        <v>21</v>
      </c>
      <c r="E11" s="13" t="s">
        <v>33</v>
      </c>
      <c r="F11" s="13" t="s">
        <v>23</v>
      </c>
      <c r="G11" s="13" t="s">
        <v>34</v>
      </c>
      <c r="H11" s="13" t="s">
        <v>25</v>
      </c>
      <c r="I11" s="14" t="s">
        <v>35</v>
      </c>
      <c r="J11" s="14">
        <v>1</v>
      </c>
      <c r="K11" s="15" t="s">
        <v>27</v>
      </c>
      <c r="L11" s="15"/>
      <c r="M11" s="16" t="s">
        <v>87</v>
      </c>
      <c r="N11" s="16"/>
      <c r="O11" s="16"/>
      <c r="P11" s="17" t="s">
        <v>29</v>
      </c>
      <c r="Q11" s="18"/>
      <c r="R11" s="18"/>
      <c r="S11" s="18"/>
      <c r="T11" s="18"/>
      <c r="U11" s="18"/>
      <c r="V11" s="18"/>
      <c r="W11" s="18"/>
      <c r="X11" s="18"/>
      <c r="Y11" s="18"/>
      <c r="Z11" s="23"/>
      <c r="AA11" s="23"/>
      <c r="AB11" s="23">
        <v>1234</v>
      </c>
      <c r="AC11" s="23">
        <v>1234</v>
      </c>
      <c r="AD11" s="23">
        <v>1234</v>
      </c>
      <c r="AE11" s="23">
        <v>1234</v>
      </c>
      <c r="AF11" s="23">
        <v>1234</v>
      </c>
      <c r="AG11" s="23">
        <v>1234</v>
      </c>
      <c r="AH11" s="23">
        <v>1234</v>
      </c>
      <c r="AI11" s="23">
        <v>1234</v>
      </c>
      <c r="AJ11" s="23">
        <v>1234</v>
      </c>
      <c r="AK11" s="23">
        <v>1234</v>
      </c>
      <c r="AL11" s="23">
        <v>1234</v>
      </c>
      <c r="AM11" s="23">
        <v>1234</v>
      </c>
      <c r="AN11" s="23">
        <v>1234</v>
      </c>
      <c r="AO11" t="s">
        <v>4</v>
      </c>
    </row>
    <row r="12" spans="2:41" x14ac:dyDescent="0.2">
      <c r="B12" s="11"/>
      <c r="C12" s="22"/>
      <c r="D12" s="13"/>
      <c r="E12" s="13"/>
      <c r="F12" s="13"/>
      <c r="G12" s="13"/>
      <c r="H12" s="13"/>
      <c r="I12" s="14"/>
      <c r="J12" s="14"/>
      <c r="K12" s="15"/>
      <c r="L12" s="15"/>
      <c r="M12" s="16"/>
      <c r="N12" s="16"/>
      <c r="O12" s="16"/>
      <c r="P12" s="17"/>
      <c r="Q12" s="18"/>
      <c r="R12" s="18"/>
      <c r="S12" s="18"/>
      <c r="T12" s="18"/>
      <c r="U12" s="18"/>
      <c r="V12" s="18"/>
      <c r="W12" s="18"/>
      <c r="X12" s="18"/>
      <c r="Y12" s="18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</row>
    <row r="13" spans="2:41" x14ac:dyDescent="0.2">
      <c r="B13" s="11"/>
      <c r="C13" s="22"/>
      <c r="D13" s="13" t="s">
        <v>36</v>
      </c>
      <c r="E13" s="13" t="s">
        <v>37</v>
      </c>
      <c r="F13" s="13" t="s">
        <v>23</v>
      </c>
      <c r="G13" s="13" t="s">
        <v>34</v>
      </c>
      <c r="H13" s="13" t="s">
        <v>25</v>
      </c>
      <c r="I13" s="14" t="s">
        <v>35</v>
      </c>
      <c r="J13" s="14">
        <v>1</v>
      </c>
      <c r="K13" s="15" t="s">
        <v>27</v>
      </c>
      <c r="L13" s="15"/>
      <c r="M13" s="16" t="s">
        <v>84</v>
      </c>
      <c r="N13" s="16"/>
      <c r="O13" s="16"/>
      <c r="P13" s="17" t="s">
        <v>29</v>
      </c>
      <c r="Q13" s="18">
        <v>0</v>
      </c>
      <c r="R13" s="18">
        <f>CONTROL!$C$4</f>
        <v>2345</v>
      </c>
      <c r="S13" s="18">
        <f>R13</f>
        <v>2345</v>
      </c>
      <c r="T13" s="18">
        <f t="shared" ref="T13:X13" si="9">S13</f>
        <v>2345</v>
      </c>
      <c r="U13" s="18">
        <v>0</v>
      </c>
      <c r="V13" s="18">
        <f>T13</f>
        <v>2345</v>
      </c>
      <c r="W13" s="18">
        <f t="shared" si="9"/>
        <v>2345</v>
      </c>
      <c r="X13" s="18">
        <f t="shared" si="9"/>
        <v>2345</v>
      </c>
      <c r="Y13" s="18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t="s">
        <v>4</v>
      </c>
    </row>
    <row r="14" spans="2:41" x14ac:dyDescent="0.2">
      <c r="B14" s="11" t="str">
        <f t="shared" si="1"/>
        <v>ON</v>
      </c>
      <c r="C14" s="22"/>
      <c r="D14" s="13" t="s">
        <v>36</v>
      </c>
      <c r="E14" s="13" t="s">
        <v>37</v>
      </c>
      <c r="F14" s="13" t="s">
        <v>23</v>
      </c>
      <c r="G14" s="13" t="s">
        <v>34</v>
      </c>
      <c r="H14" s="13" t="s">
        <v>25</v>
      </c>
      <c r="I14" s="14" t="s">
        <v>35</v>
      </c>
      <c r="J14" s="14"/>
      <c r="K14" s="15" t="s">
        <v>27</v>
      </c>
      <c r="L14" s="15"/>
      <c r="M14" s="16" t="s">
        <v>38</v>
      </c>
      <c r="N14" s="16"/>
      <c r="O14" s="16"/>
      <c r="P14" s="17" t="s">
        <v>29</v>
      </c>
      <c r="R14" s="18"/>
      <c r="S14" s="18">
        <f>CONTROL!$C$4</f>
        <v>2345</v>
      </c>
      <c r="T14" s="18">
        <f>S14</f>
        <v>2345</v>
      </c>
      <c r="U14" s="18">
        <f t="shared" ref="S14:AN17" si="10">T14</f>
        <v>2345</v>
      </c>
      <c r="V14" s="18">
        <f t="shared" si="10"/>
        <v>2345</v>
      </c>
      <c r="W14" s="18">
        <f t="shared" si="10"/>
        <v>2345</v>
      </c>
      <c r="X14" s="18">
        <f t="shared" si="10"/>
        <v>2345</v>
      </c>
      <c r="Y14" s="18">
        <f t="shared" si="10"/>
        <v>2345</v>
      </c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t="s">
        <v>4</v>
      </c>
    </row>
    <row r="15" spans="2:41" x14ac:dyDescent="0.2">
      <c r="B15" s="11" t="str">
        <f t="shared" ref="B15" si="11">IF(_xlfn.XLOOKUP(K15,Scenario_Names,Scenario_flag,"OFF")=0,"OFF",_xlfn.XLOOKUP(K15,Scenario_Names,Scenario_flag,"OFF"))</f>
        <v>ON</v>
      </c>
      <c r="C15" s="22"/>
      <c r="D15" s="13" t="s">
        <v>36</v>
      </c>
      <c r="E15" s="13" t="s">
        <v>37</v>
      </c>
      <c r="F15" s="13" t="s">
        <v>23</v>
      </c>
      <c r="G15" s="13" t="s">
        <v>24</v>
      </c>
      <c r="H15" s="13" t="s">
        <v>25</v>
      </c>
      <c r="I15" s="14" t="s">
        <v>26</v>
      </c>
      <c r="J15" s="14"/>
      <c r="K15" s="15" t="s">
        <v>27</v>
      </c>
      <c r="L15" s="15"/>
      <c r="M15" s="16" t="s">
        <v>38</v>
      </c>
      <c r="N15" s="16"/>
      <c r="O15" s="16"/>
      <c r="P15" s="17" t="s">
        <v>29</v>
      </c>
      <c r="Q15" s="18"/>
      <c r="R15" s="18"/>
      <c r="S15" s="18"/>
      <c r="T15" s="18"/>
      <c r="U15" s="18"/>
      <c r="V15" s="18"/>
      <c r="W15" s="18"/>
      <c r="X15" s="18"/>
      <c r="Y15" s="18"/>
      <c r="Z15" s="18">
        <f>CONTROL!$C$4</f>
        <v>2345</v>
      </c>
      <c r="AA15" s="18">
        <f t="shared" si="10"/>
        <v>2345</v>
      </c>
      <c r="AB15" s="18">
        <f t="shared" si="10"/>
        <v>2345</v>
      </c>
      <c r="AC15" s="18">
        <f t="shared" si="10"/>
        <v>2345</v>
      </c>
      <c r="AD15" s="18">
        <f t="shared" si="10"/>
        <v>2345</v>
      </c>
      <c r="AE15" s="18">
        <f t="shared" si="10"/>
        <v>2345</v>
      </c>
      <c r="AF15" s="18">
        <f t="shared" si="10"/>
        <v>2345</v>
      </c>
      <c r="AG15" s="18">
        <f t="shared" si="10"/>
        <v>2345</v>
      </c>
      <c r="AH15" s="18">
        <f t="shared" si="10"/>
        <v>2345</v>
      </c>
      <c r="AI15" s="18">
        <f t="shared" si="10"/>
        <v>2345</v>
      </c>
      <c r="AJ15" s="18">
        <f t="shared" si="10"/>
        <v>2345</v>
      </c>
      <c r="AK15" s="18">
        <f t="shared" si="10"/>
        <v>2345</v>
      </c>
      <c r="AL15" s="18">
        <f t="shared" si="10"/>
        <v>2345</v>
      </c>
      <c r="AM15" s="18">
        <f t="shared" si="10"/>
        <v>2345</v>
      </c>
      <c r="AN15" s="18">
        <f t="shared" si="10"/>
        <v>2345</v>
      </c>
      <c r="AO15" t="s">
        <v>4</v>
      </c>
    </row>
    <row r="16" spans="2:41" x14ac:dyDescent="0.2">
      <c r="B16" s="11" t="str">
        <f t="shared" si="1"/>
        <v>ON</v>
      </c>
      <c r="C16" s="22"/>
      <c r="D16" s="13" t="s">
        <v>36</v>
      </c>
      <c r="E16" s="13" t="s">
        <v>37</v>
      </c>
      <c r="F16" s="13" t="s">
        <v>23</v>
      </c>
      <c r="G16" s="13" t="s">
        <v>24</v>
      </c>
      <c r="H16" s="13" t="s">
        <v>25</v>
      </c>
      <c r="I16" s="14" t="s">
        <v>26</v>
      </c>
      <c r="J16" s="14"/>
      <c r="K16" s="15" t="s">
        <v>27</v>
      </c>
      <c r="L16" s="15"/>
      <c r="M16" s="16" t="s">
        <v>85</v>
      </c>
      <c r="N16" s="16"/>
      <c r="O16" s="16"/>
      <c r="P16" s="17" t="s">
        <v>29</v>
      </c>
      <c r="Q16" s="18"/>
      <c r="R16" s="18"/>
      <c r="S16" s="18"/>
      <c r="T16" s="18"/>
      <c r="U16" s="18">
        <f>CONTROL!$C$4</f>
        <v>2345</v>
      </c>
      <c r="V16" s="18">
        <f t="shared" ref="R16:AG17" si="12">U16</f>
        <v>2345</v>
      </c>
      <c r="W16" s="18">
        <f t="shared" si="12"/>
        <v>2345</v>
      </c>
      <c r="X16" s="18">
        <f t="shared" si="12"/>
        <v>2345</v>
      </c>
      <c r="Y16" s="18">
        <f t="shared" si="12"/>
        <v>2345</v>
      </c>
      <c r="Z16" s="18">
        <f t="shared" si="12"/>
        <v>2345</v>
      </c>
      <c r="AA16" s="18">
        <f t="shared" si="12"/>
        <v>2345</v>
      </c>
      <c r="AB16" s="18">
        <f t="shared" si="12"/>
        <v>2345</v>
      </c>
      <c r="AC16" s="18">
        <f t="shared" si="12"/>
        <v>2345</v>
      </c>
      <c r="AD16" s="18">
        <f t="shared" si="12"/>
        <v>2345</v>
      </c>
      <c r="AE16" s="18">
        <f t="shared" si="12"/>
        <v>2345</v>
      </c>
      <c r="AF16" s="18">
        <f t="shared" si="12"/>
        <v>2345</v>
      </c>
      <c r="AG16" s="18">
        <f t="shared" si="12"/>
        <v>2345</v>
      </c>
      <c r="AH16" s="18">
        <f t="shared" si="10"/>
        <v>2345</v>
      </c>
      <c r="AI16" s="18">
        <f t="shared" si="10"/>
        <v>2345</v>
      </c>
      <c r="AJ16" s="18">
        <f t="shared" si="10"/>
        <v>2345</v>
      </c>
      <c r="AK16" s="18">
        <f t="shared" si="10"/>
        <v>2345</v>
      </c>
      <c r="AL16" s="18">
        <f t="shared" si="10"/>
        <v>2345</v>
      </c>
      <c r="AM16" s="18">
        <f t="shared" si="10"/>
        <v>2345</v>
      </c>
      <c r="AN16" s="18">
        <f t="shared" si="10"/>
        <v>2345</v>
      </c>
      <c r="AO16" t="s">
        <v>4</v>
      </c>
    </row>
    <row r="17" spans="2:41" x14ac:dyDescent="0.2">
      <c r="B17" s="11" t="str">
        <f t="shared" si="1"/>
        <v>ON</v>
      </c>
      <c r="C17" s="22"/>
      <c r="D17" s="13" t="s">
        <v>36</v>
      </c>
      <c r="E17" s="13" t="s">
        <v>37</v>
      </c>
      <c r="F17" s="13" t="s">
        <v>23</v>
      </c>
      <c r="G17" s="13" t="s">
        <v>24</v>
      </c>
      <c r="H17" s="13" t="s">
        <v>25</v>
      </c>
      <c r="I17" s="14" t="s">
        <v>26</v>
      </c>
      <c r="J17" s="14"/>
      <c r="K17" s="15" t="s">
        <v>27</v>
      </c>
      <c r="L17" s="15"/>
      <c r="M17" s="16" t="s">
        <v>86</v>
      </c>
      <c r="N17" s="16"/>
      <c r="O17" s="16"/>
      <c r="P17" s="17" t="s">
        <v>29</v>
      </c>
      <c r="Q17" s="18"/>
      <c r="R17" s="18"/>
      <c r="S17" s="18"/>
      <c r="T17" s="18"/>
      <c r="U17" s="18"/>
      <c r="V17" s="18"/>
      <c r="W17" s="18"/>
      <c r="X17" s="18"/>
      <c r="Y17" s="18">
        <f>CONTROL!$C$4</f>
        <v>2345</v>
      </c>
      <c r="Z17" s="18">
        <f t="shared" si="10"/>
        <v>2345</v>
      </c>
      <c r="AA17" s="18">
        <f t="shared" si="10"/>
        <v>2345</v>
      </c>
      <c r="AB17" s="18">
        <f t="shared" si="10"/>
        <v>2345</v>
      </c>
      <c r="AC17" s="18">
        <f t="shared" si="10"/>
        <v>2345</v>
      </c>
      <c r="AD17" s="18">
        <f t="shared" si="10"/>
        <v>2345</v>
      </c>
      <c r="AE17" s="18">
        <f t="shared" si="10"/>
        <v>2345</v>
      </c>
      <c r="AF17" s="18">
        <f t="shared" si="10"/>
        <v>2345</v>
      </c>
      <c r="AG17" s="18">
        <f t="shared" si="10"/>
        <v>2345</v>
      </c>
      <c r="AH17" s="18">
        <f t="shared" si="10"/>
        <v>2345</v>
      </c>
      <c r="AI17" s="18">
        <f t="shared" si="10"/>
        <v>2345</v>
      </c>
      <c r="AJ17" s="18">
        <f t="shared" si="10"/>
        <v>2345</v>
      </c>
      <c r="AK17" s="18">
        <f t="shared" si="10"/>
        <v>2345</v>
      </c>
      <c r="AL17" s="18">
        <f t="shared" si="10"/>
        <v>2345</v>
      </c>
      <c r="AM17" s="18">
        <f t="shared" si="10"/>
        <v>2345</v>
      </c>
      <c r="AN17" s="18">
        <f t="shared" si="10"/>
        <v>2345</v>
      </c>
      <c r="AO17" t="s">
        <v>4</v>
      </c>
    </row>
    <row r="18" spans="2:41" x14ac:dyDescent="0.2">
      <c r="B18" s="11" t="str">
        <f t="shared" si="1"/>
        <v>OFF</v>
      </c>
      <c r="C18" s="22"/>
      <c r="D18" s="13" t="s">
        <v>36</v>
      </c>
      <c r="E18" s="13" t="s">
        <v>37</v>
      </c>
      <c r="F18" s="13" t="s">
        <v>23</v>
      </c>
      <c r="G18" s="13" t="s">
        <v>24</v>
      </c>
      <c r="H18" s="13" t="s">
        <v>25</v>
      </c>
      <c r="I18" s="14" t="s">
        <v>26</v>
      </c>
      <c r="J18" s="14"/>
      <c r="K18" s="15" t="s">
        <v>39</v>
      </c>
      <c r="L18" s="15"/>
      <c r="M18" s="16" t="s">
        <v>91</v>
      </c>
      <c r="N18" s="16"/>
      <c r="O18" s="16"/>
      <c r="P18" s="17" t="s">
        <v>29</v>
      </c>
      <c r="Q18" s="18"/>
      <c r="R18" s="18"/>
      <c r="S18" s="18"/>
      <c r="T18" s="18"/>
      <c r="U18" s="18"/>
      <c r="V18" s="18"/>
      <c r="W18" s="18"/>
      <c r="X18" s="18"/>
      <c r="Y18" s="18"/>
      <c r="Z18" s="23"/>
      <c r="AA18" s="23"/>
      <c r="AB18" s="23"/>
      <c r="AC18" s="23"/>
      <c r="AD18" s="23"/>
      <c r="AE18" s="23"/>
      <c r="AF18" s="23"/>
      <c r="AG18" s="23">
        <f>CONTROL!C3</f>
        <v>1234</v>
      </c>
      <c r="AH18" s="23">
        <f>AG18</f>
        <v>1234</v>
      </c>
      <c r="AI18" s="23">
        <f>AH18</f>
        <v>1234</v>
      </c>
      <c r="AJ18" s="23">
        <f>AI18</f>
        <v>1234</v>
      </c>
      <c r="AK18" s="18"/>
      <c r="AL18" s="18"/>
      <c r="AM18" s="18"/>
      <c r="AN18" s="18"/>
      <c r="AO18" t="s">
        <v>4</v>
      </c>
    </row>
    <row r="19" spans="2:41" x14ac:dyDescent="0.2">
      <c r="B19" s="11" t="str">
        <f t="shared" si="1"/>
        <v>OFF</v>
      </c>
      <c r="C19" s="22"/>
      <c r="D19" s="13" t="s">
        <v>36</v>
      </c>
      <c r="E19" s="13" t="s">
        <v>37</v>
      </c>
      <c r="F19" s="13" t="s">
        <v>23</v>
      </c>
      <c r="G19" s="13" t="s">
        <v>24</v>
      </c>
      <c r="H19" s="13" t="s">
        <v>25</v>
      </c>
      <c r="I19" s="14" t="s">
        <v>26</v>
      </c>
      <c r="J19" s="14"/>
      <c r="K19" s="15" t="s">
        <v>39</v>
      </c>
      <c r="L19" s="15"/>
      <c r="M19" s="16" t="s">
        <v>92</v>
      </c>
      <c r="N19" s="16"/>
      <c r="O19" s="16"/>
      <c r="P19" s="17" t="s">
        <v>29</v>
      </c>
      <c r="Q19" s="18"/>
      <c r="R19" s="18"/>
      <c r="S19" s="18"/>
      <c r="T19" s="18"/>
      <c r="U19" s="18"/>
      <c r="V19" s="18"/>
      <c r="W19" s="18"/>
      <c r="X19" s="18"/>
      <c r="Y19" s="18"/>
      <c r="Z19" s="23"/>
      <c r="AA19" s="23"/>
      <c r="AB19" s="23"/>
      <c r="AC19" s="23"/>
      <c r="AD19" s="23"/>
      <c r="AE19" s="23"/>
      <c r="AF19" s="23"/>
      <c r="AG19" s="23"/>
      <c r="AH19" s="23">
        <f>CONTROL!C4</f>
        <v>2345</v>
      </c>
      <c r="AI19" s="23">
        <f>AH19</f>
        <v>2345</v>
      </c>
      <c r="AJ19" s="18">
        <f>AI19</f>
        <v>2345</v>
      </c>
      <c r="AK19" s="18">
        <f t="shared" ref="AK19:AN19" si="13">AJ19</f>
        <v>2345</v>
      </c>
      <c r="AL19" s="18">
        <f t="shared" si="13"/>
        <v>2345</v>
      </c>
      <c r="AM19" s="18">
        <f t="shared" si="13"/>
        <v>2345</v>
      </c>
      <c r="AN19" s="18">
        <f t="shared" si="13"/>
        <v>2345</v>
      </c>
      <c r="AO19" t="s">
        <v>4</v>
      </c>
    </row>
    <row r="20" spans="2:41" x14ac:dyDescent="0.2">
      <c r="B20" s="11" t="str">
        <f t="shared" si="1"/>
        <v>ON</v>
      </c>
      <c r="C20" s="22"/>
      <c r="D20" s="13" t="s">
        <v>36</v>
      </c>
      <c r="E20" s="13" t="s">
        <v>37</v>
      </c>
      <c r="F20" s="13" t="s">
        <v>23</v>
      </c>
      <c r="G20" s="13" t="s">
        <v>24</v>
      </c>
      <c r="H20" s="13" t="s">
        <v>25</v>
      </c>
      <c r="I20" s="14" t="s">
        <v>26</v>
      </c>
      <c r="J20" s="14"/>
      <c r="K20" s="15" t="s">
        <v>27</v>
      </c>
      <c r="L20" s="15"/>
      <c r="M20" s="16"/>
      <c r="N20" s="16"/>
      <c r="O20" s="16"/>
      <c r="P20" s="17" t="s">
        <v>29</v>
      </c>
      <c r="Q20" s="18"/>
      <c r="R20" s="18"/>
      <c r="S20" s="18"/>
      <c r="T20" s="18"/>
      <c r="U20" s="18"/>
      <c r="V20" s="18"/>
      <c r="W20" s="18"/>
      <c r="X20" s="18"/>
      <c r="Y20" s="18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18"/>
      <c r="AK20" s="18"/>
      <c r="AL20" s="18"/>
      <c r="AM20" s="18"/>
      <c r="AN20" s="18"/>
      <c r="AO20" t="s">
        <v>4</v>
      </c>
    </row>
    <row r="21" spans="2:41" x14ac:dyDescent="0.2">
      <c r="B21" s="11" t="str">
        <f t="shared" si="1"/>
        <v>OFF</v>
      </c>
      <c r="C21" s="21" t="s">
        <v>40</v>
      </c>
      <c r="D21" s="13"/>
      <c r="E21" s="13"/>
      <c r="F21" s="13"/>
      <c r="G21" s="13"/>
      <c r="H21" s="13"/>
      <c r="I21" s="14"/>
      <c r="J21" s="14"/>
      <c r="K21" s="15"/>
      <c r="L21" s="15"/>
      <c r="M21" s="16"/>
      <c r="N21" s="16"/>
      <c r="O21" s="16"/>
      <c r="P21" s="17"/>
      <c r="Q21" s="18"/>
      <c r="R21" s="18"/>
      <c r="S21" s="18"/>
      <c r="T21" s="18"/>
      <c r="U21" s="18"/>
      <c r="V21" s="18"/>
      <c r="W21" s="18"/>
      <c r="X21" s="18"/>
      <c r="Y21" s="18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18"/>
      <c r="AK21" s="18"/>
      <c r="AL21" s="18"/>
      <c r="AM21" s="18"/>
      <c r="AN21" s="18"/>
      <c r="AO21" t="s">
        <v>4</v>
      </c>
    </row>
    <row r="22" spans="2:41" x14ac:dyDescent="0.2">
      <c r="B22" s="11" t="str">
        <f t="shared" si="1"/>
        <v>ON</v>
      </c>
      <c r="C22" s="22"/>
      <c r="D22" s="13" t="s">
        <v>41</v>
      </c>
      <c r="E22" s="13" t="s">
        <v>42</v>
      </c>
      <c r="F22" s="13" t="s">
        <v>23</v>
      </c>
      <c r="G22" s="13" t="s">
        <v>24</v>
      </c>
      <c r="H22" s="13" t="s">
        <v>25</v>
      </c>
      <c r="I22" s="14" t="s">
        <v>26</v>
      </c>
      <c r="J22" s="14"/>
      <c r="K22" s="15" t="s">
        <v>27</v>
      </c>
      <c r="L22" s="15"/>
      <c r="M22" s="16" t="s">
        <v>43</v>
      </c>
      <c r="N22" s="16"/>
      <c r="O22" s="16"/>
      <c r="P22" s="17" t="s">
        <v>29</v>
      </c>
      <c r="Q22" s="18"/>
      <c r="R22" s="18"/>
      <c r="S22" s="18"/>
      <c r="T22" s="18"/>
      <c r="U22" s="18"/>
      <c r="V22" s="18"/>
      <c r="W22" s="18"/>
      <c r="X22" s="18"/>
      <c r="Y22" s="18"/>
      <c r="Z22" s="23"/>
      <c r="AA22" s="23"/>
      <c r="AB22" s="23"/>
      <c r="AC22" s="18">
        <f>CONTROL!$C$5</f>
        <v>2345</v>
      </c>
      <c r="AD22" s="23">
        <f>AC22</f>
        <v>2345</v>
      </c>
      <c r="AE22" s="23">
        <f t="shared" ref="AE22:AN22" si="14">AD22</f>
        <v>2345</v>
      </c>
      <c r="AF22" s="23">
        <f t="shared" si="14"/>
        <v>2345</v>
      </c>
      <c r="AG22" s="23">
        <f t="shared" si="14"/>
        <v>2345</v>
      </c>
      <c r="AH22" s="23">
        <f t="shared" si="14"/>
        <v>2345</v>
      </c>
      <c r="AI22" s="23">
        <f t="shared" si="14"/>
        <v>2345</v>
      </c>
      <c r="AJ22" s="23">
        <f t="shared" si="14"/>
        <v>2345</v>
      </c>
      <c r="AK22" s="23">
        <f t="shared" si="14"/>
        <v>2345</v>
      </c>
      <c r="AL22" s="23">
        <f t="shared" si="14"/>
        <v>2345</v>
      </c>
      <c r="AM22" s="23">
        <f t="shared" si="14"/>
        <v>2345</v>
      </c>
      <c r="AN22" s="23">
        <f t="shared" si="14"/>
        <v>2345</v>
      </c>
      <c r="AO22" t="s">
        <v>4</v>
      </c>
    </row>
    <row r="23" spans="2:41" x14ac:dyDescent="0.2">
      <c r="B23" s="11" t="str">
        <f t="shared" si="1"/>
        <v>ON</v>
      </c>
      <c r="C23" s="22"/>
      <c r="D23" s="13" t="s">
        <v>41</v>
      </c>
      <c r="E23" s="13" t="s">
        <v>42</v>
      </c>
      <c r="F23" s="13" t="s">
        <v>23</v>
      </c>
      <c r="G23" s="13" t="s">
        <v>34</v>
      </c>
      <c r="H23" s="13" t="s">
        <v>25</v>
      </c>
      <c r="I23" s="14" t="s">
        <v>35</v>
      </c>
      <c r="J23" s="14">
        <v>1</v>
      </c>
      <c r="K23" s="15" t="s">
        <v>27</v>
      </c>
      <c r="L23" s="15"/>
      <c r="M23" s="16" t="s">
        <v>44</v>
      </c>
      <c r="N23" s="16"/>
      <c r="O23" s="16"/>
      <c r="P23" s="17" t="s">
        <v>29</v>
      </c>
      <c r="Q23" s="18"/>
      <c r="R23" s="18"/>
      <c r="S23" s="18"/>
      <c r="T23" s="18"/>
      <c r="U23" s="18"/>
      <c r="V23" s="18"/>
      <c r="W23" s="18"/>
      <c r="X23" s="18"/>
      <c r="Y23" s="18"/>
      <c r="Z23" s="23"/>
      <c r="AA23" s="23"/>
      <c r="AB23" s="23"/>
      <c r="AC23" s="18">
        <f>CONTROL!$C$3</f>
        <v>1234</v>
      </c>
      <c r="AD23" s="23">
        <f>AC23</f>
        <v>1234</v>
      </c>
      <c r="AE23" s="23">
        <f t="shared" ref="AE23:AN23" si="15">AD23</f>
        <v>1234</v>
      </c>
      <c r="AF23" s="23">
        <f t="shared" si="15"/>
        <v>1234</v>
      </c>
      <c r="AG23" s="23">
        <f t="shared" si="15"/>
        <v>1234</v>
      </c>
      <c r="AH23" s="23">
        <f t="shared" si="15"/>
        <v>1234</v>
      </c>
      <c r="AI23" s="23">
        <f t="shared" si="15"/>
        <v>1234</v>
      </c>
      <c r="AJ23" s="23">
        <f t="shared" si="15"/>
        <v>1234</v>
      </c>
      <c r="AK23" s="23">
        <f t="shared" si="15"/>
        <v>1234</v>
      </c>
      <c r="AL23" s="23">
        <f t="shared" si="15"/>
        <v>1234</v>
      </c>
      <c r="AM23" s="23">
        <f t="shared" si="15"/>
        <v>1234</v>
      </c>
      <c r="AN23" s="23">
        <f t="shared" si="15"/>
        <v>1234</v>
      </c>
      <c r="AO23" t="s">
        <v>4</v>
      </c>
    </row>
    <row r="24" spans="2:41" x14ac:dyDescent="0.2">
      <c r="B24" s="11" t="str">
        <f t="shared" si="1"/>
        <v>ON</v>
      </c>
      <c r="C24" s="22"/>
      <c r="D24" s="13" t="s">
        <v>41</v>
      </c>
      <c r="E24" s="13" t="s">
        <v>42</v>
      </c>
      <c r="F24" s="13" t="s">
        <v>23</v>
      </c>
      <c r="G24" s="13" t="s">
        <v>24</v>
      </c>
      <c r="H24" s="13" t="s">
        <v>25</v>
      </c>
      <c r="I24" s="14" t="s">
        <v>26</v>
      </c>
      <c r="J24" s="14"/>
      <c r="K24" s="15" t="s">
        <v>27</v>
      </c>
      <c r="L24" s="15"/>
      <c r="M24" s="16"/>
      <c r="N24" s="16"/>
      <c r="O24" s="16"/>
      <c r="P24" s="17" t="s">
        <v>29</v>
      </c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t="s">
        <v>4</v>
      </c>
    </row>
    <row r="25" spans="2:41" x14ac:dyDescent="0.2">
      <c r="B25" s="11" t="str">
        <f t="shared" si="1"/>
        <v>ON</v>
      </c>
      <c r="C25" s="22"/>
      <c r="D25" s="13" t="s">
        <v>41</v>
      </c>
      <c r="E25" s="13" t="s">
        <v>42</v>
      </c>
      <c r="F25" s="13" t="s">
        <v>23</v>
      </c>
      <c r="G25" s="13" t="s">
        <v>24</v>
      </c>
      <c r="H25" s="13" t="s">
        <v>25</v>
      </c>
      <c r="I25" s="14" t="s">
        <v>26</v>
      </c>
      <c r="J25" s="14"/>
      <c r="K25" s="15" t="s">
        <v>27</v>
      </c>
      <c r="L25" s="15"/>
      <c r="M25" s="16"/>
      <c r="N25" s="16"/>
      <c r="O25" s="16"/>
      <c r="P25" s="17" t="s">
        <v>29</v>
      </c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t="s">
        <v>4</v>
      </c>
    </row>
    <row r="26" spans="2:41" x14ac:dyDescent="0.2">
      <c r="B26" s="11" t="str">
        <f t="shared" si="1"/>
        <v>ON</v>
      </c>
      <c r="C26" s="22"/>
      <c r="D26" s="13" t="s">
        <v>41</v>
      </c>
      <c r="E26" s="13" t="s">
        <v>42</v>
      </c>
      <c r="F26" s="13" t="s">
        <v>23</v>
      </c>
      <c r="G26" s="13" t="s">
        <v>24</v>
      </c>
      <c r="H26" s="13" t="s">
        <v>25</v>
      </c>
      <c r="I26" s="14" t="s">
        <v>26</v>
      </c>
      <c r="J26" s="14"/>
      <c r="K26" s="15" t="s">
        <v>27</v>
      </c>
      <c r="L26" s="15"/>
      <c r="M26" s="16"/>
      <c r="N26" s="16"/>
      <c r="O26" s="16"/>
      <c r="P26" s="17" t="s">
        <v>29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t="s">
        <v>4</v>
      </c>
    </row>
    <row r="27" spans="2:41" x14ac:dyDescent="0.2">
      <c r="B27" s="11" t="str">
        <f t="shared" si="1"/>
        <v>ON</v>
      </c>
      <c r="C27" s="22"/>
      <c r="D27" s="13" t="s">
        <v>41</v>
      </c>
      <c r="E27" s="13" t="s">
        <v>42</v>
      </c>
      <c r="F27" s="13" t="s">
        <v>23</v>
      </c>
      <c r="G27" s="13" t="s">
        <v>24</v>
      </c>
      <c r="H27" s="13" t="s">
        <v>25</v>
      </c>
      <c r="I27" s="14" t="s">
        <v>26</v>
      </c>
      <c r="J27" s="14"/>
      <c r="K27" s="15" t="s">
        <v>27</v>
      </c>
      <c r="L27" s="15"/>
      <c r="M27" s="16"/>
      <c r="N27" s="16"/>
      <c r="O27" s="16"/>
      <c r="P27" s="17" t="s">
        <v>29</v>
      </c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t="s">
        <v>4</v>
      </c>
    </row>
    <row r="28" spans="2:41" x14ac:dyDescent="0.2">
      <c r="B28" s="11" t="str">
        <f t="shared" si="1"/>
        <v>OFF</v>
      </c>
      <c r="C28" s="21" t="s">
        <v>45</v>
      </c>
      <c r="D28" s="13"/>
      <c r="E28" s="13"/>
      <c r="F28" s="13"/>
      <c r="G28" s="13"/>
      <c r="H28" s="13"/>
      <c r="I28" s="14"/>
      <c r="J28" s="14"/>
      <c r="K28" s="15"/>
      <c r="L28" s="15"/>
      <c r="M28" s="16"/>
      <c r="N28" s="16"/>
      <c r="O28" s="16"/>
      <c r="P28" s="17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t="s">
        <v>4</v>
      </c>
    </row>
    <row r="29" spans="2:41" x14ac:dyDescent="0.2">
      <c r="B29" s="11" t="str">
        <f t="shared" si="1"/>
        <v>ON</v>
      </c>
      <c r="C29" s="22"/>
      <c r="D29" s="13" t="s">
        <v>21</v>
      </c>
      <c r="E29" s="13" t="s">
        <v>22</v>
      </c>
      <c r="F29" s="13" t="s">
        <v>23</v>
      </c>
      <c r="G29" s="13"/>
      <c r="H29" s="13" t="s">
        <v>46</v>
      </c>
      <c r="I29" s="14" t="s">
        <v>47</v>
      </c>
      <c r="J29" s="14">
        <v>10</v>
      </c>
      <c r="K29" s="15" t="s">
        <v>27</v>
      </c>
      <c r="L29" s="15"/>
      <c r="M29" s="16"/>
      <c r="N29" s="16"/>
      <c r="O29" s="16"/>
      <c r="P29" s="17" t="s">
        <v>29</v>
      </c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t="s">
        <v>4</v>
      </c>
    </row>
    <row r="30" spans="2:41" x14ac:dyDescent="0.2">
      <c r="B30" s="11" t="str">
        <f t="shared" si="1"/>
        <v>ON</v>
      </c>
      <c r="C30" s="22"/>
      <c r="D30" s="13" t="s">
        <v>36</v>
      </c>
      <c r="E30" s="13" t="s">
        <v>37</v>
      </c>
      <c r="F30" s="13" t="s">
        <v>23</v>
      </c>
      <c r="G30" s="13"/>
      <c r="H30" s="13" t="s">
        <v>46</v>
      </c>
      <c r="I30" s="14" t="s">
        <v>47</v>
      </c>
      <c r="J30" s="14">
        <v>10</v>
      </c>
      <c r="K30" s="15" t="s">
        <v>27</v>
      </c>
      <c r="L30" s="15"/>
      <c r="M30" s="16"/>
      <c r="N30" s="16"/>
      <c r="O30" s="16"/>
      <c r="P30" s="17" t="s">
        <v>29</v>
      </c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t="s">
        <v>4</v>
      </c>
    </row>
    <row r="31" spans="2:41" x14ac:dyDescent="0.2">
      <c r="B31" s="11" t="str">
        <f t="shared" si="1"/>
        <v>ON</v>
      </c>
      <c r="C31" s="22"/>
      <c r="D31" s="13" t="s">
        <v>36</v>
      </c>
      <c r="E31" s="13" t="s">
        <v>37</v>
      </c>
      <c r="F31" s="13" t="s">
        <v>23</v>
      </c>
      <c r="G31" s="13"/>
      <c r="H31" s="13" t="s">
        <v>46</v>
      </c>
      <c r="I31" s="14" t="s">
        <v>47</v>
      </c>
      <c r="J31" s="14">
        <v>10</v>
      </c>
      <c r="K31" s="15" t="s">
        <v>27</v>
      </c>
      <c r="L31" s="15"/>
      <c r="M31" s="16"/>
      <c r="N31" s="16"/>
      <c r="O31" s="16"/>
      <c r="P31" s="17" t="s">
        <v>29</v>
      </c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t="s">
        <v>4</v>
      </c>
    </row>
    <row r="32" spans="2:41" x14ac:dyDescent="0.2">
      <c r="B32" s="11" t="str">
        <f t="shared" si="1"/>
        <v>ON</v>
      </c>
      <c r="C32" s="22"/>
      <c r="D32" s="13" t="s">
        <v>36</v>
      </c>
      <c r="E32" s="13" t="s">
        <v>37</v>
      </c>
      <c r="F32" s="13" t="s">
        <v>23</v>
      </c>
      <c r="G32" s="13"/>
      <c r="H32" s="13" t="s">
        <v>46</v>
      </c>
      <c r="I32" s="14" t="s">
        <v>47</v>
      </c>
      <c r="J32" s="14">
        <v>10</v>
      </c>
      <c r="K32" s="15" t="s">
        <v>27</v>
      </c>
      <c r="L32" s="15"/>
      <c r="M32" s="16"/>
      <c r="N32" s="16"/>
      <c r="O32" s="16"/>
      <c r="P32" s="17" t="s">
        <v>29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t="s">
        <v>4</v>
      </c>
    </row>
    <row r="33" spans="2:41" x14ac:dyDescent="0.2">
      <c r="B33" s="11" t="str">
        <f t="shared" si="1"/>
        <v>ON</v>
      </c>
      <c r="C33" s="22"/>
      <c r="D33" s="13" t="s">
        <v>36</v>
      </c>
      <c r="E33" s="13" t="s">
        <v>37</v>
      </c>
      <c r="F33" s="13" t="s">
        <v>23</v>
      </c>
      <c r="G33" s="13"/>
      <c r="H33" s="13" t="s">
        <v>46</v>
      </c>
      <c r="I33" s="14" t="s">
        <v>47</v>
      </c>
      <c r="J33" s="14">
        <v>10</v>
      </c>
      <c r="K33" s="15" t="s">
        <v>27</v>
      </c>
      <c r="L33" s="15"/>
      <c r="M33" s="16"/>
      <c r="N33" s="16"/>
      <c r="O33" s="16"/>
      <c r="P33" s="17" t="s">
        <v>29</v>
      </c>
      <c r="Q33" s="18"/>
      <c r="R33" s="18"/>
      <c r="S33" s="18"/>
      <c r="T33" s="18"/>
      <c r="U33" s="18">
        <f>U11*2</f>
        <v>0</v>
      </c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t="s">
        <v>4</v>
      </c>
    </row>
    <row r="34" spans="2:41" x14ac:dyDescent="0.2">
      <c r="B34" s="11" t="str">
        <f t="shared" si="1"/>
        <v>OFF</v>
      </c>
      <c r="C34" s="22"/>
      <c r="D34" s="13"/>
      <c r="E34" s="13"/>
      <c r="F34" s="13"/>
      <c r="G34" s="13"/>
      <c r="H34" s="13"/>
      <c r="I34" s="14"/>
      <c r="J34" s="14"/>
      <c r="K34" s="15"/>
      <c r="L34" s="15"/>
      <c r="M34" s="16"/>
      <c r="N34" s="16"/>
      <c r="O34" s="16"/>
      <c r="P34" s="17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t="s">
        <v>4</v>
      </c>
    </row>
    <row r="35" spans="2:41" x14ac:dyDescent="0.2">
      <c r="B35" s="11" t="str">
        <f t="shared" si="1"/>
        <v>OFF</v>
      </c>
      <c r="C35" s="22"/>
      <c r="D35" s="13"/>
      <c r="E35" s="13"/>
      <c r="F35" s="13"/>
      <c r="G35" s="13"/>
      <c r="H35" s="13"/>
      <c r="I35" s="14"/>
      <c r="J35" s="14"/>
      <c r="K35" s="15"/>
      <c r="L35" s="15"/>
      <c r="M35" s="16"/>
      <c r="N35" s="16"/>
      <c r="O35" s="16"/>
      <c r="P35" s="17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t="s">
        <v>4</v>
      </c>
    </row>
    <row r="36" spans="2:41" x14ac:dyDescent="0.2">
      <c r="B36" s="11" t="str">
        <f t="shared" si="1"/>
        <v>OFF</v>
      </c>
      <c r="C36" s="20" t="s">
        <v>48</v>
      </c>
      <c r="D36" s="13"/>
      <c r="E36" s="13"/>
      <c r="F36" s="13"/>
      <c r="G36" s="13"/>
      <c r="H36" s="13"/>
      <c r="I36" s="14"/>
      <c r="J36" s="14"/>
      <c r="K36" s="15"/>
      <c r="L36" s="15"/>
      <c r="M36" s="16"/>
      <c r="N36" s="16"/>
      <c r="O36" s="16"/>
      <c r="P36" s="17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t="s">
        <v>4</v>
      </c>
    </row>
    <row r="37" spans="2:41" ht="24" x14ac:dyDescent="0.3">
      <c r="B37" s="11" t="str">
        <f t="shared" si="1"/>
        <v>OFF</v>
      </c>
      <c r="C37" s="19" t="s">
        <v>49</v>
      </c>
      <c r="D37" s="13"/>
      <c r="E37" s="13"/>
      <c r="F37" s="13"/>
      <c r="G37" s="13"/>
      <c r="H37" s="13"/>
      <c r="I37" s="14"/>
      <c r="J37" s="14"/>
      <c r="K37" s="15"/>
      <c r="L37" s="15"/>
      <c r="M37" s="16"/>
      <c r="N37" s="16"/>
      <c r="O37" s="16"/>
      <c r="P37" s="17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t="s">
        <v>4</v>
      </c>
    </row>
    <row r="38" spans="2:41" x14ac:dyDescent="0.2">
      <c r="B38" s="11" t="str">
        <f t="shared" si="1"/>
        <v>OFF</v>
      </c>
      <c r="C38" s="22"/>
      <c r="D38" s="13"/>
      <c r="E38" s="13"/>
      <c r="F38" s="13"/>
      <c r="G38" s="13"/>
      <c r="H38" s="13"/>
      <c r="I38" s="14"/>
      <c r="J38" s="14"/>
      <c r="K38" s="15"/>
      <c r="L38" s="15"/>
      <c r="M38" s="16"/>
      <c r="N38" s="16"/>
      <c r="O38" s="16"/>
      <c r="P38" s="17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t="s">
        <v>4</v>
      </c>
    </row>
    <row r="39" spans="2:41" ht="24" x14ac:dyDescent="0.3">
      <c r="B39" s="11" t="str">
        <f t="shared" si="1"/>
        <v>OFF</v>
      </c>
      <c r="C39" s="19" t="s">
        <v>50</v>
      </c>
      <c r="D39" s="13"/>
      <c r="E39" s="13"/>
      <c r="F39" s="13"/>
      <c r="G39" s="13"/>
      <c r="H39" s="13"/>
      <c r="I39" s="14"/>
      <c r="J39" s="14"/>
      <c r="K39" s="15"/>
      <c r="L39" s="15"/>
      <c r="M39" s="16"/>
      <c r="N39" s="16"/>
      <c r="O39" s="16"/>
      <c r="P39" s="17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t="s">
        <v>4</v>
      </c>
    </row>
    <row r="40" spans="2:41" x14ac:dyDescent="0.2">
      <c r="B40" s="11" t="str">
        <f t="shared" si="1"/>
        <v>OFF</v>
      </c>
      <c r="C40" s="20" t="s">
        <v>51</v>
      </c>
      <c r="D40" s="13"/>
      <c r="E40" s="13"/>
      <c r="F40" s="13"/>
      <c r="G40" s="13"/>
      <c r="H40" s="13"/>
      <c r="I40" s="14"/>
      <c r="J40" s="14"/>
      <c r="K40" s="15"/>
      <c r="L40" s="15"/>
      <c r="M40" s="16"/>
      <c r="N40" s="16"/>
      <c r="O40" s="16"/>
      <c r="P40" s="17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t="s">
        <v>4</v>
      </c>
    </row>
    <row r="41" spans="2:41" x14ac:dyDescent="0.2">
      <c r="B41" s="11" t="str">
        <f t="shared" si="1"/>
        <v>ON</v>
      </c>
      <c r="C41" s="22"/>
      <c r="D41" s="13" t="s">
        <v>21</v>
      </c>
      <c r="E41" s="13" t="s">
        <v>22</v>
      </c>
      <c r="F41" s="13" t="s">
        <v>23</v>
      </c>
      <c r="G41" s="13"/>
      <c r="H41" s="13" t="s">
        <v>52</v>
      </c>
      <c r="I41" s="14" t="s">
        <v>26</v>
      </c>
      <c r="J41" s="14"/>
      <c r="K41" s="15" t="s">
        <v>27</v>
      </c>
      <c r="L41" s="15"/>
      <c r="M41" s="16" t="s">
        <v>52</v>
      </c>
      <c r="N41" s="24">
        <v>2.3E-2</v>
      </c>
      <c r="O41" s="16" t="s">
        <v>53</v>
      </c>
      <c r="P41" s="17" t="s">
        <v>29</v>
      </c>
      <c r="Q41" s="28">
        <f>SUMIFS(Q$6:Q$39,$E$6:$E$39,$E41,$G$6:$G$39,"Employee")*$N41</f>
        <v>113.52799999999999</v>
      </c>
      <c r="R41" s="28">
        <f t="shared" ref="R41:AN44" si="16">SUMIFS(R$6:R$39,$E$6:$E$39,$E41,$G$6:$G$39,"Employee")*$N41</f>
        <v>113.52799999999999</v>
      </c>
      <c r="S41" s="28">
        <f t="shared" si="16"/>
        <v>113.52799999999999</v>
      </c>
      <c r="T41" s="28">
        <f t="shared" si="16"/>
        <v>113.52799999999999</v>
      </c>
      <c r="U41" s="28">
        <f t="shared" si="16"/>
        <v>113.52799999999999</v>
      </c>
      <c r="V41" s="28">
        <f t="shared" si="16"/>
        <v>113.52799999999999</v>
      </c>
      <c r="W41" s="28">
        <f t="shared" si="16"/>
        <v>113.52799999999999</v>
      </c>
      <c r="X41" s="28">
        <f t="shared" si="16"/>
        <v>113.52799999999999</v>
      </c>
      <c r="Y41" s="28">
        <f t="shared" si="16"/>
        <v>113.52799999999999</v>
      </c>
      <c r="Z41" s="28">
        <f t="shared" si="16"/>
        <v>113.52799999999999</v>
      </c>
      <c r="AA41" s="28">
        <f t="shared" si="16"/>
        <v>85.146000000000001</v>
      </c>
      <c r="AB41" s="28">
        <f t="shared" si="16"/>
        <v>56.763999999999996</v>
      </c>
      <c r="AC41" s="28">
        <f t="shared" si="16"/>
        <v>56.763999999999996</v>
      </c>
      <c r="AD41" s="28">
        <f t="shared" si="16"/>
        <v>56.763999999999996</v>
      </c>
      <c r="AE41" s="28">
        <f t="shared" si="16"/>
        <v>56.763999999999996</v>
      </c>
      <c r="AF41" s="28">
        <f t="shared" si="16"/>
        <v>56.763999999999996</v>
      </c>
      <c r="AG41" s="28">
        <f t="shared" si="16"/>
        <v>56.763999999999996</v>
      </c>
      <c r="AH41" s="28">
        <f t="shared" si="16"/>
        <v>56.763999999999996</v>
      </c>
      <c r="AI41" s="28">
        <f t="shared" si="16"/>
        <v>56.763999999999996</v>
      </c>
      <c r="AJ41" s="28">
        <f t="shared" si="16"/>
        <v>56.763999999999996</v>
      </c>
      <c r="AK41" s="28">
        <f t="shared" si="16"/>
        <v>56.763999999999996</v>
      </c>
      <c r="AL41" s="28">
        <f t="shared" si="16"/>
        <v>56.763999999999996</v>
      </c>
      <c r="AM41" s="28">
        <f t="shared" si="16"/>
        <v>56.763999999999996</v>
      </c>
      <c r="AN41" s="28">
        <f t="shared" si="16"/>
        <v>56.763999999999996</v>
      </c>
      <c r="AO41" t="s">
        <v>4</v>
      </c>
    </row>
    <row r="42" spans="2:41" x14ac:dyDescent="0.2">
      <c r="B42" s="11" t="str">
        <f t="shared" si="1"/>
        <v>ON</v>
      </c>
      <c r="C42" s="22"/>
      <c r="D42" s="13" t="s">
        <v>21</v>
      </c>
      <c r="E42" s="13" t="s">
        <v>22</v>
      </c>
      <c r="F42" s="13" t="s">
        <v>23</v>
      </c>
      <c r="G42" s="13"/>
      <c r="H42" s="13" t="s">
        <v>54</v>
      </c>
      <c r="I42" s="14" t="s">
        <v>26</v>
      </c>
      <c r="J42" s="14"/>
      <c r="K42" s="15" t="s">
        <v>27</v>
      </c>
      <c r="L42" s="15"/>
      <c r="M42" s="16" t="s">
        <v>54</v>
      </c>
      <c r="N42" s="24">
        <v>5.7000000000000002E-2</v>
      </c>
      <c r="O42" s="16" t="s">
        <v>53</v>
      </c>
      <c r="P42" s="17" t="s">
        <v>29</v>
      </c>
      <c r="Q42" s="28">
        <f t="shared" ref="Q42:AF44" si="17">SUMIFS(Q$6:Q$39,$E$6:$E$39,$E42,$G$6:$G$39,"Employee")*$N42</f>
        <v>281.35200000000003</v>
      </c>
      <c r="R42" s="28">
        <f t="shared" si="17"/>
        <v>281.35200000000003</v>
      </c>
      <c r="S42" s="28">
        <f t="shared" si="17"/>
        <v>281.35200000000003</v>
      </c>
      <c r="T42" s="28">
        <f t="shared" si="17"/>
        <v>281.35200000000003</v>
      </c>
      <c r="U42" s="28">
        <f t="shared" si="17"/>
        <v>281.35200000000003</v>
      </c>
      <c r="V42" s="28">
        <f t="shared" si="17"/>
        <v>281.35200000000003</v>
      </c>
      <c r="W42" s="28">
        <f t="shared" si="17"/>
        <v>281.35200000000003</v>
      </c>
      <c r="X42" s="28">
        <f t="shared" si="17"/>
        <v>281.35200000000003</v>
      </c>
      <c r="Y42" s="28">
        <f t="shared" si="17"/>
        <v>281.35200000000003</v>
      </c>
      <c r="Z42" s="28">
        <f t="shared" si="17"/>
        <v>281.35200000000003</v>
      </c>
      <c r="AA42" s="28">
        <f t="shared" si="17"/>
        <v>211.01400000000001</v>
      </c>
      <c r="AB42" s="28">
        <f t="shared" si="17"/>
        <v>140.67600000000002</v>
      </c>
      <c r="AC42" s="28">
        <f t="shared" si="17"/>
        <v>140.67600000000002</v>
      </c>
      <c r="AD42" s="28">
        <f t="shared" si="17"/>
        <v>140.67600000000002</v>
      </c>
      <c r="AE42" s="28">
        <f t="shared" si="17"/>
        <v>140.67600000000002</v>
      </c>
      <c r="AF42" s="28">
        <f t="shared" si="17"/>
        <v>140.67600000000002</v>
      </c>
      <c r="AG42" s="28">
        <f t="shared" si="16"/>
        <v>140.67600000000002</v>
      </c>
      <c r="AH42" s="28">
        <f t="shared" si="16"/>
        <v>140.67600000000002</v>
      </c>
      <c r="AI42" s="28">
        <f t="shared" si="16"/>
        <v>140.67600000000002</v>
      </c>
      <c r="AJ42" s="28">
        <f t="shared" si="16"/>
        <v>140.67600000000002</v>
      </c>
      <c r="AK42" s="28">
        <f t="shared" si="16"/>
        <v>140.67600000000002</v>
      </c>
      <c r="AL42" s="28">
        <f t="shared" si="16"/>
        <v>140.67600000000002</v>
      </c>
      <c r="AM42" s="28">
        <f t="shared" si="16"/>
        <v>140.67600000000002</v>
      </c>
      <c r="AN42" s="28">
        <f t="shared" si="16"/>
        <v>140.67600000000002</v>
      </c>
      <c r="AO42" t="s">
        <v>4</v>
      </c>
    </row>
    <row r="43" spans="2:41" x14ac:dyDescent="0.2">
      <c r="B43" s="11" t="str">
        <f t="shared" si="1"/>
        <v>ON</v>
      </c>
      <c r="C43" s="22"/>
      <c r="D43" s="13" t="s">
        <v>21</v>
      </c>
      <c r="E43" s="13" t="s">
        <v>22</v>
      </c>
      <c r="F43" s="13" t="s">
        <v>23</v>
      </c>
      <c r="G43" s="13"/>
      <c r="H43" s="13" t="s">
        <v>55</v>
      </c>
      <c r="I43" s="14" t="s">
        <v>56</v>
      </c>
      <c r="J43" s="14">
        <v>15</v>
      </c>
      <c r="K43" s="15" t="s">
        <v>27</v>
      </c>
      <c r="L43" s="15"/>
      <c r="M43" s="16" t="s">
        <v>55</v>
      </c>
      <c r="N43" s="24">
        <v>5.0000000000000001E-3</v>
      </c>
      <c r="O43" s="16" t="s">
        <v>53</v>
      </c>
      <c r="P43" s="17" t="s">
        <v>29</v>
      </c>
      <c r="Q43" s="28">
        <f t="shared" si="17"/>
        <v>24.68</v>
      </c>
      <c r="R43" s="28">
        <f t="shared" si="16"/>
        <v>24.68</v>
      </c>
      <c r="S43" s="28">
        <f t="shared" si="16"/>
        <v>24.68</v>
      </c>
      <c r="T43" s="28">
        <f t="shared" si="16"/>
        <v>24.68</v>
      </c>
      <c r="U43" s="28">
        <f t="shared" si="16"/>
        <v>24.68</v>
      </c>
      <c r="V43" s="28">
        <f t="shared" si="16"/>
        <v>24.68</v>
      </c>
      <c r="W43" s="28">
        <f t="shared" si="16"/>
        <v>24.68</v>
      </c>
      <c r="X43" s="28">
        <f t="shared" si="16"/>
        <v>24.68</v>
      </c>
      <c r="Y43" s="28">
        <f t="shared" si="16"/>
        <v>24.68</v>
      </c>
      <c r="Z43" s="28">
        <f t="shared" si="16"/>
        <v>24.68</v>
      </c>
      <c r="AA43" s="28">
        <f t="shared" si="16"/>
        <v>18.510000000000002</v>
      </c>
      <c r="AB43" s="28">
        <f t="shared" si="16"/>
        <v>12.34</v>
      </c>
      <c r="AC43" s="28">
        <f t="shared" si="16"/>
        <v>12.34</v>
      </c>
      <c r="AD43" s="28">
        <f t="shared" si="16"/>
        <v>12.34</v>
      </c>
      <c r="AE43" s="28">
        <f t="shared" si="16"/>
        <v>12.34</v>
      </c>
      <c r="AF43" s="28">
        <f t="shared" si="16"/>
        <v>12.34</v>
      </c>
      <c r="AG43" s="28">
        <f t="shared" si="16"/>
        <v>12.34</v>
      </c>
      <c r="AH43" s="28">
        <f t="shared" si="16"/>
        <v>12.34</v>
      </c>
      <c r="AI43" s="28">
        <f t="shared" si="16"/>
        <v>12.34</v>
      </c>
      <c r="AJ43" s="28">
        <f t="shared" si="16"/>
        <v>12.34</v>
      </c>
      <c r="AK43" s="28">
        <f t="shared" si="16"/>
        <v>12.34</v>
      </c>
      <c r="AL43" s="28">
        <f t="shared" si="16"/>
        <v>12.34</v>
      </c>
      <c r="AM43" s="28">
        <f t="shared" si="16"/>
        <v>12.34</v>
      </c>
      <c r="AN43" s="28">
        <f t="shared" si="16"/>
        <v>12.34</v>
      </c>
      <c r="AO43" t="s">
        <v>4</v>
      </c>
    </row>
    <row r="44" spans="2:41" x14ac:dyDescent="0.2">
      <c r="B44" s="11" t="str">
        <f t="shared" si="1"/>
        <v>ON</v>
      </c>
      <c r="C44" s="22"/>
      <c r="D44" s="13" t="s">
        <v>21</v>
      </c>
      <c r="E44" s="13" t="s">
        <v>22</v>
      </c>
      <c r="F44" s="13" t="s">
        <v>23</v>
      </c>
      <c r="G44" s="13"/>
      <c r="H44" s="13" t="s">
        <v>57</v>
      </c>
      <c r="I44" s="14" t="s">
        <v>56</v>
      </c>
      <c r="J44" s="14">
        <v>15</v>
      </c>
      <c r="K44" s="15" t="s">
        <v>27</v>
      </c>
      <c r="L44" s="15"/>
      <c r="M44" s="16" t="s">
        <v>57</v>
      </c>
      <c r="N44" s="24">
        <v>0.01</v>
      </c>
      <c r="O44" s="16" t="s">
        <v>53</v>
      </c>
      <c r="P44" s="17" t="s">
        <v>29</v>
      </c>
      <c r="Q44" s="28">
        <f t="shared" si="17"/>
        <v>49.36</v>
      </c>
      <c r="R44" s="28">
        <f t="shared" si="16"/>
        <v>49.36</v>
      </c>
      <c r="S44" s="28">
        <f t="shared" si="16"/>
        <v>49.36</v>
      </c>
      <c r="T44" s="28">
        <f t="shared" si="16"/>
        <v>49.36</v>
      </c>
      <c r="U44" s="28">
        <f t="shared" si="16"/>
        <v>49.36</v>
      </c>
      <c r="V44" s="28">
        <f t="shared" si="16"/>
        <v>49.36</v>
      </c>
      <c r="W44" s="28">
        <f t="shared" si="16"/>
        <v>49.36</v>
      </c>
      <c r="X44" s="28">
        <f t="shared" si="16"/>
        <v>49.36</v>
      </c>
      <c r="Y44" s="28">
        <f t="shared" si="16"/>
        <v>49.36</v>
      </c>
      <c r="Z44" s="28">
        <f t="shared" si="16"/>
        <v>49.36</v>
      </c>
      <c r="AA44" s="28">
        <f t="shared" si="16"/>
        <v>37.020000000000003</v>
      </c>
      <c r="AB44" s="28">
        <f t="shared" si="16"/>
        <v>24.68</v>
      </c>
      <c r="AC44" s="28">
        <f t="shared" si="16"/>
        <v>24.68</v>
      </c>
      <c r="AD44" s="28">
        <f t="shared" si="16"/>
        <v>24.68</v>
      </c>
      <c r="AE44" s="28">
        <f t="shared" si="16"/>
        <v>24.68</v>
      </c>
      <c r="AF44" s="28">
        <f t="shared" si="16"/>
        <v>24.68</v>
      </c>
      <c r="AG44" s="28">
        <f t="shared" si="16"/>
        <v>24.68</v>
      </c>
      <c r="AH44" s="28">
        <f t="shared" si="16"/>
        <v>24.68</v>
      </c>
      <c r="AI44" s="28">
        <f t="shared" si="16"/>
        <v>24.68</v>
      </c>
      <c r="AJ44" s="28">
        <f t="shared" si="16"/>
        <v>24.68</v>
      </c>
      <c r="AK44" s="28">
        <f t="shared" si="16"/>
        <v>24.68</v>
      </c>
      <c r="AL44" s="28">
        <f t="shared" si="16"/>
        <v>24.68</v>
      </c>
      <c r="AM44" s="28">
        <f t="shared" si="16"/>
        <v>24.68</v>
      </c>
      <c r="AN44" s="28">
        <f t="shared" si="16"/>
        <v>24.68</v>
      </c>
      <c r="AO44" t="s">
        <v>4</v>
      </c>
    </row>
    <row r="45" spans="2:41" x14ac:dyDescent="0.2">
      <c r="B45" s="11" t="str">
        <f t="shared" si="1"/>
        <v>ON</v>
      </c>
      <c r="C45" s="22"/>
      <c r="D45" s="13" t="s">
        <v>21</v>
      </c>
      <c r="E45" s="13" t="s">
        <v>22</v>
      </c>
      <c r="F45" s="13" t="s">
        <v>23</v>
      </c>
      <c r="G45" s="13"/>
      <c r="H45" s="13" t="s">
        <v>58</v>
      </c>
      <c r="I45" s="14" t="s">
        <v>56</v>
      </c>
      <c r="J45" s="14">
        <v>15</v>
      </c>
      <c r="K45" s="15" t="s">
        <v>27</v>
      </c>
      <c r="L45" s="15"/>
      <c r="M45" s="16" t="s">
        <v>58</v>
      </c>
      <c r="N45" s="26">
        <v>150</v>
      </c>
      <c r="O45" s="16" t="s">
        <v>59</v>
      </c>
      <c r="P45" s="17" t="s">
        <v>29</v>
      </c>
      <c r="Q45" s="25">
        <f>COUNTIFS($E$6:$E$39,$E45,Q$6:Q$39,"&gt;0")*$N45</f>
        <v>600</v>
      </c>
      <c r="R45" s="25">
        <f t="shared" ref="R45:AN45" si="18">COUNTIFS($E$6:$E$39,$E45,R$6:R$39,"&gt;0")*$N45</f>
        <v>600</v>
      </c>
      <c r="S45" s="25">
        <f t="shared" si="18"/>
        <v>600</v>
      </c>
      <c r="T45" s="25">
        <f t="shared" si="18"/>
        <v>600</v>
      </c>
      <c r="U45" s="25">
        <f t="shared" si="18"/>
        <v>600</v>
      </c>
      <c r="V45" s="25">
        <f t="shared" si="18"/>
        <v>600</v>
      </c>
      <c r="W45" s="25">
        <f t="shared" si="18"/>
        <v>600</v>
      </c>
      <c r="X45" s="25">
        <f t="shared" si="18"/>
        <v>600</v>
      </c>
      <c r="Y45" s="25">
        <f t="shared" si="18"/>
        <v>600</v>
      </c>
      <c r="Z45" s="25">
        <f t="shared" si="18"/>
        <v>600</v>
      </c>
      <c r="AA45" s="25">
        <f t="shared" si="18"/>
        <v>450</v>
      </c>
      <c r="AB45" s="25">
        <f t="shared" si="18"/>
        <v>300</v>
      </c>
      <c r="AC45" s="25">
        <f t="shared" si="18"/>
        <v>300</v>
      </c>
      <c r="AD45" s="25">
        <f t="shared" si="18"/>
        <v>300</v>
      </c>
      <c r="AE45" s="25">
        <f t="shared" si="18"/>
        <v>300</v>
      </c>
      <c r="AF45" s="25">
        <f t="shared" si="18"/>
        <v>300</v>
      </c>
      <c r="AG45" s="25">
        <f t="shared" si="18"/>
        <v>300</v>
      </c>
      <c r="AH45" s="25">
        <f t="shared" si="18"/>
        <v>300</v>
      </c>
      <c r="AI45" s="25">
        <f t="shared" si="18"/>
        <v>300</v>
      </c>
      <c r="AJ45" s="25">
        <f t="shared" si="18"/>
        <v>300</v>
      </c>
      <c r="AK45" s="25">
        <f t="shared" si="18"/>
        <v>300</v>
      </c>
      <c r="AL45" s="25">
        <f t="shared" si="18"/>
        <v>300</v>
      </c>
      <c r="AM45" s="25">
        <f t="shared" si="18"/>
        <v>300</v>
      </c>
      <c r="AN45" s="25">
        <f t="shared" si="18"/>
        <v>300</v>
      </c>
      <c r="AO45" t="s">
        <v>4</v>
      </c>
    </row>
    <row r="46" spans="2:41" x14ac:dyDescent="0.2">
      <c r="B46" s="11" t="str">
        <f t="shared" si="1"/>
        <v>OFF</v>
      </c>
      <c r="C46" s="22"/>
      <c r="D46" s="13"/>
      <c r="E46" s="13"/>
      <c r="F46" s="13"/>
      <c r="G46" s="13"/>
      <c r="H46" s="13"/>
      <c r="I46" s="14"/>
      <c r="J46" s="14"/>
      <c r="K46" s="15"/>
      <c r="L46" s="15"/>
      <c r="M46" s="16"/>
      <c r="N46" s="16"/>
      <c r="O46" s="16"/>
      <c r="P46" s="17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t="s">
        <v>4</v>
      </c>
    </row>
    <row r="47" spans="2:41" x14ac:dyDescent="0.2">
      <c r="B47" s="11" t="str">
        <f t="shared" si="1"/>
        <v>ON</v>
      </c>
      <c r="C47" s="22"/>
      <c r="D47" s="13" t="s">
        <v>21</v>
      </c>
      <c r="E47" s="13" t="s">
        <v>33</v>
      </c>
      <c r="F47" s="13" t="s">
        <v>23</v>
      </c>
      <c r="G47" s="13"/>
      <c r="H47" s="13" t="s">
        <v>52</v>
      </c>
      <c r="I47" s="14" t="s">
        <v>26</v>
      </c>
      <c r="J47" s="14"/>
      <c r="K47" s="15" t="s">
        <v>27</v>
      </c>
      <c r="L47" s="15"/>
      <c r="M47" s="16" t="s">
        <v>52</v>
      </c>
      <c r="N47" s="24">
        <v>2.3E-2</v>
      </c>
      <c r="O47" s="16" t="s">
        <v>53</v>
      </c>
      <c r="P47" s="17" t="s">
        <v>29</v>
      </c>
      <c r="Q47" s="28">
        <f>SUMIFS(Q$6:Q$39,$E$6:$E$39,$E47,$G$6:$G$39,"Employee")*$N47</f>
        <v>0</v>
      </c>
      <c r="R47" s="28">
        <f t="shared" ref="R47:AN50" si="19">SUMIFS(R$6:R$39,$E$6:$E$39,$E47,$G$6:$G$39,"Employee")*$N47</f>
        <v>0</v>
      </c>
      <c r="S47" s="28">
        <f t="shared" si="19"/>
        <v>0</v>
      </c>
      <c r="T47" s="28">
        <f t="shared" si="19"/>
        <v>0</v>
      </c>
      <c r="U47" s="28">
        <f t="shared" si="19"/>
        <v>0</v>
      </c>
      <c r="V47" s="28">
        <f t="shared" si="19"/>
        <v>0</v>
      </c>
      <c r="W47" s="28">
        <f t="shared" si="19"/>
        <v>0</v>
      </c>
      <c r="X47" s="28">
        <f t="shared" si="19"/>
        <v>0</v>
      </c>
      <c r="Y47" s="28">
        <f t="shared" si="19"/>
        <v>0</v>
      </c>
      <c r="Z47" s="28">
        <f t="shared" si="19"/>
        <v>0</v>
      </c>
      <c r="AA47" s="28">
        <f t="shared" si="19"/>
        <v>0</v>
      </c>
      <c r="AB47" s="28">
        <f t="shared" si="19"/>
        <v>0</v>
      </c>
      <c r="AC47" s="28">
        <f t="shared" si="19"/>
        <v>0</v>
      </c>
      <c r="AD47" s="28">
        <f t="shared" si="19"/>
        <v>0</v>
      </c>
      <c r="AE47" s="28">
        <f t="shared" si="19"/>
        <v>0</v>
      </c>
      <c r="AF47" s="28">
        <f t="shared" si="19"/>
        <v>0</v>
      </c>
      <c r="AG47" s="28">
        <f t="shared" si="19"/>
        <v>0</v>
      </c>
      <c r="AH47" s="28">
        <f t="shared" si="19"/>
        <v>0</v>
      </c>
      <c r="AI47" s="28">
        <f t="shared" si="19"/>
        <v>0</v>
      </c>
      <c r="AJ47" s="28">
        <f t="shared" si="19"/>
        <v>0</v>
      </c>
      <c r="AK47" s="28">
        <f t="shared" si="19"/>
        <v>0</v>
      </c>
      <c r="AL47" s="28">
        <f t="shared" si="19"/>
        <v>0</v>
      </c>
      <c r="AM47" s="28">
        <f t="shared" si="19"/>
        <v>0</v>
      </c>
      <c r="AN47" s="28">
        <f t="shared" si="19"/>
        <v>0</v>
      </c>
      <c r="AO47" t="s">
        <v>4</v>
      </c>
    </row>
    <row r="48" spans="2:41" x14ac:dyDescent="0.2">
      <c r="B48" s="11" t="str">
        <f t="shared" si="1"/>
        <v>ON</v>
      </c>
      <c r="C48" s="22"/>
      <c r="D48" s="13" t="s">
        <v>21</v>
      </c>
      <c r="E48" s="13" t="s">
        <v>33</v>
      </c>
      <c r="F48" s="13" t="s">
        <v>23</v>
      </c>
      <c r="G48" s="13"/>
      <c r="H48" s="13" t="s">
        <v>54</v>
      </c>
      <c r="I48" s="14" t="s">
        <v>26</v>
      </c>
      <c r="J48" s="14"/>
      <c r="K48" s="15" t="s">
        <v>27</v>
      </c>
      <c r="L48" s="15"/>
      <c r="M48" s="16" t="s">
        <v>54</v>
      </c>
      <c r="N48" s="24">
        <v>5.7000000000000002E-2</v>
      </c>
      <c r="O48" s="16" t="s">
        <v>53</v>
      </c>
      <c r="P48" s="17" t="s">
        <v>29</v>
      </c>
      <c r="Q48" s="28">
        <f t="shared" ref="Q48:AF50" si="20">SUMIFS(Q$6:Q$39,$E$6:$E$39,$E48,$G$6:$G$39,"Employee")*$N48</f>
        <v>0</v>
      </c>
      <c r="R48" s="28">
        <f t="shared" si="20"/>
        <v>0</v>
      </c>
      <c r="S48" s="28">
        <f t="shared" si="20"/>
        <v>0</v>
      </c>
      <c r="T48" s="28">
        <f t="shared" si="20"/>
        <v>0</v>
      </c>
      <c r="U48" s="28">
        <f t="shared" si="20"/>
        <v>0</v>
      </c>
      <c r="V48" s="28">
        <f t="shared" si="20"/>
        <v>0</v>
      </c>
      <c r="W48" s="28">
        <f t="shared" si="20"/>
        <v>0</v>
      </c>
      <c r="X48" s="28">
        <f t="shared" si="20"/>
        <v>0</v>
      </c>
      <c r="Y48" s="28">
        <f t="shared" si="20"/>
        <v>0</v>
      </c>
      <c r="Z48" s="28">
        <f t="shared" si="20"/>
        <v>0</v>
      </c>
      <c r="AA48" s="28">
        <f t="shared" si="20"/>
        <v>0</v>
      </c>
      <c r="AB48" s="28">
        <f t="shared" si="20"/>
        <v>0</v>
      </c>
      <c r="AC48" s="28">
        <f t="shared" si="20"/>
        <v>0</v>
      </c>
      <c r="AD48" s="28">
        <f t="shared" si="20"/>
        <v>0</v>
      </c>
      <c r="AE48" s="28">
        <f t="shared" si="20"/>
        <v>0</v>
      </c>
      <c r="AF48" s="28">
        <f t="shared" si="20"/>
        <v>0</v>
      </c>
      <c r="AG48" s="28">
        <f t="shared" si="19"/>
        <v>0</v>
      </c>
      <c r="AH48" s="28">
        <f t="shared" si="19"/>
        <v>0</v>
      </c>
      <c r="AI48" s="28">
        <f t="shared" si="19"/>
        <v>0</v>
      </c>
      <c r="AJ48" s="28">
        <f t="shared" si="19"/>
        <v>0</v>
      </c>
      <c r="AK48" s="28">
        <f t="shared" si="19"/>
        <v>0</v>
      </c>
      <c r="AL48" s="28">
        <f t="shared" si="19"/>
        <v>0</v>
      </c>
      <c r="AM48" s="28">
        <f t="shared" si="19"/>
        <v>0</v>
      </c>
      <c r="AN48" s="28">
        <f t="shared" si="19"/>
        <v>0</v>
      </c>
      <c r="AO48" t="s">
        <v>4</v>
      </c>
    </row>
    <row r="49" spans="2:41" x14ac:dyDescent="0.2">
      <c r="B49" s="11" t="str">
        <f t="shared" si="1"/>
        <v>ON</v>
      </c>
      <c r="C49" s="22"/>
      <c r="D49" s="13" t="s">
        <v>21</v>
      </c>
      <c r="E49" s="13" t="s">
        <v>33</v>
      </c>
      <c r="F49" s="13" t="s">
        <v>23</v>
      </c>
      <c r="G49" s="13"/>
      <c r="H49" s="13" t="s">
        <v>55</v>
      </c>
      <c r="I49" s="14" t="s">
        <v>56</v>
      </c>
      <c r="J49" s="14">
        <v>15</v>
      </c>
      <c r="K49" s="15" t="s">
        <v>27</v>
      </c>
      <c r="L49" s="15"/>
      <c r="M49" s="16" t="s">
        <v>55</v>
      </c>
      <c r="N49" s="24">
        <v>5.0000000000000001E-3</v>
      </c>
      <c r="O49" s="16" t="s">
        <v>53</v>
      </c>
      <c r="P49" s="17" t="s">
        <v>29</v>
      </c>
      <c r="Q49" s="28">
        <f t="shared" si="20"/>
        <v>0</v>
      </c>
      <c r="R49" s="28">
        <f t="shared" si="19"/>
        <v>0</v>
      </c>
      <c r="S49" s="28">
        <f t="shared" si="19"/>
        <v>0</v>
      </c>
      <c r="T49" s="28">
        <f t="shared" si="19"/>
        <v>0</v>
      </c>
      <c r="U49" s="28">
        <f t="shared" si="19"/>
        <v>0</v>
      </c>
      <c r="V49" s="28">
        <f t="shared" si="19"/>
        <v>0</v>
      </c>
      <c r="W49" s="28">
        <f t="shared" si="19"/>
        <v>0</v>
      </c>
      <c r="X49" s="28">
        <f t="shared" si="19"/>
        <v>0</v>
      </c>
      <c r="Y49" s="28">
        <f t="shared" si="19"/>
        <v>0</v>
      </c>
      <c r="Z49" s="28">
        <f t="shared" si="19"/>
        <v>0</v>
      </c>
      <c r="AA49" s="28">
        <f t="shared" si="19"/>
        <v>0</v>
      </c>
      <c r="AB49" s="28">
        <f t="shared" si="19"/>
        <v>0</v>
      </c>
      <c r="AC49" s="28">
        <f t="shared" si="19"/>
        <v>0</v>
      </c>
      <c r="AD49" s="28">
        <f t="shared" si="19"/>
        <v>0</v>
      </c>
      <c r="AE49" s="28">
        <f t="shared" si="19"/>
        <v>0</v>
      </c>
      <c r="AF49" s="28">
        <f t="shared" si="19"/>
        <v>0</v>
      </c>
      <c r="AG49" s="28">
        <f t="shared" si="19"/>
        <v>0</v>
      </c>
      <c r="AH49" s="28">
        <f t="shared" si="19"/>
        <v>0</v>
      </c>
      <c r="AI49" s="28">
        <f t="shared" si="19"/>
        <v>0</v>
      </c>
      <c r="AJ49" s="28">
        <f t="shared" si="19"/>
        <v>0</v>
      </c>
      <c r="AK49" s="28">
        <f t="shared" si="19"/>
        <v>0</v>
      </c>
      <c r="AL49" s="28">
        <f t="shared" si="19"/>
        <v>0</v>
      </c>
      <c r="AM49" s="28">
        <f t="shared" si="19"/>
        <v>0</v>
      </c>
      <c r="AN49" s="28">
        <f t="shared" si="19"/>
        <v>0</v>
      </c>
      <c r="AO49" t="s">
        <v>4</v>
      </c>
    </row>
    <row r="50" spans="2:41" x14ac:dyDescent="0.2">
      <c r="B50" s="11" t="str">
        <f t="shared" si="1"/>
        <v>ON</v>
      </c>
      <c r="C50" s="22"/>
      <c r="D50" s="13" t="s">
        <v>21</v>
      </c>
      <c r="E50" s="13" t="s">
        <v>33</v>
      </c>
      <c r="F50" s="13" t="s">
        <v>23</v>
      </c>
      <c r="G50" s="13"/>
      <c r="H50" s="13" t="s">
        <v>57</v>
      </c>
      <c r="I50" s="14" t="s">
        <v>56</v>
      </c>
      <c r="J50" s="14">
        <v>15</v>
      </c>
      <c r="K50" s="15" t="s">
        <v>27</v>
      </c>
      <c r="L50" s="15"/>
      <c r="M50" s="16" t="s">
        <v>57</v>
      </c>
      <c r="N50" s="24">
        <v>0.01</v>
      </c>
      <c r="O50" s="16" t="s">
        <v>53</v>
      </c>
      <c r="P50" s="17" t="s">
        <v>29</v>
      </c>
      <c r="Q50" s="28">
        <f t="shared" si="20"/>
        <v>0</v>
      </c>
      <c r="R50" s="28">
        <f t="shared" si="19"/>
        <v>0</v>
      </c>
      <c r="S50" s="28">
        <f t="shared" si="19"/>
        <v>0</v>
      </c>
      <c r="T50" s="28">
        <f t="shared" si="19"/>
        <v>0</v>
      </c>
      <c r="U50" s="28">
        <f t="shared" si="19"/>
        <v>0</v>
      </c>
      <c r="V50" s="28">
        <f t="shared" si="19"/>
        <v>0</v>
      </c>
      <c r="W50" s="28">
        <f t="shared" si="19"/>
        <v>0</v>
      </c>
      <c r="X50" s="28">
        <f t="shared" si="19"/>
        <v>0</v>
      </c>
      <c r="Y50" s="28">
        <f t="shared" si="19"/>
        <v>0</v>
      </c>
      <c r="Z50" s="28">
        <f t="shared" si="19"/>
        <v>0</v>
      </c>
      <c r="AA50" s="28">
        <f t="shared" si="19"/>
        <v>0</v>
      </c>
      <c r="AB50" s="28">
        <f t="shared" si="19"/>
        <v>0</v>
      </c>
      <c r="AC50" s="28">
        <f t="shared" si="19"/>
        <v>0</v>
      </c>
      <c r="AD50" s="28">
        <f t="shared" si="19"/>
        <v>0</v>
      </c>
      <c r="AE50" s="28">
        <f t="shared" si="19"/>
        <v>0</v>
      </c>
      <c r="AF50" s="28">
        <f t="shared" si="19"/>
        <v>0</v>
      </c>
      <c r="AG50" s="28">
        <f t="shared" si="19"/>
        <v>0</v>
      </c>
      <c r="AH50" s="28">
        <f t="shared" si="19"/>
        <v>0</v>
      </c>
      <c r="AI50" s="28">
        <f t="shared" si="19"/>
        <v>0</v>
      </c>
      <c r="AJ50" s="28">
        <f t="shared" si="19"/>
        <v>0</v>
      </c>
      <c r="AK50" s="28">
        <f t="shared" si="19"/>
        <v>0</v>
      </c>
      <c r="AL50" s="28">
        <f t="shared" si="19"/>
        <v>0</v>
      </c>
      <c r="AM50" s="28">
        <f t="shared" si="19"/>
        <v>0</v>
      </c>
      <c r="AN50" s="28">
        <f t="shared" si="19"/>
        <v>0</v>
      </c>
      <c r="AO50" t="s">
        <v>4</v>
      </c>
    </row>
    <row r="51" spans="2:41" x14ac:dyDescent="0.2">
      <c r="B51" s="11" t="str">
        <f t="shared" si="1"/>
        <v>ON</v>
      </c>
      <c r="C51" s="22"/>
      <c r="D51" s="13" t="s">
        <v>21</v>
      </c>
      <c r="E51" s="13" t="s">
        <v>33</v>
      </c>
      <c r="F51" s="13" t="s">
        <v>23</v>
      </c>
      <c r="G51" s="13"/>
      <c r="H51" s="13" t="s">
        <v>58</v>
      </c>
      <c r="I51" s="14" t="s">
        <v>56</v>
      </c>
      <c r="J51" s="14">
        <v>15</v>
      </c>
      <c r="K51" s="15" t="s">
        <v>27</v>
      </c>
      <c r="L51" s="15"/>
      <c r="M51" s="16" t="s">
        <v>58</v>
      </c>
      <c r="N51" s="26">
        <v>150</v>
      </c>
      <c r="O51" s="16" t="s">
        <v>59</v>
      </c>
      <c r="P51" s="17" t="s">
        <v>29</v>
      </c>
      <c r="Q51" s="25">
        <f>COUNTIFS($E$6:$E$39,$E51,Q$6:Q$39,"&gt;0")*$N51</f>
        <v>0</v>
      </c>
      <c r="R51" s="25">
        <f t="shared" ref="R51:AN51" si="21">COUNTIFS($E$6:$E$39,$E51,R$6:R$39,"&gt;0")*$N51</f>
        <v>0</v>
      </c>
      <c r="S51" s="25">
        <f t="shared" si="21"/>
        <v>0</v>
      </c>
      <c r="T51" s="25">
        <f t="shared" si="21"/>
        <v>0</v>
      </c>
      <c r="U51" s="25">
        <f t="shared" si="21"/>
        <v>0</v>
      </c>
      <c r="V51" s="25">
        <f t="shared" si="21"/>
        <v>0</v>
      </c>
      <c r="W51" s="25">
        <f t="shared" si="21"/>
        <v>0</v>
      </c>
      <c r="X51" s="25">
        <f t="shared" si="21"/>
        <v>0</v>
      </c>
      <c r="Y51" s="25">
        <f t="shared" si="21"/>
        <v>0</v>
      </c>
      <c r="Z51" s="25">
        <f t="shared" si="21"/>
        <v>0</v>
      </c>
      <c r="AA51" s="25">
        <f t="shared" si="21"/>
        <v>0</v>
      </c>
      <c r="AB51" s="25">
        <f t="shared" si="21"/>
        <v>150</v>
      </c>
      <c r="AC51" s="25">
        <f t="shared" si="21"/>
        <v>150</v>
      </c>
      <c r="AD51" s="25">
        <f t="shared" si="21"/>
        <v>150</v>
      </c>
      <c r="AE51" s="25">
        <f t="shared" si="21"/>
        <v>150</v>
      </c>
      <c r="AF51" s="25">
        <f t="shared" si="21"/>
        <v>150</v>
      </c>
      <c r="AG51" s="25">
        <f t="shared" si="21"/>
        <v>150</v>
      </c>
      <c r="AH51" s="25">
        <f t="shared" si="21"/>
        <v>150</v>
      </c>
      <c r="AI51" s="25">
        <f t="shared" si="21"/>
        <v>150</v>
      </c>
      <c r="AJ51" s="25">
        <f t="shared" si="21"/>
        <v>150</v>
      </c>
      <c r="AK51" s="25">
        <f t="shared" si="21"/>
        <v>150</v>
      </c>
      <c r="AL51" s="25">
        <f t="shared" si="21"/>
        <v>150</v>
      </c>
      <c r="AM51" s="25">
        <f t="shared" si="21"/>
        <v>150</v>
      </c>
      <c r="AN51" s="25">
        <f t="shared" si="21"/>
        <v>150</v>
      </c>
      <c r="AO51" t="s">
        <v>4</v>
      </c>
    </row>
    <row r="52" spans="2:41" x14ac:dyDescent="0.2">
      <c r="B52" s="11" t="str">
        <f t="shared" si="1"/>
        <v>OFF</v>
      </c>
      <c r="C52" s="22"/>
      <c r="D52" s="13"/>
      <c r="E52" s="13"/>
      <c r="F52" s="13"/>
      <c r="G52" s="13"/>
      <c r="H52" s="13"/>
      <c r="I52" s="14"/>
      <c r="J52" s="14"/>
      <c r="K52" s="15"/>
      <c r="L52" s="15"/>
      <c r="M52" s="16"/>
      <c r="N52" s="16"/>
      <c r="O52" s="16"/>
      <c r="P52" s="17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t="s">
        <v>4</v>
      </c>
    </row>
    <row r="53" spans="2:41" x14ac:dyDescent="0.2">
      <c r="B53" s="11" t="str">
        <f t="shared" si="1"/>
        <v>ON</v>
      </c>
      <c r="C53" s="22"/>
      <c r="D53" s="13" t="s">
        <v>21</v>
      </c>
      <c r="E53" s="13" t="s">
        <v>37</v>
      </c>
      <c r="F53" s="13" t="s">
        <v>23</v>
      </c>
      <c r="G53" s="13"/>
      <c r="H53" s="13" t="s">
        <v>52</v>
      </c>
      <c r="I53" s="14" t="s">
        <v>26</v>
      </c>
      <c r="J53" s="14"/>
      <c r="K53" s="15" t="s">
        <v>27</v>
      </c>
      <c r="L53" s="15"/>
      <c r="M53" s="16" t="s">
        <v>52</v>
      </c>
      <c r="N53" s="24">
        <v>2.3E-2</v>
      </c>
      <c r="O53" s="16" t="s">
        <v>53</v>
      </c>
      <c r="P53" s="17" t="s">
        <v>29</v>
      </c>
      <c r="Q53" s="28">
        <f>SUMIFS(Q$6:Q$39,$E$6:$E$39,$E53,$G$6:$G$39,"Employee")*$N53</f>
        <v>0</v>
      </c>
      <c r="R53" s="28">
        <f t="shared" ref="R53:AN56" si="22">SUMIFS(R$6:R$39,$E$6:$E$39,$E53,$G$6:$G$39,"Employee")*$N53</f>
        <v>0</v>
      </c>
      <c r="S53" s="28">
        <f t="shared" si="22"/>
        <v>0</v>
      </c>
      <c r="T53" s="28">
        <f t="shared" si="22"/>
        <v>0</v>
      </c>
      <c r="U53" s="28">
        <f t="shared" si="22"/>
        <v>53.935000000000002</v>
      </c>
      <c r="V53" s="28">
        <f t="shared" si="22"/>
        <v>53.935000000000002</v>
      </c>
      <c r="W53" s="28">
        <f t="shared" si="22"/>
        <v>53.935000000000002</v>
      </c>
      <c r="X53" s="28">
        <f t="shared" si="22"/>
        <v>53.935000000000002</v>
      </c>
      <c r="Y53" s="28">
        <f t="shared" si="22"/>
        <v>107.87</v>
      </c>
      <c r="Z53" s="28">
        <f t="shared" si="22"/>
        <v>161.80500000000001</v>
      </c>
      <c r="AA53" s="28">
        <f t="shared" si="22"/>
        <v>161.80500000000001</v>
      </c>
      <c r="AB53" s="28">
        <f t="shared" si="22"/>
        <v>161.80500000000001</v>
      </c>
      <c r="AC53" s="28">
        <f t="shared" si="22"/>
        <v>161.80500000000001</v>
      </c>
      <c r="AD53" s="28">
        <f t="shared" si="22"/>
        <v>161.80500000000001</v>
      </c>
      <c r="AE53" s="28">
        <f t="shared" si="22"/>
        <v>161.80500000000001</v>
      </c>
      <c r="AF53" s="28">
        <f t="shared" si="22"/>
        <v>161.80500000000001</v>
      </c>
      <c r="AG53" s="28">
        <f t="shared" si="22"/>
        <v>190.18699999999998</v>
      </c>
      <c r="AH53" s="28">
        <f t="shared" si="22"/>
        <v>244.12199999999999</v>
      </c>
      <c r="AI53" s="28">
        <f t="shared" si="22"/>
        <v>244.12199999999999</v>
      </c>
      <c r="AJ53" s="28">
        <f t="shared" si="22"/>
        <v>244.12199999999999</v>
      </c>
      <c r="AK53" s="28">
        <f t="shared" si="22"/>
        <v>215.74</v>
      </c>
      <c r="AL53" s="28">
        <f t="shared" si="22"/>
        <v>215.74</v>
      </c>
      <c r="AM53" s="28">
        <f t="shared" si="22"/>
        <v>215.74</v>
      </c>
      <c r="AN53" s="28">
        <f t="shared" si="22"/>
        <v>215.74</v>
      </c>
      <c r="AO53" t="s">
        <v>4</v>
      </c>
    </row>
    <row r="54" spans="2:41" x14ac:dyDescent="0.2">
      <c r="B54" s="11" t="str">
        <f t="shared" si="1"/>
        <v>ON</v>
      </c>
      <c r="C54" s="22"/>
      <c r="D54" s="13" t="s">
        <v>21</v>
      </c>
      <c r="E54" s="13" t="s">
        <v>37</v>
      </c>
      <c r="F54" s="13" t="s">
        <v>23</v>
      </c>
      <c r="G54" s="13"/>
      <c r="H54" s="13" t="s">
        <v>54</v>
      </c>
      <c r="I54" s="14" t="s">
        <v>26</v>
      </c>
      <c r="J54" s="14"/>
      <c r="K54" s="15" t="s">
        <v>27</v>
      </c>
      <c r="L54" s="15"/>
      <c r="M54" s="16" t="s">
        <v>54</v>
      </c>
      <c r="N54" s="24">
        <v>5.7000000000000002E-2</v>
      </c>
      <c r="O54" s="16" t="s">
        <v>53</v>
      </c>
      <c r="P54" s="17" t="s">
        <v>29</v>
      </c>
      <c r="Q54" s="28">
        <f t="shared" ref="Q54:AF56" si="23">SUMIFS(Q$6:Q$39,$E$6:$E$39,$E54,$G$6:$G$39,"Employee")*$N54</f>
        <v>0</v>
      </c>
      <c r="R54" s="28">
        <f t="shared" si="23"/>
        <v>0</v>
      </c>
      <c r="S54" s="28">
        <f t="shared" si="23"/>
        <v>0</v>
      </c>
      <c r="T54" s="28">
        <f t="shared" si="23"/>
        <v>0</v>
      </c>
      <c r="U54" s="28">
        <f t="shared" si="23"/>
        <v>133.66499999999999</v>
      </c>
      <c r="V54" s="28">
        <f t="shared" si="23"/>
        <v>133.66499999999999</v>
      </c>
      <c r="W54" s="28">
        <f t="shared" si="23"/>
        <v>133.66499999999999</v>
      </c>
      <c r="X54" s="28">
        <f t="shared" si="23"/>
        <v>133.66499999999999</v>
      </c>
      <c r="Y54" s="28">
        <f t="shared" si="23"/>
        <v>267.33</v>
      </c>
      <c r="Z54" s="28">
        <f t="shared" si="23"/>
        <v>400.995</v>
      </c>
      <c r="AA54" s="28">
        <f t="shared" si="23"/>
        <v>400.995</v>
      </c>
      <c r="AB54" s="28">
        <f t="shared" si="23"/>
        <v>400.995</v>
      </c>
      <c r="AC54" s="28">
        <f t="shared" si="23"/>
        <v>400.995</v>
      </c>
      <c r="AD54" s="28">
        <f t="shared" si="23"/>
        <v>400.995</v>
      </c>
      <c r="AE54" s="28">
        <f t="shared" si="23"/>
        <v>400.995</v>
      </c>
      <c r="AF54" s="28">
        <f t="shared" si="23"/>
        <v>400.995</v>
      </c>
      <c r="AG54" s="28">
        <f t="shared" si="22"/>
        <v>471.33300000000003</v>
      </c>
      <c r="AH54" s="28">
        <f t="shared" si="22"/>
        <v>604.99800000000005</v>
      </c>
      <c r="AI54" s="28">
        <f t="shared" si="22"/>
        <v>604.99800000000005</v>
      </c>
      <c r="AJ54" s="28">
        <f t="shared" si="22"/>
        <v>604.99800000000005</v>
      </c>
      <c r="AK54" s="28">
        <f t="shared" si="22"/>
        <v>534.66</v>
      </c>
      <c r="AL54" s="28">
        <f t="shared" si="22"/>
        <v>534.66</v>
      </c>
      <c r="AM54" s="28">
        <f t="shared" si="22"/>
        <v>534.66</v>
      </c>
      <c r="AN54" s="28">
        <f t="shared" si="22"/>
        <v>534.66</v>
      </c>
      <c r="AO54" t="s">
        <v>4</v>
      </c>
    </row>
    <row r="55" spans="2:41" x14ac:dyDescent="0.2">
      <c r="B55" s="11" t="str">
        <f t="shared" si="1"/>
        <v>ON</v>
      </c>
      <c r="C55" s="22"/>
      <c r="D55" s="13" t="s">
        <v>21</v>
      </c>
      <c r="E55" s="13" t="s">
        <v>37</v>
      </c>
      <c r="F55" s="13" t="s">
        <v>23</v>
      </c>
      <c r="G55" s="13"/>
      <c r="H55" s="13" t="s">
        <v>55</v>
      </c>
      <c r="I55" s="14" t="s">
        <v>56</v>
      </c>
      <c r="J55" s="14">
        <v>15</v>
      </c>
      <c r="K55" s="15" t="s">
        <v>27</v>
      </c>
      <c r="L55" s="15"/>
      <c r="M55" s="16" t="s">
        <v>55</v>
      </c>
      <c r="N55" s="24">
        <v>5.0000000000000001E-3</v>
      </c>
      <c r="O55" s="16" t="s">
        <v>53</v>
      </c>
      <c r="P55" s="17" t="s">
        <v>29</v>
      </c>
      <c r="Q55" s="28">
        <f t="shared" si="23"/>
        <v>0</v>
      </c>
      <c r="R55" s="28">
        <f t="shared" si="22"/>
        <v>0</v>
      </c>
      <c r="S55" s="28">
        <f t="shared" si="22"/>
        <v>0</v>
      </c>
      <c r="T55" s="28">
        <f t="shared" si="22"/>
        <v>0</v>
      </c>
      <c r="U55" s="28">
        <f t="shared" si="22"/>
        <v>11.725</v>
      </c>
      <c r="V55" s="28">
        <f t="shared" si="22"/>
        <v>11.725</v>
      </c>
      <c r="W55" s="28">
        <f t="shared" si="22"/>
        <v>11.725</v>
      </c>
      <c r="X55" s="28">
        <f t="shared" si="22"/>
        <v>11.725</v>
      </c>
      <c r="Y55" s="28">
        <f t="shared" si="22"/>
        <v>23.45</v>
      </c>
      <c r="Z55" s="28">
        <f t="shared" si="22"/>
        <v>35.175000000000004</v>
      </c>
      <c r="AA55" s="28">
        <f t="shared" si="22"/>
        <v>35.175000000000004</v>
      </c>
      <c r="AB55" s="28">
        <f t="shared" si="22"/>
        <v>35.175000000000004</v>
      </c>
      <c r="AC55" s="28">
        <f t="shared" si="22"/>
        <v>35.175000000000004</v>
      </c>
      <c r="AD55" s="28">
        <f t="shared" si="22"/>
        <v>35.175000000000004</v>
      </c>
      <c r="AE55" s="28">
        <f t="shared" si="22"/>
        <v>35.175000000000004</v>
      </c>
      <c r="AF55" s="28">
        <f t="shared" si="22"/>
        <v>35.175000000000004</v>
      </c>
      <c r="AG55" s="28">
        <f t="shared" si="22"/>
        <v>41.344999999999999</v>
      </c>
      <c r="AH55" s="28">
        <f t="shared" si="22"/>
        <v>53.07</v>
      </c>
      <c r="AI55" s="28">
        <f t="shared" si="22"/>
        <v>53.07</v>
      </c>
      <c r="AJ55" s="28">
        <f t="shared" si="22"/>
        <v>53.07</v>
      </c>
      <c r="AK55" s="28">
        <f t="shared" si="22"/>
        <v>46.9</v>
      </c>
      <c r="AL55" s="28">
        <f t="shared" si="22"/>
        <v>46.9</v>
      </c>
      <c r="AM55" s="28">
        <f t="shared" si="22"/>
        <v>46.9</v>
      </c>
      <c r="AN55" s="28">
        <f t="shared" si="22"/>
        <v>46.9</v>
      </c>
      <c r="AO55" t="s">
        <v>4</v>
      </c>
    </row>
    <row r="56" spans="2:41" x14ac:dyDescent="0.2">
      <c r="B56" s="11" t="str">
        <f t="shared" si="1"/>
        <v>ON</v>
      </c>
      <c r="C56" s="22"/>
      <c r="D56" s="13" t="s">
        <v>21</v>
      </c>
      <c r="E56" s="13" t="s">
        <v>37</v>
      </c>
      <c r="F56" s="13" t="s">
        <v>23</v>
      </c>
      <c r="G56" s="13"/>
      <c r="H56" s="13" t="s">
        <v>57</v>
      </c>
      <c r="I56" s="14" t="s">
        <v>56</v>
      </c>
      <c r="J56" s="14">
        <v>15</v>
      </c>
      <c r="K56" s="15" t="s">
        <v>27</v>
      </c>
      <c r="L56" s="15"/>
      <c r="M56" s="16" t="s">
        <v>57</v>
      </c>
      <c r="N56" s="24">
        <v>0.01</v>
      </c>
      <c r="O56" s="16" t="s">
        <v>53</v>
      </c>
      <c r="P56" s="17" t="s">
        <v>29</v>
      </c>
      <c r="Q56" s="28">
        <f t="shared" si="23"/>
        <v>0</v>
      </c>
      <c r="R56" s="28">
        <f t="shared" si="22"/>
        <v>0</v>
      </c>
      <c r="S56" s="28">
        <f t="shared" si="22"/>
        <v>0</v>
      </c>
      <c r="T56" s="28">
        <f t="shared" si="22"/>
        <v>0</v>
      </c>
      <c r="U56" s="28">
        <f t="shared" si="22"/>
        <v>23.45</v>
      </c>
      <c r="V56" s="28">
        <f t="shared" si="22"/>
        <v>23.45</v>
      </c>
      <c r="W56" s="28">
        <f t="shared" si="22"/>
        <v>23.45</v>
      </c>
      <c r="X56" s="28">
        <f t="shared" si="22"/>
        <v>23.45</v>
      </c>
      <c r="Y56" s="28">
        <f t="shared" si="22"/>
        <v>46.9</v>
      </c>
      <c r="Z56" s="28">
        <f t="shared" si="22"/>
        <v>70.350000000000009</v>
      </c>
      <c r="AA56" s="28">
        <f t="shared" si="22"/>
        <v>70.350000000000009</v>
      </c>
      <c r="AB56" s="28">
        <f t="shared" si="22"/>
        <v>70.350000000000009</v>
      </c>
      <c r="AC56" s="28">
        <f t="shared" si="22"/>
        <v>70.350000000000009</v>
      </c>
      <c r="AD56" s="28">
        <f t="shared" si="22"/>
        <v>70.350000000000009</v>
      </c>
      <c r="AE56" s="28">
        <f t="shared" si="22"/>
        <v>70.350000000000009</v>
      </c>
      <c r="AF56" s="28">
        <f t="shared" si="22"/>
        <v>70.350000000000009</v>
      </c>
      <c r="AG56" s="28">
        <f t="shared" si="22"/>
        <v>82.69</v>
      </c>
      <c r="AH56" s="28">
        <f t="shared" si="22"/>
        <v>106.14</v>
      </c>
      <c r="AI56" s="28">
        <f t="shared" si="22"/>
        <v>106.14</v>
      </c>
      <c r="AJ56" s="28">
        <f t="shared" si="22"/>
        <v>106.14</v>
      </c>
      <c r="AK56" s="28">
        <f t="shared" si="22"/>
        <v>93.8</v>
      </c>
      <c r="AL56" s="28">
        <f t="shared" si="22"/>
        <v>93.8</v>
      </c>
      <c r="AM56" s="28">
        <f t="shared" si="22"/>
        <v>93.8</v>
      </c>
      <c r="AN56" s="28">
        <f t="shared" si="22"/>
        <v>93.8</v>
      </c>
      <c r="AO56" t="s">
        <v>4</v>
      </c>
    </row>
    <row r="57" spans="2:41" x14ac:dyDescent="0.2">
      <c r="B57" s="11" t="str">
        <f t="shared" si="1"/>
        <v>ON</v>
      </c>
      <c r="C57" s="22"/>
      <c r="D57" s="13" t="s">
        <v>21</v>
      </c>
      <c r="E57" s="13" t="s">
        <v>37</v>
      </c>
      <c r="F57" s="13" t="s">
        <v>23</v>
      </c>
      <c r="G57" s="13"/>
      <c r="H57" s="13" t="s">
        <v>58</v>
      </c>
      <c r="I57" s="14" t="s">
        <v>56</v>
      </c>
      <c r="J57" s="14">
        <v>15</v>
      </c>
      <c r="K57" s="15" t="s">
        <v>27</v>
      </c>
      <c r="L57" s="15"/>
      <c r="M57" s="16" t="s">
        <v>58</v>
      </c>
      <c r="N57" s="26">
        <v>150</v>
      </c>
      <c r="O57" s="16" t="s">
        <v>59</v>
      </c>
      <c r="P57" s="17" t="s">
        <v>29</v>
      </c>
      <c r="Q57" s="25">
        <f>COUNTIFS($E$6:$E$39,$E57,Q$6:Q$39,"&gt;0")*$N57</f>
        <v>0</v>
      </c>
      <c r="R57" s="25">
        <f t="shared" ref="R57:AN57" si="24">COUNTIFS($E$6:$E$39,$E57,R$6:R$39,"&gt;0")*$N57</f>
        <v>150</v>
      </c>
      <c r="S57" s="25">
        <f t="shared" si="24"/>
        <v>300</v>
      </c>
      <c r="T57" s="25">
        <f t="shared" si="24"/>
        <v>300</v>
      </c>
      <c r="U57" s="25">
        <f t="shared" si="24"/>
        <v>300</v>
      </c>
      <c r="V57" s="25">
        <f t="shared" si="24"/>
        <v>450</v>
      </c>
      <c r="W57" s="25">
        <f t="shared" si="24"/>
        <v>450</v>
      </c>
      <c r="X57" s="25">
        <f t="shared" si="24"/>
        <v>450</v>
      </c>
      <c r="Y57" s="25">
        <f t="shared" si="24"/>
        <v>450</v>
      </c>
      <c r="Z57" s="25">
        <f t="shared" si="24"/>
        <v>450</v>
      </c>
      <c r="AA57" s="25">
        <f t="shared" si="24"/>
        <v>450</v>
      </c>
      <c r="AB57" s="25">
        <f t="shared" si="24"/>
        <v>450</v>
      </c>
      <c r="AC57" s="25">
        <f t="shared" si="24"/>
        <v>450</v>
      </c>
      <c r="AD57" s="25">
        <f t="shared" si="24"/>
        <v>450</v>
      </c>
      <c r="AE57" s="25">
        <f t="shared" si="24"/>
        <v>450</v>
      </c>
      <c r="AF57" s="25">
        <f t="shared" si="24"/>
        <v>450</v>
      </c>
      <c r="AG57" s="25">
        <f t="shared" si="24"/>
        <v>600</v>
      </c>
      <c r="AH57" s="25">
        <f t="shared" si="24"/>
        <v>750</v>
      </c>
      <c r="AI57" s="25">
        <f t="shared" si="24"/>
        <v>750</v>
      </c>
      <c r="AJ57" s="25">
        <f t="shared" si="24"/>
        <v>750</v>
      </c>
      <c r="AK57" s="25">
        <f t="shared" si="24"/>
        <v>600</v>
      </c>
      <c r="AL57" s="25">
        <f t="shared" si="24"/>
        <v>600</v>
      </c>
      <c r="AM57" s="25">
        <f t="shared" si="24"/>
        <v>600</v>
      </c>
      <c r="AN57" s="25">
        <f t="shared" si="24"/>
        <v>600</v>
      </c>
      <c r="AO57" t="s">
        <v>4</v>
      </c>
    </row>
    <row r="58" spans="2:41" x14ac:dyDescent="0.2">
      <c r="B58" s="11" t="str">
        <f t="shared" si="1"/>
        <v>OFF</v>
      </c>
      <c r="C58" s="22"/>
      <c r="D58" s="13"/>
      <c r="E58" s="13"/>
      <c r="F58" s="13"/>
      <c r="G58" s="13"/>
      <c r="H58" s="13"/>
      <c r="I58" s="14"/>
      <c r="J58" s="14"/>
      <c r="K58" s="15"/>
      <c r="L58" s="15"/>
      <c r="M58" s="16"/>
      <c r="N58" s="16"/>
      <c r="O58" s="16"/>
      <c r="P58" s="17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t="s">
        <v>4</v>
      </c>
    </row>
    <row r="59" spans="2:41" x14ac:dyDescent="0.2">
      <c r="B59" s="11" t="str">
        <f t="shared" si="1"/>
        <v>ON</v>
      </c>
      <c r="C59" s="22"/>
      <c r="D59" s="13" t="s">
        <v>21</v>
      </c>
      <c r="E59" s="13" t="s">
        <v>42</v>
      </c>
      <c r="F59" s="13" t="s">
        <v>23</v>
      </c>
      <c r="G59" s="13"/>
      <c r="H59" s="13" t="s">
        <v>52</v>
      </c>
      <c r="I59" s="14" t="s">
        <v>26</v>
      </c>
      <c r="J59" s="14"/>
      <c r="K59" s="15" t="s">
        <v>27</v>
      </c>
      <c r="L59" s="15"/>
      <c r="M59" s="16" t="s">
        <v>52</v>
      </c>
      <c r="N59" s="24">
        <v>2.3E-2</v>
      </c>
      <c r="O59" s="16" t="s">
        <v>53</v>
      </c>
      <c r="P59" s="17" t="s">
        <v>29</v>
      </c>
      <c r="Q59" s="28">
        <f>SUMIFS(Q$6:Q$39,$E$6:$E$39,$E59,$G$6:$G$39,"Employee")*$N59</f>
        <v>0</v>
      </c>
      <c r="R59" s="28">
        <f t="shared" ref="R59:AN62" si="25">SUMIFS(R$6:R$39,$E$6:$E$39,$E59,$G$6:$G$39,"Employee")*$N59</f>
        <v>0</v>
      </c>
      <c r="S59" s="28">
        <f t="shared" si="25"/>
        <v>0</v>
      </c>
      <c r="T59" s="28">
        <f t="shared" si="25"/>
        <v>0</v>
      </c>
      <c r="U59" s="28">
        <f t="shared" si="25"/>
        <v>0</v>
      </c>
      <c r="V59" s="28">
        <f t="shared" si="25"/>
        <v>0</v>
      </c>
      <c r="W59" s="28">
        <f t="shared" si="25"/>
        <v>0</v>
      </c>
      <c r="X59" s="28">
        <f t="shared" si="25"/>
        <v>0</v>
      </c>
      <c r="Y59" s="28">
        <f t="shared" si="25"/>
        <v>0</v>
      </c>
      <c r="Z59" s="28">
        <f t="shared" si="25"/>
        <v>0</v>
      </c>
      <c r="AA59" s="28">
        <f t="shared" si="25"/>
        <v>0</v>
      </c>
      <c r="AB59" s="28">
        <f t="shared" si="25"/>
        <v>0</v>
      </c>
      <c r="AC59" s="28">
        <f t="shared" si="25"/>
        <v>53.935000000000002</v>
      </c>
      <c r="AD59" s="28">
        <f t="shared" si="25"/>
        <v>53.935000000000002</v>
      </c>
      <c r="AE59" s="28">
        <f t="shared" si="25"/>
        <v>53.935000000000002</v>
      </c>
      <c r="AF59" s="28">
        <f t="shared" si="25"/>
        <v>53.935000000000002</v>
      </c>
      <c r="AG59" s="28">
        <f t="shared" si="25"/>
        <v>53.935000000000002</v>
      </c>
      <c r="AH59" s="28">
        <f t="shared" si="25"/>
        <v>53.935000000000002</v>
      </c>
      <c r="AI59" s="28">
        <f t="shared" si="25"/>
        <v>53.935000000000002</v>
      </c>
      <c r="AJ59" s="28">
        <f t="shared" si="25"/>
        <v>53.935000000000002</v>
      </c>
      <c r="AK59" s="28">
        <f t="shared" si="25"/>
        <v>53.935000000000002</v>
      </c>
      <c r="AL59" s="28">
        <f t="shared" si="25"/>
        <v>53.935000000000002</v>
      </c>
      <c r="AM59" s="28">
        <f t="shared" si="25"/>
        <v>53.935000000000002</v>
      </c>
      <c r="AN59" s="28">
        <f t="shared" si="25"/>
        <v>53.935000000000002</v>
      </c>
      <c r="AO59" t="s">
        <v>4</v>
      </c>
    </row>
    <row r="60" spans="2:41" x14ac:dyDescent="0.2">
      <c r="B60" s="11" t="str">
        <f t="shared" si="1"/>
        <v>ON</v>
      </c>
      <c r="C60" s="22"/>
      <c r="D60" s="13" t="s">
        <v>21</v>
      </c>
      <c r="E60" s="13" t="s">
        <v>42</v>
      </c>
      <c r="F60" s="13" t="s">
        <v>23</v>
      </c>
      <c r="G60" s="13"/>
      <c r="H60" s="13" t="s">
        <v>54</v>
      </c>
      <c r="I60" s="14" t="s">
        <v>26</v>
      </c>
      <c r="J60" s="14"/>
      <c r="K60" s="15" t="s">
        <v>27</v>
      </c>
      <c r="L60" s="15"/>
      <c r="M60" s="16" t="s">
        <v>54</v>
      </c>
      <c r="N60" s="24">
        <v>5.7000000000000002E-2</v>
      </c>
      <c r="O60" s="16" t="s">
        <v>53</v>
      </c>
      <c r="P60" s="17" t="s">
        <v>29</v>
      </c>
      <c r="Q60" s="28">
        <f t="shared" ref="Q60:AF62" si="26">SUMIFS(Q$6:Q$39,$E$6:$E$39,$E60,$G$6:$G$39,"Employee")*$N60</f>
        <v>0</v>
      </c>
      <c r="R60" s="28">
        <f t="shared" si="26"/>
        <v>0</v>
      </c>
      <c r="S60" s="28">
        <f t="shared" si="26"/>
        <v>0</v>
      </c>
      <c r="T60" s="28">
        <f t="shared" si="26"/>
        <v>0</v>
      </c>
      <c r="U60" s="28">
        <f t="shared" si="26"/>
        <v>0</v>
      </c>
      <c r="V60" s="28">
        <f t="shared" si="26"/>
        <v>0</v>
      </c>
      <c r="W60" s="28">
        <f t="shared" si="26"/>
        <v>0</v>
      </c>
      <c r="X60" s="28">
        <f t="shared" si="26"/>
        <v>0</v>
      </c>
      <c r="Y60" s="28">
        <f t="shared" si="26"/>
        <v>0</v>
      </c>
      <c r="Z60" s="28">
        <f t="shared" si="26"/>
        <v>0</v>
      </c>
      <c r="AA60" s="28">
        <f t="shared" si="26"/>
        <v>0</v>
      </c>
      <c r="AB60" s="28">
        <f t="shared" si="26"/>
        <v>0</v>
      </c>
      <c r="AC60" s="28">
        <f t="shared" si="26"/>
        <v>133.66499999999999</v>
      </c>
      <c r="AD60" s="28">
        <f t="shared" si="26"/>
        <v>133.66499999999999</v>
      </c>
      <c r="AE60" s="28">
        <f t="shared" si="26"/>
        <v>133.66499999999999</v>
      </c>
      <c r="AF60" s="28">
        <f t="shared" si="26"/>
        <v>133.66499999999999</v>
      </c>
      <c r="AG60" s="28">
        <f t="shared" si="25"/>
        <v>133.66499999999999</v>
      </c>
      <c r="AH60" s="28">
        <f t="shared" si="25"/>
        <v>133.66499999999999</v>
      </c>
      <c r="AI60" s="28">
        <f t="shared" si="25"/>
        <v>133.66499999999999</v>
      </c>
      <c r="AJ60" s="28">
        <f t="shared" si="25"/>
        <v>133.66499999999999</v>
      </c>
      <c r="AK60" s="28">
        <f t="shared" si="25"/>
        <v>133.66499999999999</v>
      </c>
      <c r="AL60" s="28">
        <f t="shared" si="25"/>
        <v>133.66499999999999</v>
      </c>
      <c r="AM60" s="28">
        <f t="shared" si="25"/>
        <v>133.66499999999999</v>
      </c>
      <c r="AN60" s="28">
        <f t="shared" si="25"/>
        <v>133.66499999999999</v>
      </c>
      <c r="AO60" t="s">
        <v>4</v>
      </c>
    </row>
    <row r="61" spans="2:41" x14ac:dyDescent="0.2">
      <c r="B61" s="11" t="str">
        <f t="shared" si="1"/>
        <v>ON</v>
      </c>
      <c r="C61" s="22"/>
      <c r="D61" s="13" t="s">
        <v>21</v>
      </c>
      <c r="E61" s="13" t="s">
        <v>42</v>
      </c>
      <c r="F61" s="13" t="s">
        <v>23</v>
      </c>
      <c r="G61" s="13"/>
      <c r="H61" s="13" t="s">
        <v>55</v>
      </c>
      <c r="I61" s="14" t="s">
        <v>56</v>
      </c>
      <c r="J61" s="14">
        <v>15</v>
      </c>
      <c r="K61" s="15" t="s">
        <v>27</v>
      </c>
      <c r="L61" s="15"/>
      <c r="M61" s="16" t="s">
        <v>55</v>
      </c>
      <c r="N61" s="24">
        <v>5.0000000000000001E-3</v>
      </c>
      <c r="O61" s="16" t="s">
        <v>53</v>
      </c>
      <c r="P61" s="17" t="s">
        <v>29</v>
      </c>
      <c r="Q61" s="28">
        <f t="shared" si="26"/>
        <v>0</v>
      </c>
      <c r="R61" s="28">
        <f t="shared" si="25"/>
        <v>0</v>
      </c>
      <c r="S61" s="28">
        <f t="shared" si="25"/>
        <v>0</v>
      </c>
      <c r="T61" s="28">
        <f t="shared" si="25"/>
        <v>0</v>
      </c>
      <c r="U61" s="28">
        <f t="shared" si="25"/>
        <v>0</v>
      </c>
      <c r="V61" s="28">
        <f t="shared" si="25"/>
        <v>0</v>
      </c>
      <c r="W61" s="28">
        <f t="shared" si="25"/>
        <v>0</v>
      </c>
      <c r="X61" s="28">
        <f t="shared" si="25"/>
        <v>0</v>
      </c>
      <c r="Y61" s="28">
        <f t="shared" si="25"/>
        <v>0</v>
      </c>
      <c r="Z61" s="28">
        <f t="shared" si="25"/>
        <v>0</v>
      </c>
      <c r="AA61" s="28">
        <f t="shared" si="25"/>
        <v>0</v>
      </c>
      <c r="AB61" s="28">
        <f t="shared" si="25"/>
        <v>0</v>
      </c>
      <c r="AC61" s="28">
        <f t="shared" si="25"/>
        <v>11.725</v>
      </c>
      <c r="AD61" s="28">
        <f t="shared" si="25"/>
        <v>11.725</v>
      </c>
      <c r="AE61" s="28">
        <f t="shared" si="25"/>
        <v>11.725</v>
      </c>
      <c r="AF61" s="28">
        <f t="shared" si="25"/>
        <v>11.725</v>
      </c>
      <c r="AG61" s="28">
        <f t="shared" si="25"/>
        <v>11.725</v>
      </c>
      <c r="AH61" s="28">
        <f t="shared" si="25"/>
        <v>11.725</v>
      </c>
      <c r="AI61" s="28">
        <f t="shared" si="25"/>
        <v>11.725</v>
      </c>
      <c r="AJ61" s="28">
        <f t="shared" si="25"/>
        <v>11.725</v>
      </c>
      <c r="AK61" s="28">
        <f t="shared" si="25"/>
        <v>11.725</v>
      </c>
      <c r="AL61" s="28">
        <f t="shared" si="25"/>
        <v>11.725</v>
      </c>
      <c r="AM61" s="28">
        <f t="shared" si="25"/>
        <v>11.725</v>
      </c>
      <c r="AN61" s="28">
        <f t="shared" si="25"/>
        <v>11.725</v>
      </c>
      <c r="AO61" t="s">
        <v>4</v>
      </c>
    </row>
    <row r="62" spans="2:41" x14ac:dyDescent="0.2">
      <c r="B62" s="11" t="str">
        <f t="shared" si="1"/>
        <v>ON</v>
      </c>
      <c r="C62" s="22"/>
      <c r="D62" s="13" t="s">
        <v>21</v>
      </c>
      <c r="E62" s="13" t="s">
        <v>42</v>
      </c>
      <c r="F62" s="13" t="s">
        <v>23</v>
      </c>
      <c r="G62" s="13"/>
      <c r="H62" s="13" t="s">
        <v>57</v>
      </c>
      <c r="I62" s="14" t="s">
        <v>56</v>
      </c>
      <c r="J62" s="14">
        <v>15</v>
      </c>
      <c r="K62" s="15" t="s">
        <v>27</v>
      </c>
      <c r="L62" s="15"/>
      <c r="M62" s="16" t="s">
        <v>57</v>
      </c>
      <c r="N62" s="24">
        <v>0.01</v>
      </c>
      <c r="O62" s="16" t="s">
        <v>53</v>
      </c>
      <c r="P62" s="17" t="s">
        <v>29</v>
      </c>
      <c r="Q62" s="28">
        <f t="shared" si="26"/>
        <v>0</v>
      </c>
      <c r="R62" s="28">
        <f t="shared" si="25"/>
        <v>0</v>
      </c>
      <c r="S62" s="28">
        <f t="shared" si="25"/>
        <v>0</v>
      </c>
      <c r="T62" s="28">
        <f t="shared" si="25"/>
        <v>0</v>
      </c>
      <c r="U62" s="28">
        <f t="shared" si="25"/>
        <v>0</v>
      </c>
      <c r="V62" s="28">
        <f t="shared" si="25"/>
        <v>0</v>
      </c>
      <c r="W62" s="28">
        <f t="shared" si="25"/>
        <v>0</v>
      </c>
      <c r="X62" s="28">
        <f t="shared" si="25"/>
        <v>0</v>
      </c>
      <c r="Y62" s="28">
        <f t="shared" si="25"/>
        <v>0</v>
      </c>
      <c r="Z62" s="28">
        <f t="shared" si="25"/>
        <v>0</v>
      </c>
      <c r="AA62" s="28">
        <f t="shared" si="25"/>
        <v>0</v>
      </c>
      <c r="AB62" s="28">
        <f t="shared" si="25"/>
        <v>0</v>
      </c>
      <c r="AC62" s="28">
        <f t="shared" si="25"/>
        <v>23.45</v>
      </c>
      <c r="AD62" s="28">
        <f t="shared" si="25"/>
        <v>23.45</v>
      </c>
      <c r="AE62" s="28">
        <f t="shared" si="25"/>
        <v>23.45</v>
      </c>
      <c r="AF62" s="28">
        <f t="shared" si="25"/>
        <v>23.45</v>
      </c>
      <c r="AG62" s="28">
        <f t="shared" si="25"/>
        <v>23.45</v>
      </c>
      <c r="AH62" s="28">
        <f t="shared" si="25"/>
        <v>23.45</v>
      </c>
      <c r="AI62" s="28">
        <f t="shared" si="25"/>
        <v>23.45</v>
      </c>
      <c r="AJ62" s="28">
        <f t="shared" si="25"/>
        <v>23.45</v>
      </c>
      <c r="AK62" s="28">
        <f t="shared" si="25"/>
        <v>23.45</v>
      </c>
      <c r="AL62" s="28">
        <f t="shared" si="25"/>
        <v>23.45</v>
      </c>
      <c r="AM62" s="28">
        <f t="shared" si="25"/>
        <v>23.45</v>
      </c>
      <c r="AN62" s="28">
        <f t="shared" si="25"/>
        <v>23.45</v>
      </c>
      <c r="AO62" t="s">
        <v>4</v>
      </c>
    </row>
    <row r="63" spans="2:41" x14ac:dyDescent="0.2">
      <c r="B63" s="11" t="str">
        <f t="shared" si="1"/>
        <v>ON</v>
      </c>
      <c r="C63" s="22"/>
      <c r="D63" s="13" t="s">
        <v>21</v>
      </c>
      <c r="E63" s="13" t="s">
        <v>42</v>
      </c>
      <c r="F63" s="13" t="s">
        <v>23</v>
      </c>
      <c r="G63" s="13"/>
      <c r="H63" s="13" t="s">
        <v>58</v>
      </c>
      <c r="I63" s="14" t="s">
        <v>56</v>
      </c>
      <c r="J63" s="14">
        <v>15</v>
      </c>
      <c r="K63" s="15" t="s">
        <v>27</v>
      </c>
      <c r="L63" s="15"/>
      <c r="M63" s="16" t="s">
        <v>58</v>
      </c>
      <c r="N63" s="26">
        <v>150</v>
      </c>
      <c r="O63" s="16" t="s">
        <v>59</v>
      </c>
      <c r="P63" s="17" t="s">
        <v>29</v>
      </c>
      <c r="Q63" s="25">
        <f>COUNTIFS($E$6:$E$39,$E63,Q$6:Q$39,"&gt;0")*$N63</f>
        <v>0</v>
      </c>
      <c r="R63" s="25">
        <f t="shared" ref="R63:AN63" si="27">COUNTIFS($E$6:$E$39,$E63,R$6:R$39,"&gt;0")*$N63</f>
        <v>0</v>
      </c>
      <c r="S63" s="25">
        <f t="shared" si="27"/>
        <v>0</v>
      </c>
      <c r="T63" s="25">
        <f t="shared" si="27"/>
        <v>0</v>
      </c>
      <c r="U63" s="25">
        <f t="shared" si="27"/>
        <v>0</v>
      </c>
      <c r="V63" s="25">
        <f t="shared" si="27"/>
        <v>0</v>
      </c>
      <c r="W63" s="25">
        <f t="shared" si="27"/>
        <v>0</v>
      </c>
      <c r="X63" s="25">
        <f t="shared" si="27"/>
        <v>0</v>
      </c>
      <c r="Y63" s="25">
        <f t="shared" si="27"/>
        <v>0</v>
      </c>
      <c r="Z63" s="25">
        <f t="shared" si="27"/>
        <v>0</v>
      </c>
      <c r="AA63" s="25">
        <f t="shared" si="27"/>
        <v>0</v>
      </c>
      <c r="AB63" s="25">
        <f t="shared" si="27"/>
        <v>0</v>
      </c>
      <c r="AC63" s="25">
        <f t="shared" si="27"/>
        <v>300</v>
      </c>
      <c r="AD63" s="25">
        <f t="shared" si="27"/>
        <v>300</v>
      </c>
      <c r="AE63" s="25">
        <f t="shared" si="27"/>
        <v>300</v>
      </c>
      <c r="AF63" s="25">
        <f t="shared" si="27"/>
        <v>300</v>
      </c>
      <c r="AG63" s="25">
        <f t="shared" si="27"/>
        <v>300</v>
      </c>
      <c r="AH63" s="25">
        <f t="shared" si="27"/>
        <v>300</v>
      </c>
      <c r="AI63" s="25">
        <f t="shared" si="27"/>
        <v>300</v>
      </c>
      <c r="AJ63" s="25">
        <f t="shared" si="27"/>
        <v>300</v>
      </c>
      <c r="AK63" s="25">
        <f t="shared" si="27"/>
        <v>300</v>
      </c>
      <c r="AL63" s="25">
        <f t="shared" si="27"/>
        <v>300</v>
      </c>
      <c r="AM63" s="25">
        <f t="shared" si="27"/>
        <v>300</v>
      </c>
      <c r="AN63" s="25">
        <f t="shared" si="27"/>
        <v>300</v>
      </c>
      <c r="AO63" t="s">
        <v>4</v>
      </c>
    </row>
    <row r="64" spans="2:41" x14ac:dyDescent="0.2">
      <c r="B64" s="11" t="str">
        <f t="shared" si="1"/>
        <v>OFF</v>
      </c>
      <c r="C64" s="22"/>
      <c r="D64" s="13"/>
      <c r="E64" s="13"/>
      <c r="F64" s="13"/>
      <c r="G64" s="13"/>
      <c r="H64" s="13"/>
      <c r="I64" s="14"/>
      <c r="J64" s="14"/>
      <c r="K64" s="15"/>
      <c r="L64" s="15"/>
      <c r="M64" s="16"/>
      <c r="N64" s="16"/>
      <c r="O64" s="16"/>
      <c r="P64" s="17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t="s">
        <v>4</v>
      </c>
    </row>
    <row r="65" spans="2:41" x14ac:dyDescent="0.2">
      <c r="B65" s="11" t="str">
        <f t="shared" si="1"/>
        <v>OFF</v>
      </c>
      <c r="C65" s="22"/>
      <c r="D65" s="13"/>
      <c r="E65" s="13"/>
      <c r="F65" s="13"/>
      <c r="G65" s="13"/>
      <c r="H65" s="13"/>
      <c r="I65" s="14"/>
      <c r="J65" s="14"/>
      <c r="K65" s="15"/>
      <c r="L65" s="15"/>
      <c r="M65" s="16"/>
      <c r="N65" s="16"/>
      <c r="O65" s="16"/>
      <c r="P65" s="17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t="s">
        <v>4</v>
      </c>
    </row>
    <row r="66" spans="2:41" x14ac:dyDescent="0.2">
      <c r="B66" s="11" t="str">
        <f t="shared" si="1"/>
        <v>OFF</v>
      </c>
      <c r="C66" s="20" t="s">
        <v>60</v>
      </c>
      <c r="D66" s="13"/>
      <c r="E66" s="13"/>
      <c r="F66" s="13"/>
      <c r="G66" s="13"/>
      <c r="H66" s="13"/>
      <c r="I66" s="14"/>
      <c r="J66" s="14"/>
      <c r="K66" s="15"/>
      <c r="L66" s="15"/>
      <c r="M66" s="16"/>
      <c r="N66" s="16"/>
      <c r="O66" s="16"/>
      <c r="P66" s="17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t="s">
        <v>4</v>
      </c>
    </row>
    <row r="67" spans="2:41" ht="24" x14ac:dyDescent="0.3">
      <c r="B67" s="11" t="str">
        <f t="shared" si="1"/>
        <v>OFF</v>
      </c>
      <c r="C67" s="19" t="s">
        <v>61</v>
      </c>
      <c r="D67" s="13"/>
      <c r="E67" s="13"/>
      <c r="F67" s="13"/>
      <c r="G67" s="13"/>
      <c r="H67" s="13"/>
      <c r="I67" s="14"/>
      <c r="J67" s="14"/>
      <c r="K67" s="15"/>
      <c r="L67" s="15"/>
      <c r="M67" s="16"/>
      <c r="N67" s="16"/>
      <c r="O67" s="16"/>
      <c r="P67" s="17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t="s">
        <v>4</v>
      </c>
    </row>
    <row r="68" spans="2:41" x14ac:dyDescent="0.2">
      <c r="B68" s="11" t="str">
        <f t="shared" si="1"/>
        <v>OFF</v>
      </c>
      <c r="C68" s="22"/>
      <c r="D68" s="13"/>
      <c r="E68" s="13"/>
      <c r="F68" s="13"/>
      <c r="G68" s="13"/>
      <c r="H68" s="13"/>
      <c r="I68" s="14"/>
      <c r="J68" s="14"/>
      <c r="K68" s="15"/>
      <c r="L68" s="15"/>
      <c r="M68" s="16"/>
      <c r="N68" s="16"/>
      <c r="O68" s="16"/>
      <c r="P68" s="17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t="s">
        <v>4</v>
      </c>
    </row>
    <row r="69" spans="2:41" ht="24" x14ac:dyDescent="0.3">
      <c r="B69" s="11" t="str">
        <f t="shared" si="1"/>
        <v>OFF</v>
      </c>
      <c r="C69" s="19" t="s">
        <v>62</v>
      </c>
      <c r="D69" s="13"/>
      <c r="E69" s="13"/>
      <c r="F69" s="13"/>
      <c r="G69" s="13"/>
      <c r="H69" s="13"/>
      <c r="I69" s="14"/>
      <c r="J69" s="14"/>
      <c r="K69" s="15"/>
      <c r="L69" s="15"/>
      <c r="M69" s="16"/>
      <c r="N69" s="16"/>
      <c r="O69" s="16"/>
      <c r="P69" s="17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t="s">
        <v>4</v>
      </c>
    </row>
    <row r="70" spans="2:41" x14ac:dyDescent="0.2">
      <c r="B70" s="11" t="str">
        <f t="shared" si="1"/>
        <v>OFF</v>
      </c>
      <c r="C70" s="22"/>
      <c r="D70" s="13"/>
      <c r="E70" s="13"/>
      <c r="F70" s="13"/>
      <c r="G70" s="13"/>
      <c r="H70" s="13"/>
      <c r="I70" s="14"/>
      <c r="J70" s="14"/>
      <c r="K70" s="15"/>
      <c r="L70" s="15"/>
      <c r="M70" s="16"/>
      <c r="N70" s="16"/>
      <c r="O70" s="16"/>
      <c r="P70" s="17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t="s">
        <v>4</v>
      </c>
    </row>
    <row r="71" spans="2:41" x14ac:dyDescent="0.2">
      <c r="B71" s="11" t="str">
        <f t="shared" si="1"/>
        <v>ON</v>
      </c>
      <c r="C71" s="22"/>
      <c r="D71" s="13" t="s">
        <v>21</v>
      </c>
      <c r="E71" s="13" t="s">
        <v>22</v>
      </c>
      <c r="F71" s="13" t="s">
        <v>63</v>
      </c>
      <c r="G71" s="13"/>
      <c r="H71" s="13"/>
      <c r="I71" s="14" t="s">
        <v>64</v>
      </c>
      <c r="J71" s="14"/>
      <c r="K71" s="15" t="s">
        <v>27</v>
      </c>
      <c r="L71" s="15"/>
      <c r="M71" s="16" t="s">
        <v>65</v>
      </c>
      <c r="N71" s="16"/>
      <c r="O71" s="16"/>
      <c r="P71" s="17" t="s">
        <v>66</v>
      </c>
      <c r="Q71" s="18">
        <v>190.54</v>
      </c>
      <c r="R71" s="27">
        <f>Q71</f>
        <v>190.54</v>
      </c>
      <c r="S71" s="27">
        <f t="shared" ref="S71:AN75" si="28">R71</f>
        <v>190.54</v>
      </c>
      <c r="T71" s="27">
        <f t="shared" si="28"/>
        <v>190.54</v>
      </c>
      <c r="U71" s="27">
        <f t="shared" si="28"/>
        <v>190.54</v>
      </c>
      <c r="V71" s="27">
        <f t="shared" si="28"/>
        <v>190.54</v>
      </c>
      <c r="W71" s="27">
        <f t="shared" si="28"/>
        <v>190.54</v>
      </c>
      <c r="X71" s="27">
        <f t="shared" si="28"/>
        <v>190.54</v>
      </c>
      <c r="Y71" s="27">
        <f t="shared" si="28"/>
        <v>190.54</v>
      </c>
      <c r="Z71" s="27">
        <f t="shared" si="28"/>
        <v>190.54</v>
      </c>
      <c r="AA71" s="27">
        <f t="shared" si="28"/>
        <v>190.54</v>
      </c>
      <c r="AB71" s="27">
        <f t="shared" si="28"/>
        <v>190.54</v>
      </c>
      <c r="AC71" s="27">
        <f t="shared" si="28"/>
        <v>190.54</v>
      </c>
      <c r="AD71" s="27">
        <f t="shared" si="28"/>
        <v>190.54</v>
      </c>
      <c r="AE71" s="27">
        <f t="shared" si="28"/>
        <v>190.54</v>
      </c>
      <c r="AF71" s="27">
        <f t="shared" si="28"/>
        <v>190.54</v>
      </c>
      <c r="AG71" s="27">
        <f t="shared" si="28"/>
        <v>190.54</v>
      </c>
      <c r="AH71" s="27">
        <f t="shared" si="28"/>
        <v>190.54</v>
      </c>
      <c r="AI71" s="27">
        <f t="shared" si="28"/>
        <v>190.54</v>
      </c>
      <c r="AJ71" s="27">
        <f t="shared" si="28"/>
        <v>190.54</v>
      </c>
      <c r="AK71" s="27">
        <f t="shared" si="28"/>
        <v>190.54</v>
      </c>
      <c r="AL71" s="27">
        <f t="shared" si="28"/>
        <v>190.54</v>
      </c>
      <c r="AM71" s="27">
        <f t="shared" si="28"/>
        <v>190.54</v>
      </c>
      <c r="AN71" s="27">
        <f t="shared" si="28"/>
        <v>190.54</v>
      </c>
      <c r="AO71" t="s">
        <v>4</v>
      </c>
    </row>
    <row r="72" spans="2:41" x14ac:dyDescent="0.2">
      <c r="B72" s="11" t="str">
        <f t="shared" ref="B72:B88" si="29">IF(_xlfn.XLOOKUP(K72,Scenario_Names,Scenario_flag,"OFF")=0,"OFF",_xlfn.XLOOKUP(K72,Scenario_Names,Scenario_flag,"OFF"))</f>
        <v>ON</v>
      </c>
      <c r="C72" s="22"/>
      <c r="D72" s="13" t="s">
        <v>21</v>
      </c>
      <c r="E72" s="13" t="s">
        <v>22</v>
      </c>
      <c r="F72" s="13" t="s">
        <v>63</v>
      </c>
      <c r="G72" s="13"/>
      <c r="H72" s="13"/>
      <c r="I72" s="14" t="s">
        <v>64</v>
      </c>
      <c r="J72" s="14"/>
      <c r="K72" s="15" t="s">
        <v>27</v>
      </c>
      <c r="L72" s="15"/>
      <c r="M72" s="16" t="s">
        <v>67</v>
      </c>
      <c r="N72" s="16"/>
      <c r="O72" s="16"/>
      <c r="P72" s="17" t="s">
        <v>66</v>
      </c>
      <c r="Q72" s="18">
        <v>90</v>
      </c>
      <c r="R72" s="27">
        <f t="shared" ref="R72:AG86" si="30">Q72</f>
        <v>90</v>
      </c>
      <c r="S72" s="27">
        <f t="shared" si="30"/>
        <v>90</v>
      </c>
      <c r="T72" s="27">
        <f t="shared" si="30"/>
        <v>90</v>
      </c>
      <c r="U72" s="27">
        <f t="shared" si="30"/>
        <v>90</v>
      </c>
      <c r="V72" s="27">
        <f t="shared" si="30"/>
        <v>90</v>
      </c>
      <c r="W72" s="27">
        <f t="shared" si="30"/>
        <v>90</v>
      </c>
      <c r="X72" s="27">
        <f t="shared" si="30"/>
        <v>90</v>
      </c>
      <c r="Y72" s="27">
        <f t="shared" si="30"/>
        <v>90</v>
      </c>
      <c r="Z72" s="27">
        <f t="shared" si="30"/>
        <v>90</v>
      </c>
      <c r="AA72" s="27">
        <f t="shared" si="30"/>
        <v>90</v>
      </c>
      <c r="AB72" s="27">
        <f t="shared" si="30"/>
        <v>90</v>
      </c>
      <c r="AC72" s="27">
        <f t="shared" si="30"/>
        <v>90</v>
      </c>
      <c r="AD72" s="27">
        <f t="shared" si="30"/>
        <v>90</v>
      </c>
      <c r="AE72" s="27">
        <f t="shared" si="30"/>
        <v>90</v>
      </c>
      <c r="AF72" s="27">
        <f t="shared" si="30"/>
        <v>90</v>
      </c>
      <c r="AG72" s="27">
        <f t="shared" si="30"/>
        <v>90</v>
      </c>
      <c r="AH72" s="27">
        <f t="shared" si="28"/>
        <v>90</v>
      </c>
      <c r="AI72" s="27">
        <f t="shared" si="28"/>
        <v>90</v>
      </c>
      <c r="AJ72" s="27">
        <f t="shared" si="28"/>
        <v>90</v>
      </c>
      <c r="AK72" s="27">
        <f t="shared" si="28"/>
        <v>90</v>
      </c>
      <c r="AL72" s="27">
        <f t="shared" si="28"/>
        <v>90</v>
      </c>
      <c r="AM72" s="27">
        <f t="shared" si="28"/>
        <v>90</v>
      </c>
      <c r="AN72" s="27">
        <f t="shared" si="28"/>
        <v>90</v>
      </c>
      <c r="AO72" t="s">
        <v>4</v>
      </c>
    </row>
    <row r="73" spans="2:41" x14ac:dyDescent="0.2">
      <c r="B73" s="11"/>
      <c r="C73" s="22"/>
      <c r="D73" s="13" t="s">
        <v>36</v>
      </c>
      <c r="E73" s="13" t="s">
        <v>37</v>
      </c>
      <c r="F73" s="13" t="s">
        <v>63</v>
      </c>
      <c r="G73" s="13"/>
      <c r="H73" s="13"/>
      <c r="I73" s="14" t="s">
        <v>64</v>
      </c>
      <c r="J73" s="14"/>
      <c r="K73" s="15" t="s">
        <v>27</v>
      </c>
      <c r="L73" s="15"/>
      <c r="M73" s="16" t="s">
        <v>68</v>
      </c>
      <c r="N73" s="16"/>
      <c r="O73" s="16"/>
      <c r="P73" s="17" t="s">
        <v>66</v>
      </c>
      <c r="Q73" s="18">
        <v>95</v>
      </c>
      <c r="R73" s="27">
        <f t="shared" si="30"/>
        <v>95</v>
      </c>
      <c r="S73" s="27">
        <f t="shared" si="30"/>
        <v>95</v>
      </c>
      <c r="T73" s="27">
        <f t="shared" si="30"/>
        <v>95</v>
      </c>
      <c r="U73" s="27">
        <f t="shared" si="30"/>
        <v>95</v>
      </c>
      <c r="V73" s="27">
        <f t="shared" si="30"/>
        <v>95</v>
      </c>
      <c r="W73" s="27">
        <f t="shared" si="30"/>
        <v>95</v>
      </c>
      <c r="X73" s="27">
        <f t="shared" si="30"/>
        <v>95</v>
      </c>
      <c r="Y73" s="27">
        <f t="shared" si="30"/>
        <v>95</v>
      </c>
      <c r="Z73" s="27">
        <f t="shared" si="30"/>
        <v>95</v>
      </c>
      <c r="AA73" s="27">
        <f t="shared" si="30"/>
        <v>95</v>
      </c>
      <c r="AB73" s="27">
        <f t="shared" si="30"/>
        <v>95</v>
      </c>
      <c r="AC73" s="27">
        <f t="shared" si="30"/>
        <v>95</v>
      </c>
      <c r="AD73" s="27">
        <f t="shared" si="30"/>
        <v>95</v>
      </c>
      <c r="AE73" s="27">
        <f t="shared" si="30"/>
        <v>95</v>
      </c>
      <c r="AF73" s="27">
        <f t="shared" si="30"/>
        <v>95</v>
      </c>
      <c r="AG73" s="27">
        <f t="shared" si="30"/>
        <v>95</v>
      </c>
      <c r="AH73" s="27">
        <f t="shared" si="28"/>
        <v>95</v>
      </c>
      <c r="AI73" s="27">
        <f t="shared" si="28"/>
        <v>95</v>
      </c>
      <c r="AJ73" s="27">
        <f t="shared" si="28"/>
        <v>95</v>
      </c>
      <c r="AK73" s="27">
        <f t="shared" si="28"/>
        <v>95</v>
      </c>
      <c r="AL73" s="27">
        <f t="shared" si="28"/>
        <v>95</v>
      </c>
      <c r="AM73" s="27">
        <f t="shared" si="28"/>
        <v>95</v>
      </c>
      <c r="AN73" s="27">
        <f t="shared" si="28"/>
        <v>95</v>
      </c>
      <c r="AO73" t="s">
        <v>4</v>
      </c>
    </row>
    <row r="74" spans="2:41" x14ac:dyDescent="0.2">
      <c r="B74" s="11"/>
      <c r="C74" s="22"/>
      <c r="D74" s="13" t="s">
        <v>36</v>
      </c>
      <c r="E74" s="13" t="s">
        <v>37</v>
      </c>
      <c r="F74" s="13" t="s">
        <v>63</v>
      </c>
      <c r="G74" s="13"/>
      <c r="H74" s="13"/>
      <c r="I74" s="14" t="s">
        <v>64</v>
      </c>
      <c r="J74" s="14"/>
      <c r="K74" s="15" t="s">
        <v>27</v>
      </c>
      <c r="L74" s="15"/>
      <c r="M74" s="16" t="s">
        <v>69</v>
      </c>
      <c r="N74" s="16"/>
      <c r="O74" s="16"/>
      <c r="P74" s="17" t="s">
        <v>66</v>
      </c>
      <c r="Q74" s="18">
        <v>20</v>
      </c>
      <c r="R74" s="27">
        <f t="shared" si="30"/>
        <v>20</v>
      </c>
      <c r="S74" s="27">
        <f t="shared" si="30"/>
        <v>20</v>
      </c>
      <c r="T74" s="27">
        <f t="shared" si="30"/>
        <v>20</v>
      </c>
      <c r="U74" s="27">
        <f t="shared" si="30"/>
        <v>20</v>
      </c>
      <c r="V74" s="27">
        <f t="shared" si="30"/>
        <v>20</v>
      </c>
      <c r="W74" s="27">
        <f t="shared" si="30"/>
        <v>20</v>
      </c>
      <c r="X74" s="27">
        <f t="shared" si="30"/>
        <v>20</v>
      </c>
      <c r="Y74" s="27">
        <f t="shared" si="30"/>
        <v>20</v>
      </c>
      <c r="Z74" s="27">
        <f t="shared" si="30"/>
        <v>20</v>
      </c>
      <c r="AA74" s="27">
        <f t="shared" si="30"/>
        <v>20</v>
      </c>
      <c r="AB74" s="27">
        <f t="shared" si="30"/>
        <v>20</v>
      </c>
      <c r="AC74" s="27">
        <f t="shared" si="30"/>
        <v>20</v>
      </c>
      <c r="AD74" s="27">
        <f t="shared" si="30"/>
        <v>20</v>
      </c>
      <c r="AE74" s="27">
        <f t="shared" si="30"/>
        <v>20</v>
      </c>
      <c r="AF74" s="27">
        <f t="shared" si="30"/>
        <v>20</v>
      </c>
      <c r="AG74" s="27">
        <f t="shared" si="30"/>
        <v>20</v>
      </c>
      <c r="AH74" s="27">
        <f t="shared" si="28"/>
        <v>20</v>
      </c>
      <c r="AI74" s="27">
        <f t="shared" si="28"/>
        <v>20</v>
      </c>
      <c r="AJ74" s="27">
        <f t="shared" si="28"/>
        <v>20</v>
      </c>
      <c r="AK74" s="27">
        <f t="shared" si="28"/>
        <v>20</v>
      </c>
      <c r="AL74" s="27">
        <f t="shared" si="28"/>
        <v>20</v>
      </c>
      <c r="AM74" s="27">
        <f t="shared" si="28"/>
        <v>20</v>
      </c>
      <c r="AN74" s="27">
        <f t="shared" si="28"/>
        <v>20</v>
      </c>
      <c r="AO74" t="s">
        <v>4</v>
      </c>
    </row>
    <row r="75" spans="2:41" x14ac:dyDescent="0.2">
      <c r="B75" s="11"/>
      <c r="C75" s="22"/>
      <c r="D75" s="13" t="s">
        <v>36</v>
      </c>
      <c r="E75" s="13" t="s">
        <v>37</v>
      </c>
      <c r="F75" s="13" t="s">
        <v>63</v>
      </c>
      <c r="G75" s="13"/>
      <c r="H75" s="13"/>
      <c r="I75" s="14" t="s">
        <v>64</v>
      </c>
      <c r="J75" s="14"/>
      <c r="K75" s="15" t="s">
        <v>27</v>
      </c>
      <c r="L75" s="15"/>
      <c r="M75" s="16" t="s">
        <v>70</v>
      </c>
      <c r="N75" s="16"/>
      <c r="O75" s="16"/>
      <c r="P75" s="17" t="s">
        <v>29</v>
      </c>
      <c r="Q75" s="18">
        <v>91.13</v>
      </c>
      <c r="R75" s="27">
        <f t="shared" si="30"/>
        <v>91.13</v>
      </c>
      <c r="S75" s="27">
        <f t="shared" si="30"/>
        <v>91.13</v>
      </c>
      <c r="T75" s="27">
        <f t="shared" si="30"/>
        <v>91.13</v>
      </c>
      <c r="U75" s="27">
        <f t="shared" si="30"/>
        <v>91.13</v>
      </c>
      <c r="V75" s="27">
        <f t="shared" si="30"/>
        <v>91.13</v>
      </c>
      <c r="W75" s="27">
        <f t="shared" si="30"/>
        <v>91.13</v>
      </c>
      <c r="X75" s="27">
        <f t="shared" si="30"/>
        <v>91.13</v>
      </c>
      <c r="Y75" s="27">
        <f t="shared" si="30"/>
        <v>91.13</v>
      </c>
      <c r="Z75" s="27">
        <f t="shared" si="30"/>
        <v>91.13</v>
      </c>
      <c r="AA75" s="27">
        <f t="shared" si="30"/>
        <v>91.13</v>
      </c>
      <c r="AB75" s="27">
        <f t="shared" si="30"/>
        <v>91.13</v>
      </c>
      <c r="AC75" s="27">
        <f t="shared" si="30"/>
        <v>91.13</v>
      </c>
      <c r="AD75" s="27">
        <f t="shared" si="30"/>
        <v>91.13</v>
      </c>
      <c r="AE75" s="27">
        <f t="shared" si="30"/>
        <v>91.13</v>
      </c>
      <c r="AF75" s="27">
        <f t="shared" si="30"/>
        <v>91.13</v>
      </c>
      <c r="AG75" s="27">
        <f t="shared" si="30"/>
        <v>91.13</v>
      </c>
      <c r="AH75" s="27">
        <f t="shared" si="28"/>
        <v>91.13</v>
      </c>
      <c r="AI75" s="27">
        <f t="shared" si="28"/>
        <v>91.13</v>
      </c>
      <c r="AJ75" s="27">
        <f t="shared" si="28"/>
        <v>91.13</v>
      </c>
      <c r="AK75" s="27">
        <f t="shared" si="28"/>
        <v>91.13</v>
      </c>
      <c r="AL75" s="27">
        <f t="shared" si="28"/>
        <v>91.13</v>
      </c>
      <c r="AM75" s="27">
        <f t="shared" si="28"/>
        <v>91.13</v>
      </c>
      <c r="AN75" s="27">
        <f t="shared" si="28"/>
        <v>91.13</v>
      </c>
      <c r="AO75" t="s">
        <v>4</v>
      </c>
    </row>
    <row r="76" spans="2:41" x14ac:dyDescent="0.2">
      <c r="B76" s="11" t="str">
        <f t="shared" si="29"/>
        <v>ON</v>
      </c>
      <c r="C76" s="22"/>
      <c r="D76" s="13" t="s">
        <v>71</v>
      </c>
      <c r="E76" s="13" t="s">
        <v>71</v>
      </c>
      <c r="F76" s="13" t="s">
        <v>72</v>
      </c>
      <c r="G76" s="13"/>
      <c r="H76" s="13"/>
      <c r="I76" s="14" t="s">
        <v>64</v>
      </c>
      <c r="J76" s="14"/>
      <c r="K76" s="15" t="s">
        <v>27</v>
      </c>
      <c r="L76" s="15"/>
      <c r="M76" s="16" t="s">
        <v>73</v>
      </c>
      <c r="N76" s="16"/>
      <c r="O76" s="16"/>
      <c r="P76" s="17" t="s">
        <v>66</v>
      </c>
      <c r="Q76" s="18">
        <v>64.41</v>
      </c>
      <c r="R76" s="27">
        <f t="shared" si="30"/>
        <v>64.41</v>
      </c>
      <c r="S76" s="27">
        <f t="shared" si="30"/>
        <v>64.41</v>
      </c>
      <c r="T76" s="27">
        <f t="shared" si="30"/>
        <v>64.41</v>
      </c>
      <c r="U76" s="27">
        <f t="shared" si="30"/>
        <v>64.41</v>
      </c>
      <c r="V76" s="27">
        <f t="shared" si="30"/>
        <v>64.41</v>
      </c>
      <c r="W76" s="27">
        <f t="shared" si="30"/>
        <v>64.41</v>
      </c>
      <c r="X76" s="27">
        <f t="shared" si="30"/>
        <v>64.41</v>
      </c>
      <c r="Y76" s="27">
        <f t="shared" si="30"/>
        <v>64.41</v>
      </c>
      <c r="Z76" s="27">
        <f t="shared" si="30"/>
        <v>64.41</v>
      </c>
      <c r="AA76" s="27">
        <f t="shared" si="30"/>
        <v>64.41</v>
      </c>
      <c r="AB76" s="27">
        <f t="shared" si="30"/>
        <v>64.41</v>
      </c>
      <c r="AC76" s="27">
        <f t="shared" si="30"/>
        <v>64.41</v>
      </c>
      <c r="AD76" s="27">
        <f t="shared" si="30"/>
        <v>64.41</v>
      </c>
      <c r="AE76" s="27">
        <f t="shared" si="30"/>
        <v>64.41</v>
      </c>
      <c r="AF76" s="27">
        <f t="shared" si="30"/>
        <v>64.41</v>
      </c>
      <c r="AG76" s="27">
        <f t="shared" si="30"/>
        <v>64.41</v>
      </c>
      <c r="AH76" s="27">
        <f t="shared" ref="AH76:AN81" si="31">AG76</f>
        <v>64.41</v>
      </c>
      <c r="AI76" s="27">
        <f t="shared" si="31"/>
        <v>64.41</v>
      </c>
      <c r="AJ76" s="27">
        <f t="shared" si="31"/>
        <v>64.41</v>
      </c>
      <c r="AK76" s="27">
        <f t="shared" si="31"/>
        <v>64.41</v>
      </c>
      <c r="AL76" s="27">
        <f t="shared" si="31"/>
        <v>64.41</v>
      </c>
      <c r="AM76" s="27">
        <f t="shared" si="31"/>
        <v>64.41</v>
      </c>
      <c r="AN76" s="27">
        <f t="shared" si="31"/>
        <v>64.41</v>
      </c>
      <c r="AO76" t="s">
        <v>4</v>
      </c>
    </row>
    <row r="77" spans="2:41" x14ac:dyDescent="0.2">
      <c r="B77" s="11" t="str">
        <f t="shared" si="29"/>
        <v>ON</v>
      </c>
      <c r="C77" s="22"/>
      <c r="D77" s="13" t="s">
        <v>71</v>
      </c>
      <c r="E77" s="13" t="s">
        <v>71</v>
      </c>
      <c r="F77" s="13" t="s">
        <v>63</v>
      </c>
      <c r="G77" s="13"/>
      <c r="H77" s="13"/>
      <c r="I77" s="14" t="s">
        <v>64</v>
      </c>
      <c r="J77" s="14"/>
      <c r="K77" s="15" t="s">
        <v>27</v>
      </c>
      <c r="L77" s="15"/>
      <c r="M77" s="16" t="s">
        <v>74</v>
      </c>
      <c r="N77" s="16"/>
      <c r="O77" s="16"/>
      <c r="P77" s="17" t="s">
        <v>29</v>
      </c>
      <c r="Q77" s="18">
        <v>205</v>
      </c>
      <c r="R77" s="27">
        <f t="shared" si="30"/>
        <v>205</v>
      </c>
      <c r="S77" s="27">
        <f t="shared" si="30"/>
        <v>205</v>
      </c>
      <c r="T77" s="27">
        <f t="shared" si="30"/>
        <v>205</v>
      </c>
      <c r="U77" s="27">
        <f t="shared" si="30"/>
        <v>205</v>
      </c>
      <c r="V77" s="27">
        <f t="shared" si="30"/>
        <v>205</v>
      </c>
      <c r="W77" s="27">
        <f t="shared" si="30"/>
        <v>205</v>
      </c>
      <c r="X77" s="27">
        <f t="shared" si="30"/>
        <v>205</v>
      </c>
      <c r="Y77" s="27">
        <f t="shared" si="30"/>
        <v>205</v>
      </c>
      <c r="Z77" s="27">
        <f t="shared" si="30"/>
        <v>205</v>
      </c>
      <c r="AA77" s="27">
        <f t="shared" si="30"/>
        <v>205</v>
      </c>
      <c r="AB77" s="27">
        <f t="shared" si="30"/>
        <v>205</v>
      </c>
      <c r="AC77" s="27">
        <f t="shared" si="30"/>
        <v>205</v>
      </c>
      <c r="AD77" s="27">
        <f t="shared" si="30"/>
        <v>205</v>
      </c>
      <c r="AE77" s="27">
        <f t="shared" si="30"/>
        <v>205</v>
      </c>
      <c r="AF77" s="27">
        <f t="shared" si="30"/>
        <v>205</v>
      </c>
      <c r="AG77" s="27">
        <f t="shared" si="30"/>
        <v>205</v>
      </c>
      <c r="AH77" s="27">
        <f t="shared" si="31"/>
        <v>205</v>
      </c>
      <c r="AI77" s="27">
        <f t="shared" si="31"/>
        <v>205</v>
      </c>
      <c r="AJ77" s="27">
        <f t="shared" si="31"/>
        <v>205</v>
      </c>
      <c r="AK77" s="27">
        <f t="shared" si="31"/>
        <v>205</v>
      </c>
      <c r="AL77" s="27">
        <f t="shared" si="31"/>
        <v>205</v>
      </c>
      <c r="AM77" s="27">
        <f t="shared" si="31"/>
        <v>205</v>
      </c>
      <c r="AN77" s="27">
        <f t="shared" si="31"/>
        <v>205</v>
      </c>
      <c r="AO77" t="s">
        <v>4</v>
      </c>
    </row>
    <row r="78" spans="2:41" x14ac:dyDescent="0.2">
      <c r="B78" s="11" t="str">
        <f t="shared" si="29"/>
        <v>ON</v>
      </c>
      <c r="C78" s="22"/>
      <c r="D78" s="13" t="s">
        <v>41</v>
      </c>
      <c r="E78" s="13" t="s">
        <v>42</v>
      </c>
      <c r="F78" s="13" t="s">
        <v>63</v>
      </c>
      <c r="G78" s="13"/>
      <c r="H78" s="13"/>
      <c r="I78" s="14" t="s">
        <v>64</v>
      </c>
      <c r="J78" s="14"/>
      <c r="K78" s="15" t="s">
        <v>27</v>
      </c>
      <c r="L78" s="15"/>
      <c r="M78" s="16" t="s">
        <v>75</v>
      </c>
      <c r="N78" s="16"/>
      <c r="O78" s="16"/>
      <c r="P78" s="17" t="s">
        <v>66</v>
      </c>
      <c r="Q78" s="18">
        <v>48</v>
      </c>
      <c r="R78" s="27">
        <f t="shared" si="30"/>
        <v>48</v>
      </c>
      <c r="S78" s="27">
        <f t="shared" si="30"/>
        <v>48</v>
      </c>
      <c r="T78" s="27">
        <f t="shared" si="30"/>
        <v>48</v>
      </c>
      <c r="U78" s="27">
        <f t="shared" si="30"/>
        <v>48</v>
      </c>
      <c r="V78" s="27">
        <f t="shared" si="30"/>
        <v>48</v>
      </c>
      <c r="W78" s="27">
        <f t="shared" si="30"/>
        <v>48</v>
      </c>
      <c r="X78" s="27">
        <f t="shared" si="30"/>
        <v>48</v>
      </c>
      <c r="Y78" s="27">
        <f t="shared" si="30"/>
        <v>48</v>
      </c>
      <c r="Z78" s="27">
        <f t="shared" si="30"/>
        <v>48</v>
      </c>
      <c r="AA78" s="27">
        <f t="shared" si="30"/>
        <v>48</v>
      </c>
      <c r="AB78" s="27">
        <f t="shared" si="30"/>
        <v>48</v>
      </c>
      <c r="AC78" s="27">
        <f t="shared" si="30"/>
        <v>48</v>
      </c>
      <c r="AD78" s="27">
        <f t="shared" si="30"/>
        <v>48</v>
      </c>
      <c r="AE78" s="27">
        <f t="shared" si="30"/>
        <v>48</v>
      </c>
      <c r="AF78" s="27">
        <f t="shared" si="30"/>
        <v>48</v>
      </c>
      <c r="AG78" s="27">
        <f t="shared" si="30"/>
        <v>48</v>
      </c>
      <c r="AH78" s="27">
        <f t="shared" si="31"/>
        <v>48</v>
      </c>
      <c r="AI78" s="27">
        <f t="shared" si="31"/>
        <v>48</v>
      </c>
      <c r="AJ78" s="27">
        <f t="shared" si="31"/>
        <v>48</v>
      </c>
      <c r="AK78" s="27">
        <f t="shared" si="31"/>
        <v>48</v>
      </c>
      <c r="AL78" s="27">
        <f t="shared" si="31"/>
        <v>48</v>
      </c>
      <c r="AM78" s="27">
        <f t="shared" si="31"/>
        <v>48</v>
      </c>
      <c r="AN78" s="27">
        <f t="shared" si="31"/>
        <v>48</v>
      </c>
      <c r="AO78" t="s">
        <v>4</v>
      </c>
    </row>
    <row r="79" spans="2:41" x14ac:dyDescent="0.2">
      <c r="B79" s="11" t="str">
        <f t="shared" si="29"/>
        <v>ON</v>
      </c>
      <c r="C79" s="22"/>
      <c r="D79" s="13" t="s">
        <v>21</v>
      </c>
      <c r="E79" s="13" t="s">
        <v>33</v>
      </c>
      <c r="F79" s="13" t="s">
        <v>63</v>
      </c>
      <c r="G79" s="13"/>
      <c r="H79" s="13"/>
      <c r="I79" s="14" t="s">
        <v>64</v>
      </c>
      <c r="J79" s="14"/>
      <c r="K79" s="15" t="s">
        <v>27</v>
      </c>
      <c r="L79" s="15"/>
      <c r="M79" s="16" t="s">
        <v>76</v>
      </c>
      <c r="N79" s="16"/>
      <c r="O79" s="16"/>
      <c r="P79" s="17" t="s">
        <v>66</v>
      </c>
      <c r="Q79" s="18">
        <v>55</v>
      </c>
      <c r="R79" s="27">
        <f t="shared" si="30"/>
        <v>55</v>
      </c>
      <c r="S79" s="27">
        <f t="shared" si="30"/>
        <v>55</v>
      </c>
      <c r="T79" s="27">
        <f t="shared" si="30"/>
        <v>55</v>
      </c>
      <c r="U79" s="27">
        <f t="shared" si="30"/>
        <v>55</v>
      </c>
      <c r="V79" s="27">
        <f t="shared" si="30"/>
        <v>55</v>
      </c>
      <c r="W79" s="27">
        <f t="shared" si="30"/>
        <v>55</v>
      </c>
      <c r="X79" s="27">
        <f t="shared" si="30"/>
        <v>55</v>
      </c>
      <c r="Y79" s="27">
        <f t="shared" si="30"/>
        <v>55</v>
      </c>
      <c r="Z79" s="27">
        <f t="shared" si="30"/>
        <v>55</v>
      </c>
      <c r="AA79" s="27">
        <f t="shared" si="30"/>
        <v>55</v>
      </c>
      <c r="AB79" s="27">
        <f t="shared" si="30"/>
        <v>55</v>
      </c>
      <c r="AC79" s="27">
        <f t="shared" si="30"/>
        <v>55</v>
      </c>
      <c r="AD79" s="27">
        <f t="shared" si="30"/>
        <v>55</v>
      </c>
      <c r="AE79" s="27">
        <f t="shared" si="30"/>
        <v>55</v>
      </c>
      <c r="AF79" s="27">
        <f t="shared" si="30"/>
        <v>55</v>
      </c>
      <c r="AG79" s="27">
        <f t="shared" si="30"/>
        <v>55</v>
      </c>
      <c r="AH79" s="27">
        <f t="shared" si="31"/>
        <v>55</v>
      </c>
      <c r="AI79" s="27">
        <f t="shared" si="31"/>
        <v>55</v>
      </c>
      <c r="AJ79" s="27">
        <f t="shared" si="31"/>
        <v>55</v>
      </c>
      <c r="AK79" s="27">
        <f t="shared" si="31"/>
        <v>55</v>
      </c>
      <c r="AL79" s="27">
        <f t="shared" si="31"/>
        <v>55</v>
      </c>
      <c r="AM79" s="27">
        <f t="shared" si="31"/>
        <v>55</v>
      </c>
      <c r="AN79" s="27">
        <f t="shared" si="31"/>
        <v>55</v>
      </c>
      <c r="AO79" t="s">
        <v>4</v>
      </c>
    </row>
    <row r="80" spans="2:41" x14ac:dyDescent="0.2">
      <c r="B80" s="11" t="str">
        <f t="shared" si="29"/>
        <v>ON</v>
      </c>
      <c r="C80" s="22"/>
      <c r="D80" s="13" t="s">
        <v>71</v>
      </c>
      <c r="E80" s="13" t="s">
        <v>71</v>
      </c>
      <c r="F80" s="13" t="s">
        <v>72</v>
      </c>
      <c r="G80" s="13"/>
      <c r="H80" s="13"/>
      <c r="I80" s="14" t="s">
        <v>64</v>
      </c>
      <c r="J80" s="14"/>
      <c r="K80" s="15" t="s">
        <v>27</v>
      </c>
      <c r="L80" s="15"/>
      <c r="M80" s="16" t="s">
        <v>77</v>
      </c>
      <c r="N80" s="16"/>
      <c r="O80" s="16"/>
      <c r="P80" s="17" t="s">
        <v>66</v>
      </c>
      <c r="Q80" s="18">
        <v>5</v>
      </c>
      <c r="R80" s="27">
        <f t="shared" si="30"/>
        <v>5</v>
      </c>
      <c r="S80" s="27">
        <f t="shared" si="30"/>
        <v>5</v>
      </c>
      <c r="T80" s="27">
        <f t="shared" si="30"/>
        <v>5</v>
      </c>
      <c r="U80" s="27">
        <f t="shared" si="30"/>
        <v>5</v>
      </c>
      <c r="V80" s="27">
        <f t="shared" si="30"/>
        <v>5</v>
      </c>
      <c r="W80" s="27">
        <f t="shared" si="30"/>
        <v>5</v>
      </c>
      <c r="X80" s="27">
        <f t="shared" si="30"/>
        <v>5</v>
      </c>
      <c r="Y80" s="27">
        <f t="shared" si="30"/>
        <v>5</v>
      </c>
      <c r="Z80" s="27">
        <f t="shared" si="30"/>
        <v>5</v>
      </c>
      <c r="AA80" s="27">
        <f t="shared" si="30"/>
        <v>5</v>
      </c>
      <c r="AB80" s="27">
        <f t="shared" si="30"/>
        <v>5</v>
      </c>
      <c r="AC80" s="27">
        <f t="shared" si="30"/>
        <v>5</v>
      </c>
      <c r="AD80" s="27">
        <f t="shared" si="30"/>
        <v>5</v>
      </c>
      <c r="AE80" s="27">
        <f t="shared" si="30"/>
        <v>5</v>
      </c>
      <c r="AF80" s="27">
        <f t="shared" si="30"/>
        <v>5</v>
      </c>
      <c r="AG80" s="27">
        <f t="shared" si="30"/>
        <v>5</v>
      </c>
      <c r="AH80" s="27">
        <f t="shared" si="31"/>
        <v>5</v>
      </c>
      <c r="AI80" s="27">
        <f t="shared" si="31"/>
        <v>5</v>
      </c>
      <c r="AJ80" s="27">
        <f t="shared" si="31"/>
        <v>5</v>
      </c>
      <c r="AK80" s="27">
        <f t="shared" si="31"/>
        <v>5</v>
      </c>
      <c r="AL80" s="27">
        <f t="shared" si="31"/>
        <v>5</v>
      </c>
      <c r="AM80" s="27">
        <f t="shared" si="31"/>
        <v>5</v>
      </c>
      <c r="AN80" s="27">
        <f t="shared" si="31"/>
        <v>5</v>
      </c>
      <c r="AO80" t="s">
        <v>4</v>
      </c>
    </row>
    <row r="81" spans="2:41" x14ac:dyDescent="0.2">
      <c r="B81" s="11"/>
      <c r="C81" s="22"/>
      <c r="D81" s="13" t="s">
        <v>41</v>
      </c>
      <c r="E81" s="13" t="s">
        <v>42</v>
      </c>
      <c r="F81" s="13" t="s">
        <v>63</v>
      </c>
      <c r="G81" s="13"/>
      <c r="H81" s="13"/>
      <c r="I81" s="14" t="s">
        <v>64</v>
      </c>
      <c r="J81" s="14"/>
      <c r="K81" s="15" t="s">
        <v>27</v>
      </c>
      <c r="L81" s="15"/>
      <c r="M81" s="16" t="s">
        <v>78</v>
      </c>
      <c r="N81" s="16"/>
      <c r="O81" s="16"/>
      <c r="P81" s="17" t="s">
        <v>29</v>
      </c>
      <c r="Q81" s="18">
        <v>40</v>
      </c>
      <c r="R81" s="27">
        <f t="shared" si="30"/>
        <v>40</v>
      </c>
      <c r="S81" s="27">
        <f t="shared" si="30"/>
        <v>40</v>
      </c>
      <c r="T81" s="27">
        <f t="shared" si="30"/>
        <v>40</v>
      </c>
      <c r="U81" s="27">
        <f t="shared" si="30"/>
        <v>40</v>
      </c>
      <c r="V81" s="27">
        <f t="shared" si="30"/>
        <v>40</v>
      </c>
      <c r="W81" s="27">
        <f t="shared" si="30"/>
        <v>40</v>
      </c>
      <c r="X81" s="27">
        <f t="shared" si="30"/>
        <v>40</v>
      </c>
      <c r="Y81" s="27">
        <f t="shared" si="30"/>
        <v>40</v>
      </c>
      <c r="Z81" s="27">
        <f t="shared" si="30"/>
        <v>40</v>
      </c>
      <c r="AA81" s="27">
        <f t="shared" si="30"/>
        <v>40</v>
      </c>
      <c r="AB81" s="27">
        <f t="shared" si="30"/>
        <v>40</v>
      </c>
      <c r="AC81" s="27">
        <f t="shared" si="30"/>
        <v>40</v>
      </c>
      <c r="AD81" s="27">
        <f t="shared" si="30"/>
        <v>40</v>
      </c>
      <c r="AE81" s="27">
        <f t="shared" si="30"/>
        <v>40</v>
      </c>
      <c r="AF81" s="27">
        <f t="shared" si="30"/>
        <v>40</v>
      </c>
      <c r="AG81" s="27">
        <f t="shared" si="30"/>
        <v>40</v>
      </c>
      <c r="AH81" s="27">
        <f t="shared" si="31"/>
        <v>40</v>
      </c>
      <c r="AI81" s="27">
        <f t="shared" si="31"/>
        <v>40</v>
      </c>
      <c r="AJ81" s="27">
        <f t="shared" si="31"/>
        <v>40</v>
      </c>
      <c r="AK81" s="27">
        <f t="shared" si="31"/>
        <v>40</v>
      </c>
      <c r="AL81" s="27">
        <f t="shared" si="31"/>
        <v>40</v>
      </c>
      <c r="AM81" s="27">
        <f t="shared" si="31"/>
        <v>40</v>
      </c>
      <c r="AN81" s="27">
        <f t="shared" si="31"/>
        <v>40</v>
      </c>
    </row>
    <row r="82" spans="2:41" x14ac:dyDescent="0.2">
      <c r="B82" s="11" t="str">
        <f t="shared" si="29"/>
        <v>ON</v>
      </c>
      <c r="C82" s="22"/>
      <c r="D82" s="13" t="s">
        <v>21</v>
      </c>
      <c r="E82" s="13" t="s">
        <v>22</v>
      </c>
      <c r="F82" s="13" t="s">
        <v>63</v>
      </c>
      <c r="G82" s="13"/>
      <c r="H82" s="13"/>
      <c r="I82" s="14" t="s">
        <v>64</v>
      </c>
      <c r="J82" s="14"/>
      <c r="K82" s="15" t="s">
        <v>27</v>
      </c>
      <c r="L82" s="15"/>
      <c r="M82" s="16" t="s">
        <v>79</v>
      </c>
      <c r="N82" s="16"/>
      <c r="O82" s="16"/>
      <c r="P82" s="17" t="s">
        <v>66</v>
      </c>
      <c r="Q82" s="18">
        <v>90</v>
      </c>
      <c r="R82" s="27">
        <f t="shared" si="30"/>
        <v>90</v>
      </c>
      <c r="S82" s="27">
        <f t="shared" si="30"/>
        <v>90</v>
      </c>
      <c r="T82" s="27">
        <f t="shared" si="30"/>
        <v>90</v>
      </c>
      <c r="U82" s="27">
        <f t="shared" si="30"/>
        <v>90</v>
      </c>
      <c r="V82" s="27">
        <f t="shared" si="30"/>
        <v>90</v>
      </c>
      <c r="W82" s="27">
        <f t="shared" si="30"/>
        <v>90</v>
      </c>
      <c r="X82" s="27">
        <f t="shared" si="30"/>
        <v>90</v>
      </c>
      <c r="Y82" s="27">
        <f t="shared" si="30"/>
        <v>90</v>
      </c>
      <c r="Z82" s="27">
        <f t="shared" si="30"/>
        <v>90</v>
      </c>
      <c r="AA82" s="27">
        <f t="shared" si="30"/>
        <v>90</v>
      </c>
      <c r="AB82" s="27">
        <f t="shared" si="30"/>
        <v>90</v>
      </c>
      <c r="AC82" s="27">
        <f t="shared" si="30"/>
        <v>90</v>
      </c>
      <c r="AD82" s="27">
        <f t="shared" si="30"/>
        <v>90</v>
      </c>
      <c r="AE82" s="27">
        <f t="shared" si="30"/>
        <v>90</v>
      </c>
      <c r="AF82" s="27">
        <f t="shared" si="30"/>
        <v>90</v>
      </c>
      <c r="AG82" s="27">
        <f t="shared" si="30"/>
        <v>90</v>
      </c>
      <c r="AH82" s="27">
        <f t="shared" ref="AH82:AN86" si="32">AG82</f>
        <v>90</v>
      </c>
      <c r="AI82" s="27">
        <f t="shared" si="32"/>
        <v>90</v>
      </c>
      <c r="AJ82" s="27">
        <f t="shared" si="32"/>
        <v>90</v>
      </c>
      <c r="AK82" s="27">
        <f t="shared" si="32"/>
        <v>90</v>
      </c>
      <c r="AL82" s="27">
        <f t="shared" si="32"/>
        <v>90</v>
      </c>
      <c r="AM82" s="27">
        <f t="shared" si="32"/>
        <v>90</v>
      </c>
      <c r="AN82" s="27">
        <f t="shared" si="32"/>
        <v>90</v>
      </c>
      <c r="AO82" t="s">
        <v>4</v>
      </c>
    </row>
    <row r="83" spans="2:41" x14ac:dyDescent="0.2">
      <c r="B83" s="11" t="str">
        <f t="shared" si="29"/>
        <v>ON</v>
      </c>
      <c r="C83" s="22"/>
      <c r="D83" s="13" t="s">
        <v>21</v>
      </c>
      <c r="E83" s="13" t="s">
        <v>22</v>
      </c>
      <c r="F83" s="13" t="s">
        <v>63</v>
      </c>
      <c r="G83" s="13"/>
      <c r="H83" s="13"/>
      <c r="I83" s="14" t="s">
        <v>56</v>
      </c>
      <c r="J83" s="14">
        <v>1</v>
      </c>
      <c r="K83" s="15" t="s">
        <v>27</v>
      </c>
      <c r="L83" s="15"/>
      <c r="M83" s="16" t="s">
        <v>80</v>
      </c>
      <c r="N83" s="16"/>
      <c r="O83" s="16"/>
      <c r="P83" s="17" t="s">
        <v>29</v>
      </c>
      <c r="Q83" s="18">
        <v>1000</v>
      </c>
      <c r="R83" s="27">
        <f t="shared" si="30"/>
        <v>1000</v>
      </c>
      <c r="S83" s="27">
        <f t="shared" si="30"/>
        <v>1000</v>
      </c>
      <c r="T83" s="27">
        <f t="shared" si="30"/>
        <v>1000</v>
      </c>
      <c r="U83" s="27">
        <f t="shared" si="30"/>
        <v>1000</v>
      </c>
      <c r="V83" s="27">
        <f t="shared" si="30"/>
        <v>1000</v>
      </c>
      <c r="W83" s="27">
        <f t="shared" si="30"/>
        <v>1000</v>
      </c>
      <c r="X83" s="27">
        <f t="shared" si="30"/>
        <v>1000</v>
      </c>
      <c r="Y83" s="27">
        <f t="shared" si="30"/>
        <v>1000</v>
      </c>
      <c r="Z83" s="27">
        <f t="shared" si="30"/>
        <v>1000</v>
      </c>
      <c r="AA83" s="27">
        <f t="shared" si="30"/>
        <v>1000</v>
      </c>
      <c r="AB83" s="27">
        <f t="shared" si="30"/>
        <v>1000</v>
      </c>
      <c r="AC83" s="27">
        <f t="shared" si="30"/>
        <v>1000</v>
      </c>
      <c r="AD83" s="27">
        <f t="shared" si="30"/>
        <v>1000</v>
      </c>
      <c r="AE83" s="27">
        <f t="shared" si="30"/>
        <v>1000</v>
      </c>
      <c r="AF83" s="27">
        <f t="shared" si="30"/>
        <v>1000</v>
      </c>
      <c r="AG83" s="27">
        <f t="shared" si="30"/>
        <v>1000</v>
      </c>
      <c r="AH83" s="27">
        <f t="shared" si="32"/>
        <v>1000</v>
      </c>
      <c r="AI83" s="27">
        <f t="shared" si="32"/>
        <v>1000</v>
      </c>
      <c r="AJ83" s="27">
        <f t="shared" si="32"/>
        <v>1000</v>
      </c>
      <c r="AK83" s="27">
        <f t="shared" si="32"/>
        <v>1000</v>
      </c>
      <c r="AL83" s="27">
        <f t="shared" si="32"/>
        <v>1000</v>
      </c>
      <c r="AM83" s="27">
        <f t="shared" si="32"/>
        <v>1000</v>
      </c>
      <c r="AN83" s="27">
        <f t="shared" si="32"/>
        <v>1000</v>
      </c>
      <c r="AO83" t="s">
        <v>4</v>
      </c>
    </row>
    <row r="84" spans="2:41" x14ac:dyDescent="0.2">
      <c r="B84" s="11" t="str">
        <f t="shared" si="29"/>
        <v>ON</v>
      </c>
      <c r="C84" s="22"/>
      <c r="D84" s="13" t="s">
        <v>21</v>
      </c>
      <c r="E84" s="13" t="s">
        <v>22</v>
      </c>
      <c r="F84" s="13" t="s">
        <v>63</v>
      </c>
      <c r="G84" s="13"/>
      <c r="H84" s="13"/>
      <c r="I84" s="14" t="s">
        <v>56</v>
      </c>
      <c r="J84" s="14">
        <v>1</v>
      </c>
      <c r="K84" s="15" t="s">
        <v>27</v>
      </c>
      <c r="L84" s="15"/>
      <c r="M84" s="16" t="s">
        <v>81</v>
      </c>
      <c r="N84" s="16"/>
      <c r="O84" s="16"/>
      <c r="P84" s="17" t="s">
        <v>66</v>
      </c>
      <c r="Q84" s="18">
        <v>259.25925925925924</v>
      </c>
      <c r="R84" s="27">
        <f t="shared" si="30"/>
        <v>259.25925925925924</v>
      </c>
      <c r="S84" s="27">
        <f t="shared" si="30"/>
        <v>259.25925925925924</v>
      </c>
      <c r="T84" s="27">
        <f t="shared" si="30"/>
        <v>259.25925925925924</v>
      </c>
      <c r="U84" s="27">
        <f t="shared" si="30"/>
        <v>259.25925925925924</v>
      </c>
      <c r="V84" s="27">
        <f t="shared" si="30"/>
        <v>259.25925925925924</v>
      </c>
      <c r="W84" s="27">
        <f t="shared" si="30"/>
        <v>259.25925925925924</v>
      </c>
      <c r="X84" s="27">
        <f t="shared" si="30"/>
        <v>259.25925925925924</v>
      </c>
      <c r="Y84" s="27">
        <f t="shared" si="30"/>
        <v>259.25925925925924</v>
      </c>
      <c r="Z84" s="27">
        <f t="shared" si="30"/>
        <v>259.25925925925924</v>
      </c>
      <c r="AA84" s="27">
        <f t="shared" si="30"/>
        <v>259.25925925925924</v>
      </c>
      <c r="AB84" s="27">
        <f t="shared" si="30"/>
        <v>259.25925925925924</v>
      </c>
      <c r="AC84" s="27">
        <f t="shared" si="30"/>
        <v>259.25925925925924</v>
      </c>
      <c r="AD84" s="27">
        <f t="shared" si="30"/>
        <v>259.25925925925924</v>
      </c>
      <c r="AE84" s="27">
        <f t="shared" si="30"/>
        <v>259.25925925925924</v>
      </c>
      <c r="AF84" s="27">
        <f t="shared" si="30"/>
        <v>259.25925925925924</v>
      </c>
      <c r="AG84" s="27">
        <f t="shared" si="30"/>
        <v>259.25925925925924</v>
      </c>
      <c r="AH84" s="27">
        <f t="shared" si="32"/>
        <v>259.25925925925924</v>
      </c>
      <c r="AI84" s="27">
        <f t="shared" si="32"/>
        <v>259.25925925925924</v>
      </c>
      <c r="AJ84" s="27">
        <f t="shared" si="32"/>
        <v>259.25925925925924</v>
      </c>
      <c r="AK84" s="27">
        <f t="shared" si="32"/>
        <v>259.25925925925924</v>
      </c>
      <c r="AL84" s="27">
        <f t="shared" si="32"/>
        <v>259.25925925925924</v>
      </c>
      <c r="AM84" s="27">
        <f t="shared" si="32"/>
        <v>259.25925925925924</v>
      </c>
      <c r="AN84" s="27">
        <f t="shared" si="32"/>
        <v>259.25925925925924</v>
      </c>
      <c r="AO84" t="s">
        <v>4</v>
      </c>
    </row>
    <row r="85" spans="2:41" x14ac:dyDescent="0.2">
      <c r="B85" s="11" t="str">
        <f t="shared" si="29"/>
        <v>ON</v>
      </c>
      <c r="C85" s="22"/>
      <c r="D85" s="13" t="s">
        <v>41</v>
      </c>
      <c r="E85" s="13" t="s">
        <v>42</v>
      </c>
      <c r="F85" s="13" t="s">
        <v>63</v>
      </c>
      <c r="G85" s="13"/>
      <c r="H85" s="13"/>
      <c r="I85" s="14" t="s">
        <v>64</v>
      </c>
      <c r="J85" s="14"/>
      <c r="K85" s="15" t="s">
        <v>27</v>
      </c>
      <c r="L85" s="15"/>
      <c r="M85" s="16" t="s">
        <v>82</v>
      </c>
      <c r="N85" s="16"/>
      <c r="O85" s="16"/>
      <c r="P85" s="17" t="s">
        <v>66</v>
      </c>
      <c r="Q85" s="18">
        <v>250</v>
      </c>
      <c r="R85" s="27">
        <f t="shared" si="30"/>
        <v>250</v>
      </c>
      <c r="S85" s="27">
        <f t="shared" si="30"/>
        <v>250</v>
      </c>
      <c r="T85" s="27">
        <f t="shared" si="30"/>
        <v>250</v>
      </c>
      <c r="U85" s="27">
        <f t="shared" si="30"/>
        <v>250</v>
      </c>
      <c r="V85" s="27">
        <f t="shared" si="30"/>
        <v>250</v>
      </c>
      <c r="W85" s="27">
        <f t="shared" si="30"/>
        <v>250</v>
      </c>
      <c r="X85" s="27">
        <f t="shared" si="30"/>
        <v>250</v>
      </c>
      <c r="Y85" s="27">
        <f t="shared" si="30"/>
        <v>250</v>
      </c>
      <c r="Z85" s="27">
        <f t="shared" si="30"/>
        <v>250</v>
      </c>
      <c r="AA85" s="27">
        <f t="shared" si="30"/>
        <v>250</v>
      </c>
      <c r="AB85" s="27">
        <f t="shared" si="30"/>
        <v>250</v>
      </c>
      <c r="AC85" s="27">
        <f t="shared" si="30"/>
        <v>250</v>
      </c>
      <c r="AD85" s="27">
        <f t="shared" si="30"/>
        <v>250</v>
      </c>
      <c r="AE85" s="27">
        <f t="shared" si="30"/>
        <v>250</v>
      </c>
      <c r="AF85" s="27">
        <f t="shared" si="30"/>
        <v>250</v>
      </c>
      <c r="AG85" s="27">
        <f t="shared" si="30"/>
        <v>250</v>
      </c>
      <c r="AH85" s="27">
        <f t="shared" si="32"/>
        <v>250</v>
      </c>
      <c r="AI85" s="27">
        <f t="shared" si="32"/>
        <v>250</v>
      </c>
      <c r="AJ85" s="27">
        <f t="shared" si="32"/>
        <v>250</v>
      </c>
      <c r="AK85" s="27">
        <f t="shared" si="32"/>
        <v>250</v>
      </c>
      <c r="AL85" s="27">
        <f t="shared" si="32"/>
        <v>250</v>
      </c>
      <c r="AM85" s="27">
        <f t="shared" si="32"/>
        <v>250</v>
      </c>
      <c r="AN85" s="27">
        <f t="shared" si="32"/>
        <v>250</v>
      </c>
      <c r="AO85" t="s">
        <v>4</v>
      </c>
    </row>
    <row r="86" spans="2:41" x14ac:dyDescent="0.2">
      <c r="B86" s="11" t="str">
        <f t="shared" si="29"/>
        <v>ON</v>
      </c>
      <c r="C86" s="22"/>
      <c r="D86" s="13" t="s">
        <v>41</v>
      </c>
      <c r="E86" s="13" t="s">
        <v>42</v>
      </c>
      <c r="F86" s="13" t="s">
        <v>63</v>
      </c>
      <c r="G86" s="13"/>
      <c r="H86" s="13"/>
      <c r="I86" s="14" t="s">
        <v>64</v>
      </c>
      <c r="J86" s="14"/>
      <c r="K86" s="15" t="s">
        <v>27</v>
      </c>
      <c r="L86" s="15"/>
      <c r="M86" s="16" t="s">
        <v>83</v>
      </c>
      <c r="N86" s="16"/>
      <c r="O86" s="16"/>
      <c r="P86" s="17" t="s">
        <v>66</v>
      </c>
      <c r="Q86" s="18">
        <v>250</v>
      </c>
      <c r="R86" s="27">
        <f t="shared" si="30"/>
        <v>250</v>
      </c>
      <c r="S86" s="27">
        <f t="shared" si="30"/>
        <v>250</v>
      </c>
      <c r="T86" s="27">
        <f t="shared" si="30"/>
        <v>250</v>
      </c>
      <c r="U86" s="27">
        <f t="shared" si="30"/>
        <v>250</v>
      </c>
      <c r="V86" s="27">
        <f t="shared" si="30"/>
        <v>250</v>
      </c>
      <c r="W86" s="27">
        <f t="shared" si="30"/>
        <v>250</v>
      </c>
      <c r="X86" s="27">
        <f t="shared" si="30"/>
        <v>250</v>
      </c>
      <c r="Y86" s="27">
        <f t="shared" si="30"/>
        <v>250</v>
      </c>
      <c r="Z86" s="27">
        <f t="shared" si="30"/>
        <v>250</v>
      </c>
      <c r="AA86" s="27">
        <f t="shared" si="30"/>
        <v>250</v>
      </c>
      <c r="AB86" s="27">
        <f t="shared" si="30"/>
        <v>250</v>
      </c>
      <c r="AC86" s="27">
        <f t="shared" si="30"/>
        <v>250</v>
      </c>
      <c r="AD86" s="27">
        <f t="shared" si="30"/>
        <v>250</v>
      </c>
      <c r="AE86" s="27">
        <f t="shared" si="30"/>
        <v>250</v>
      </c>
      <c r="AF86" s="27">
        <f t="shared" si="30"/>
        <v>250</v>
      </c>
      <c r="AG86" s="27">
        <f t="shared" si="30"/>
        <v>250</v>
      </c>
      <c r="AH86" s="27">
        <f t="shared" si="32"/>
        <v>250</v>
      </c>
      <c r="AI86" s="27">
        <f t="shared" si="32"/>
        <v>250</v>
      </c>
      <c r="AJ86" s="27">
        <f t="shared" si="32"/>
        <v>250</v>
      </c>
      <c r="AK86" s="27">
        <f t="shared" si="32"/>
        <v>250</v>
      </c>
      <c r="AL86" s="27">
        <f t="shared" si="32"/>
        <v>250</v>
      </c>
      <c r="AM86" s="27">
        <f t="shared" si="32"/>
        <v>250</v>
      </c>
      <c r="AN86" s="27">
        <f t="shared" si="32"/>
        <v>250</v>
      </c>
      <c r="AO86" t="s">
        <v>4</v>
      </c>
    </row>
    <row r="87" spans="2:41" x14ac:dyDescent="0.2">
      <c r="B87" s="11" t="str">
        <f t="shared" si="29"/>
        <v>OFF</v>
      </c>
      <c r="C87" s="22"/>
      <c r="D87" s="13"/>
      <c r="E87" s="13"/>
      <c r="F87" s="13"/>
      <c r="G87" s="13"/>
      <c r="H87" s="13"/>
      <c r="I87" s="14"/>
      <c r="J87" s="14"/>
      <c r="K87" s="15"/>
      <c r="L87" s="15"/>
      <c r="M87" s="16"/>
      <c r="N87" s="16"/>
      <c r="O87" s="16"/>
      <c r="P87" s="17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t="s">
        <v>4</v>
      </c>
    </row>
    <row r="88" spans="2:41" x14ac:dyDescent="0.2">
      <c r="B88" s="11" t="str">
        <f t="shared" si="29"/>
        <v>OFF</v>
      </c>
      <c r="C88" s="22"/>
      <c r="D88" s="13"/>
      <c r="E88" s="13"/>
      <c r="F88" s="13"/>
      <c r="G88" s="13"/>
      <c r="H88" s="13"/>
      <c r="I88" s="14"/>
      <c r="J88" s="14"/>
      <c r="K88" s="15"/>
      <c r="L88" s="15"/>
      <c r="M88" s="16"/>
      <c r="N88" s="16"/>
      <c r="O88" s="16"/>
      <c r="P88" s="17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t="s">
        <v>4</v>
      </c>
    </row>
  </sheetData>
  <dataValidations count="7">
    <dataValidation type="list" allowBlank="1" showInputMessage="1" showErrorMessage="1" sqref="K3:K88" xr:uid="{9B57B5A6-EAC5-DC47-89B5-F65F5A205C8F}">
      <formula1>Scenario_Names</formula1>
    </dataValidation>
    <dataValidation type="list" allowBlank="1" showInputMessage="1" showErrorMessage="1" sqref="I3:I88" xr:uid="{EE0E0D47-53AC-3045-90A1-495C26B6AD9B}">
      <formula1>CF_Class_List</formula1>
    </dataValidation>
    <dataValidation type="list" allowBlank="1" showInputMessage="1" showErrorMessage="1" sqref="P3:P88" xr:uid="{BD70F8DF-002B-674A-8F61-2637304759A1}">
      <formula1>FX</formula1>
    </dataValidation>
    <dataValidation type="list" allowBlank="1" showInputMessage="1" showErrorMessage="1" sqref="F3:F88" xr:uid="{45846C32-B27D-7E42-B1E7-C984BF64E713}">
      <formula1>Item_Names</formula1>
    </dataValidation>
    <dataValidation type="list" allowBlank="1" showInputMessage="1" showErrorMessage="1" sqref="D3:D88" xr:uid="{4F596E7A-2CA6-F543-AB71-CECC986FFE02}">
      <formula1>FS_group</formula1>
    </dataValidation>
    <dataValidation type="list" allowBlank="1" showInputMessage="1" showErrorMessage="1" sqref="G3:G88" xr:uid="{855F5C70-0938-E546-97E3-204006DD8012}">
      <formula1>"Employee,Contractor"</formula1>
    </dataValidation>
    <dataValidation type="list" allowBlank="1" showInputMessage="1" showErrorMessage="1" sqref="E3:E88" xr:uid="{F89A275E-32A3-A744-AFA7-05B99441DC12}">
      <formula1>Department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EBCC-1636-304C-BE78-8EB455970080}">
  <dimension ref="B3:C5"/>
  <sheetViews>
    <sheetView workbookViewId="0">
      <selection activeCell="I16" sqref="I16"/>
    </sheetView>
  </sheetViews>
  <sheetFormatPr baseColWidth="10" defaultRowHeight="16" x14ac:dyDescent="0.2"/>
  <cols>
    <col min="2" max="2" width="16" bestFit="1" customWidth="1"/>
  </cols>
  <sheetData>
    <row r="3" spans="2:3" x14ac:dyDescent="0.2">
      <c r="B3" s="31" t="s">
        <v>88</v>
      </c>
      <c r="C3" s="29">
        <v>1234</v>
      </c>
    </row>
    <row r="4" spans="2:3" x14ac:dyDescent="0.2">
      <c r="B4" s="31" t="s">
        <v>89</v>
      </c>
      <c r="C4" s="30">
        <v>2345</v>
      </c>
    </row>
    <row r="5" spans="2:3" x14ac:dyDescent="0.2">
      <c r="B5" s="31" t="s">
        <v>90</v>
      </c>
      <c r="C5" s="29">
        <v>2345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Forecasting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Anderson</dc:creator>
  <cp:lastModifiedBy>Mike Anderson</cp:lastModifiedBy>
  <dcterms:created xsi:type="dcterms:W3CDTF">2024-01-22T22:17:43Z</dcterms:created>
  <dcterms:modified xsi:type="dcterms:W3CDTF">2024-01-22T23:24:52Z</dcterms:modified>
</cp:coreProperties>
</file>