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5125" windowHeight="12435"/>
  </bookViews>
  <sheets>
    <sheet name="Find VMs" sheetId="1" r:id="rId1"/>
  </sheets>
  <definedNames>
    <definedName name="solver_adj" localSheetId="0" hidden="1">'Find VMs'!$E$15:$E$181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'Find VMs'!$B$2</definedName>
    <definedName name="solver_lhs2" localSheetId="0" hidden="1">'Find VMs'!$F$10</definedName>
    <definedName name="solver_lhs3" localSheetId="0" hidden="1">'Find VMs'!$F$10</definedName>
    <definedName name="solver_lhs4" localSheetId="0" hidden="1">'Find VMs'!$G$10</definedName>
    <definedName name="solver_lhs5" localSheetId="0" hidden="1">'Find VMs'!$G$10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'Find VMs'!$H$10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'Find VMs'!$E$10</definedName>
    <definedName name="solver_rhs2" localSheetId="0" hidden="1">'Find VMs'!$B$3</definedName>
    <definedName name="solver_rhs3" localSheetId="0" hidden="1">'Find VMs'!$C$3</definedName>
    <definedName name="solver_rhs4" localSheetId="0" hidden="1">'Find VMs'!$B$4</definedName>
    <definedName name="solver_rhs5" localSheetId="0" hidden="1">'Find VMs'!$C$4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Q10" i="1" l="1"/>
  <c r="Q9" i="1"/>
  <c r="Q3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E10" i="1"/>
  <c r="Q4" i="1" s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5" i="1"/>
  <c r="H10" i="1" l="1"/>
  <c r="Q2" i="1" s="1"/>
  <c r="F10" i="1"/>
  <c r="G10" i="1"/>
  <c r="B7" i="1"/>
  <c r="B6" i="1"/>
  <c r="Q6" i="1" l="1"/>
  <c r="Q5" i="1"/>
  <c r="Q8" i="1"/>
  <c r="Q7" i="1"/>
  <c r="I10" i="1"/>
</calcChain>
</file>

<file path=xl/sharedStrings.xml><?xml version="1.0" encoding="utf-8"?>
<sst xmlns="http://schemas.openxmlformats.org/spreadsheetml/2006/main" count="185" uniqueCount="183">
  <si>
    <t>VMs</t>
  </si>
  <si>
    <t>vCPU</t>
  </si>
  <si>
    <t>vRAM</t>
  </si>
  <si>
    <t>Name</t>
  </si>
  <si>
    <t>Standard_B1ls</t>
  </si>
  <si>
    <t>Standard_B1s</t>
  </si>
  <si>
    <t>Basic_A0</t>
  </si>
  <si>
    <t>Standard_A0</t>
  </si>
  <si>
    <t>Standard_B1ms</t>
  </si>
  <si>
    <t>Basic_A1</t>
  </si>
  <si>
    <t>Standard_A1_v2</t>
  </si>
  <si>
    <t>Standard_B2s</t>
  </si>
  <si>
    <t>Standard_F1</t>
  </si>
  <si>
    <t>Standard_F1s</t>
  </si>
  <si>
    <t>Standard_A1</t>
  </si>
  <si>
    <t>Standard_D1_v2</t>
  </si>
  <si>
    <t>Standard_DS1_v2</t>
  </si>
  <si>
    <t>Standard_A2</t>
  </si>
  <si>
    <t>Basic_A2</t>
  </si>
  <si>
    <t>Standard_D1</t>
  </si>
  <si>
    <t>Standard_DS1</t>
  </si>
  <si>
    <t>Standard_A2_v2</t>
  </si>
  <si>
    <t>Standard_B2ms</t>
  </si>
  <si>
    <t>Standard_F2s_v2</t>
  </si>
  <si>
    <t>Standard_F2</t>
  </si>
  <si>
    <t>Standard_F2s</t>
  </si>
  <si>
    <t>Standard_D2_v3</t>
  </si>
  <si>
    <t>Standard_D2s_v3</t>
  </si>
  <si>
    <t>Standard_A2m_v2</t>
  </si>
  <si>
    <t>Standard_D2_v2</t>
  </si>
  <si>
    <t>Standard_DS2_v2</t>
  </si>
  <si>
    <t>Standard_E2_v3</t>
  </si>
  <si>
    <t>Standard_E2s_v3</t>
  </si>
  <si>
    <t>Standard_D2</t>
  </si>
  <si>
    <t>Standard_DS2</t>
  </si>
  <si>
    <t>Standard_A4_v2</t>
  </si>
  <si>
    <t>Standard_D11_v2</t>
  </si>
  <si>
    <t>Standard_DS11_v2</t>
  </si>
  <si>
    <t>Standard_B4ms</t>
  </si>
  <si>
    <t>Standard_F4s_v2</t>
  </si>
  <si>
    <t>Basic_A3</t>
  </si>
  <si>
    <t>Standard_D11</t>
  </si>
  <si>
    <t>Standard_DS11</t>
  </si>
  <si>
    <t>Standard_F4</t>
  </si>
  <si>
    <t>Standard_F4s</t>
  </si>
  <si>
    <t>Standard_A3</t>
  </si>
  <si>
    <t>Standard_D4_v3</t>
  </si>
  <si>
    <t>Standard_D4s_v3</t>
  </si>
  <si>
    <t>Standard_DC2s</t>
  </si>
  <si>
    <t>Standard_A4m_v2</t>
  </si>
  <si>
    <t>Standard_A5</t>
  </si>
  <si>
    <t>Standard_D3_v2</t>
  </si>
  <si>
    <t>Standard_DS3_v2</t>
  </si>
  <si>
    <t>Standard_E4_v3</t>
  </si>
  <si>
    <t>Standard_E4s_v3</t>
  </si>
  <si>
    <t>Standard_D3</t>
  </si>
  <si>
    <t>Standard_DS3</t>
  </si>
  <si>
    <t>Standard_L4s</t>
  </si>
  <si>
    <t>Standard_D12_v2</t>
  </si>
  <si>
    <t>Standard_DS12_v2</t>
  </si>
  <si>
    <t>Standard_A8_v2</t>
  </si>
  <si>
    <t>Standard_B8ms</t>
  </si>
  <si>
    <t>Standard_F8s_v2</t>
  </si>
  <si>
    <t>Standard_A4</t>
  </si>
  <si>
    <t>Basic_A4</t>
  </si>
  <si>
    <t>Standard_D12</t>
  </si>
  <si>
    <t>Standard_DS12</t>
  </si>
  <si>
    <t>Standard_F8</t>
  </si>
  <si>
    <t>Standard_F8s</t>
  </si>
  <si>
    <t>Standard_D8_v3</t>
  </si>
  <si>
    <t>Standard_D8s_v3</t>
  </si>
  <si>
    <t>Standard_DC4s</t>
  </si>
  <si>
    <t>Standard_A6</t>
  </si>
  <si>
    <t>Standard_D4_v2</t>
  </si>
  <si>
    <t>Standard_DS4_v2</t>
  </si>
  <si>
    <t>Standard_A8m_v2</t>
  </si>
  <si>
    <t>Standard_H8</t>
  </si>
  <si>
    <t>Standard_E8_v3</t>
  </si>
  <si>
    <t>Standard_E8s_v3</t>
  </si>
  <si>
    <t>Standard_D4</t>
  </si>
  <si>
    <t>Standard_DS4</t>
  </si>
  <si>
    <t>Standard_G1</t>
  </si>
  <si>
    <t>Standard_GS1</t>
  </si>
  <si>
    <t>Standard_L8s_v2</t>
  </si>
  <si>
    <t>Standard_L8s</t>
  </si>
  <si>
    <t>Standard_D13_v2</t>
  </si>
  <si>
    <t>Standard_DS13_v2</t>
  </si>
  <si>
    <t>Standard_F16s_v2</t>
  </si>
  <si>
    <t>Standard_NV6</t>
  </si>
  <si>
    <t>Standard_D13</t>
  </si>
  <si>
    <t>Standard_DS13</t>
  </si>
  <si>
    <t>Standard_A10</t>
  </si>
  <si>
    <t>Standard_F16</t>
  </si>
  <si>
    <t>Standard_F16s</t>
  </si>
  <si>
    <t>Standard_D16_v3</t>
  </si>
  <si>
    <t>Standard_D16s_v3</t>
  </si>
  <si>
    <t>Standard_NC12</t>
  </si>
  <si>
    <t>Standard_A7</t>
  </si>
  <si>
    <t>Standard_D5_v2</t>
  </si>
  <si>
    <t>Standard_DS5_v2</t>
  </si>
  <si>
    <t>Standard_A8</t>
  </si>
  <si>
    <t>Standard_NC6</t>
  </si>
  <si>
    <t>Standard_E16_v3</t>
  </si>
  <si>
    <t>Standard_E16s_v3</t>
  </si>
  <si>
    <t>Standard_H8m</t>
  </si>
  <si>
    <t>Standard_G2</t>
  </si>
  <si>
    <t>Standard_GS2</t>
  </si>
  <si>
    <t>Standard_L16s_v2</t>
  </si>
  <si>
    <t>Standard_L16s</t>
  </si>
  <si>
    <t>Standard_D14_v2</t>
  </si>
  <si>
    <t>Standard_DS14_v2</t>
  </si>
  <si>
    <t>Standard_F32s_v2</t>
  </si>
  <si>
    <t>Standard_E20_v3</t>
  </si>
  <si>
    <t>Standard_E20s_v3</t>
  </si>
  <si>
    <t>Standard_D14</t>
  </si>
  <si>
    <t>Standard_DS14</t>
  </si>
  <si>
    <t>Standard_A11</t>
  </si>
  <si>
    <t>Standard_D15_v2</t>
  </si>
  <si>
    <t>Standard_DS15_v2</t>
  </si>
  <si>
    <t>Standard_D32_v3</t>
  </si>
  <si>
    <t>Standard_D32s_v3</t>
  </si>
  <si>
    <t>Standard_NC24</t>
  </si>
  <si>
    <t>Standard_H16</t>
  </si>
  <si>
    <t>Standard_M8ms</t>
  </si>
  <si>
    <t>Standard_A9</t>
  </si>
  <si>
    <t>Standard_NC24r</t>
  </si>
  <si>
    <t>Standard_H16r</t>
  </si>
  <si>
    <t>Standard_E32_v3</t>
  </si>
  <si>
    <t>Standard_E32s_v3</t>
  </si>
  <si>
    <t>Standard_ND6s</t>
  </si>
  <si>
    <t>Standard_NC6s_v2</t>
  </si>
  <si>
    <t>Standard_NV12</t>
  </si>
  <si>
    <t>Standard_H16m</t>
  </si>
  <si>
    <t>Standard_G3</t>
  </si>
  <si>
    <t>Standard_GS3</t>
  </si>
  <si>
    <t>Standard_HB60rs</t>
  </si>
  <si>
    <t>Standard_L32s</t>
  </si>
  <si>
    <t>Standard_H16mr</t>
  </si>
  <si>
    <t>Standard_F64s_v2</t>
  </si>
  <si>
    <t>Standard_M32ts</t>
  </si>
  <si>
    <t>Standard_M32ls</t>
  </si>
  <si>
    <t>Standard_F72s_v2</t>
  </si>
  <si>
    <t>Standard_NC6s_v3</t>
  </si>
  <si>
    <t>Standard_D64_v3</t>
  </si>
  <si>
    <t>Standard_D64s_v3</t>
  </si>
  <si>
    <t>Standard_M16ms</t>
  </si>
  <si>
    <t>Standard_E64i_v3</t>
  </si>
  <si>
    <t>Standard_E64_v3</t>
  </si>
  <si>
    <t>Standard_E64is_v3</t>
  </si>
  <si>
    <t>Standard_E64s_v3</t>
  </si>
  <si>
    <t>Standard_ND12s</t>
  </si>
  <si>
    <t>Standard_NC12s_v2</t>
  </si>
  <si>
    <t>Standard_NV24</t>
  </si>
  <si>
    <t>Standard_G4</t>
  </si>
  <si>
    <t>Standard_GS4</t>
  </si>
  <si>
    <t>Standard_M64ls</t>
  </si>
  <si>
    <t>Standard_L80s_v2</t>
  </si>
  <si>
    <t>Standard_NC12s_v3</t>
  </si>
  <si>
    <t>Standard_M32ms</t>
  </si>
  <si>
    <t>Standard_M64s</t>
  </si>
  <si>
    <t>Standard_G5</t>
  </si>
  <si>
    <t>Standard_GS5</t>
  </si>
  <si>
    <t>Standard_ND24s</t>
  </si>
  <si>
    <t>Standard_NC24s_v2</t>
  </si>
  <si>
    <t>Standard_ND24rs</t>
  </si>
  <si>
    <t>Standard_NC24rs_v2</t>
  </si>
  <si>
    <t>Standard_M64ms</t>
  </si>
  <si>
    <t>Standard_NC24s_v3</t>
  </si>
  <si>
    <t>Standard_NC24rs_v3</t>
  </si>
  <si>
    <t>Standard_M128s</t>
  </si>
  <si>
    <t>Standard_M128ms</t>
  </si>
  <si>
    <t>vC per VM</t>
  </si>
  <si>
    <t>vR per VM</t>
  </si>
  <si>
    <t>Price</t>
  </si>
  <si>
    <t>Count</t>
  </si>
  <si>
    <t>Count x vCPU</t>
  </si>
  <si>
    <t>Count x vRAM</t>
  </si>
  <si>
    <t>Count x Price</t>
  </si>
  <si>
    <t>Solver Rules</t>
  </si>
  <si>
    <t>minimal Price</t>
  </si>
  <si>
    <t>Input:</t>
  </si>
  <si>
    <t>(Source: https://azureprice.net/?currency=EUR&amp;region=westeurope)</t>
  </si>
  <si>
    <t>annual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</si>
</sst>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_€"/>
    <numFmt numFmtId="165" formatCode="_([$€]* #,##0.00_);_([$€]* \(#,##0.00\);_([$€]* &quot;-&quot;??_);_(@_)"/>
    <numFmt numFmtId="166" formatCode="#,##0\ &quot;€&quot;"/>
    <numFmt numFmtId="167" formatCode="\&gt;\ #,##0;\-"/>
    <numFmt numFmtId="168" formatCode="\+\ 0%;\-0%"/>
    <numFmt numFmtId="169" formatCode="[Blue]\$#,##0_);[Red]\(\$#,##0\);&quot;-  &quot;_);_(@_)"/>
    <numFmt numFmtId="170" formatCode="[Blue]\$#,##0.00_);[Red]\(\$#,##0.00\);&quot;-   &quot;_);_(@_)"/>
    <numFmt numFmtId="171" formatCode="&quot;\&quot;#,##0.00;[Red]&quot;\&quot;\-#,##0.00"/>
    <numFmt numFmtId="172" formatCode="&quot;\&quot;#,##0;[Red]&quot;\&quot;\-#,##0"/>
    <numFmt numFmtId="173" formatCode="#,##0.00_ ;[Red]\-#,##0.00\ "/>
    <numFmt numFmtId="174" formatCode="#,##0.00_ ;[Red]\-#,##0.00;\-"/>
    <numFmt numFmtId="175" formatCode="_(&quot;$&quot;* #,##0.00_);_(&quot;$&quot;* \(#,##0.00\);_(&quot;$&quot;* &quot;-&quot;??_);_(@_)"/>
    <numFmt numFmtId="176" formatCode="[Blue]&quot;£&quot;#,##0_);[Red]\(&quot;£&quot;#,##0\);&quot;-  &quot;_);_(@_)"/>
    <numFmt numFmtId="177" formatCode="[Blue]&quot;£&quot;#,##0.00_);[Red]\(&quot;£&quot;#,##0.00\);&quot;-   &quot;_);_(@_)"/>
    <numFmt numFmtId="178" formatCode="&quot;€/m²&quot;* #,##0.00_);&quot;€/m²&quot;* \(#,##0.00\)"/>
    <numFmt numFmtId="179" formatCode="[Blue]#,##0_);[Red]\(#,##0\);&quot;-  &quot;_);_(@_)"/>
    <numFmt numFmtId="180" formatCode="[Blue]#,##0.00_);[Red]\(#,##0.00\);&quot;-   &quot;_);_(@_)"/>
    <numFmt numFmtId="181" formatCode="\ #,##0_);\(#,##0\)"/>
    <numFmt numFmtId="182" formatCode="#,##0,,_€"/>
    <numFmt numFmtId="183" formatCode="###\ ###\ ##"/>
    <numFmt numFmtId="184" formatCode="&quot;CHF&quot;* #,##0_);&quot;CHF&quot;* \ \(#,##0\)"/>
    <numFmt numFmtId="185" formatCode="&quot;CHF&quot;* #,##0_)&quot;Mio.&quot;;&quot;CHF&quot;* \ \(#,##0\)&quot;Mio.&quot;"/>
    <numFmt numFmtId="186" formatCode="#,##0_)&quot;cm&quot;;\(#,###\)&quot;cm&quot;"/>
    <numFmt numFmtId="187" formatCode="_-* #,##0.00_-;\-* #,##0.00_-;_-* &quot;-&quot;??_-;_-@_-"/>
    <numFmt numFmtId="188" formatCode="&quot;ct&quot;* #,##0_);&quot;ct&quot;* \ \(#,##0\)"/>
    <numFmt numFmtId="189" formatCode="&quot;$&quot;#,##0.0;\(&quot;$&quot;#,##0.0\);&quot;$&quot;#,##0.0"/>
    <numFmt numFmtId="190" formatCode="_-[$元-804]* #,##0.00_-;\-[$元-804]* #,##0.00_-;_-[$元-804]* &quot;-&quot;_-;_-@_-"/>
    <numFmt numFmtId="191" formatCode="_(&quot;$&quot;* #,##0_);_(&quot;$&quot;* \(#,##0\);_(&quot;$&quot;* &quot;-&quot;_);_(@_)"/>
    <numFmt numFmtId="192" formatCode="d\ mmm"/>
    <numFmt numFmtId="193" formatCode="d\ mmm\ yy"/>
    <numFmt numFmtId="194" formatCode="d\ mmmm\ yyyy"/>
    <numFmt numFmtId="195" formatCode="yymmdd"/>
    <numFmt numFmtId="196" formatCode="mm\/yyyy"/>
    <numFmt numFmtId="197" formatCode="mmm\ dd\,\ yyyy"/>
    <numFmt numFmtId="198" formatCode="dd/mm/"/>
    <numFmt numFmtId="199" formatCode="dd/mmm/yyyy"/>
    <numFmt numFmtId="200" formatCode="dd\ mm\ yy"/>
    <numFmt numFmtId="201" formatCode="_(* #,##0_);_(* \(#,##0\);_(* &quot;&quot;\ \-\ &quot;&quot;_);_(@_)"/>
    <numFmt numFmtId="202" formatCode="#,##0.0,,,_€;\-#,##0.0,,,_€;0.0_€;@_€"/>
    <numFmt numFmtId="203" formatCode="&quot;€&quot;* #,##0.00_);&quot;€&quot;* \ \(#,##0.00\)"/>
    <numFmt numFmtId="204" formatCode="_-* #,##0.00\ [$€]_-;\-* #,##0.00\ [$€]_-;_-* &quot;-&quot;??\ [$€]_-;_-@_-"/>
    <numFmt numFmtId="205" formatCode="&quot;€&quot;* #,##0_)&quot;Mio.&quot;;&quot;€&quot;* \ \(#,##0\)&quot;Mio.&quot;"/>
    <numFmt numFmtId="206" formatCode="_-* #,##0.00\ [$€-1]_-;\-* #,##0.00\ [$€-1]_-;_-* &quot;-&quot;??\ [$€-1]_-"/>
    <numFmt numFmtId="207" formatCode="\ #,##0.0\x_);\(#,##0.0\x\)"/>
    <numFmt numFmtId="208" formatCode="\£* #,##0_);\£* \ \(#,##0\)"/>
    <numFmt numFmtId="209" formatCode="\£* #,##0_)&quot;Mio.&quot;;\£* \ \(#,##0\)&quot;Mio.&quot;"/>
    <numFmt numFmtId="210" formatCode="\ #,##0_)&quot;GW&quot;;\(#,##0\)&quot;GW&quot;"/>
    <numFmt numFmtId="211" formatCode="\ #,##0_)&quot;GWh&quot;;\(#,##0\)&quot;GWh&quot;"/>
    <numFmt numFmtId="212" formatCode="#,##0_)&quot;km&quot;;\(#,###\)&quot;km&quot;"/>
    <numFmt numFmtId="213" formatCode="\ #,##0_)&quot;kW&quot;;\(#,##0\)&quot;kW&quot;"/>
    <numFmt numFmtId="214" formatCode="\ #,##0_)&quot;kWh&quot;;\(#,##0\)&quot;kWh&quot;"/>
    <numFmt numFmtId="215" formatCode="#,##0_)&quot;m&quot;;\(#,###\)&quot;m&quot;"/>
    <numFmt numFmtId="216" formatCode="#,##0_)&quot;m²&quot;;\(#,###\)&quot;m²&quot;"/>
    <numFmt numFmtId="217" formatCode="#,##0_)&quot;m³&quot;;\(#,###\)&quot;m³&quot;"/>
    <numFmt numFmtId="218" formatCode="\ #,##0_)&quot;MW&quot;;\(#,##0\)&quot;MW&quot;"/>
    <numFmt numFmtId="219" formatCode="\ #,##0_)&quot;MWh&quot;;\(#,##0\)&quot;MWh&quot;"/>
    <numFmt numFmtId="220" formatCode="\ ###0_);\(###0\)"/>
    <numFmt numFmtId="221" formatCode="\ #,##0.00_);\(#,##0.00\)"/>
    <numFmt numFmtId="222" formatCode="_-[$$-409]* #,##0_-;\-[$$-409]* #,##0_-;_-[$$-409]* &quot;-&quot;_-;_-@_-"/>
    <numFmt numFmtId="223" formatCode="#,##0_)%;\(#,##0\)%"/>
    <numFmt numFmtId="224" formatCode="#,##0&quot;  &quot;"/>
    <numFmt numFmtId="225" formatCode="[$€-2]\ #,##0_-"/>
    <numFmt numFmtId="226" formatCode="[Blue]#,##0\ ;[Red]\(#,##0\)"/>
    <numFmt numFmtId="227" formatCode="#,##0.0,;\-#,##0.0,"/>
    <numFmt numFmtId="228" formatCode="hh:mm\ &quot;Uhr&quot;"/>
    <numFmt numFmtId="229" formatCode="\ #,##0_)&quot;TWh&quot;;\(#,##0\)&quot;TWh&quot;"/>
    <numFmt numFmtId="230" formatCode="mm\/yy_€;;;@_€"/>
    <numFmt numFmtId="231" formatCode="\$* #,##0.00_);\$* \ \(#,##0.00\)"/>
    <numFmt numFmtId="232" formatCode="\$* #,##0_)&quot;Mio.&quot;;\$* \ \(#,##0\)&quot;Mio.&quot;"/>
    <numFmt numFmtId="233" formatCode="_-* #,##0.00\ &quot;DM&quot;_-;\-* #,##0.00\ &quot;DM&quot;_-;_-* &quot;-&quot;??\ &quot;DM&quot;_-;_-@_-"/>
    <numFmt numFmtId="234" formatCode="General&quot;a&quot;"/>
    <numFmt numFmtId="235" formatCode="General&quot;e&quot;"/>
    <numFmt numFmtId="236" formatCode="&quot;¥&quot;* #,##0_);&quot;¥&quot;* \ \(#,##0\)"/>
    <numFmt numFmtId="237" formatCode="&quot;¥&quot;* #,##0_)&quot;Mio.&quot;;&quot;¥&quot;* \ \(#,##0\)&quot;Mio.&quot;"/>
    <numFmt numFmtId="238" formatCode="#,##0.00&quot; DM&quot;;[Red]\-#,##0.00&quot; DM&quot;"/>
    <numFmt numFmtId="239" formatCode="0.00000000"/>
  </numFmts>
  <fonts count="1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theme="3" tint="-0.499984740745262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Helv"/>
      <family val="2"/>
    </font>
    <font>
      <sz val="10"/>
      <name val="Verdana"/>
      <family val="2"/>
    </font>
    <font>
      <sz val="10"/>
      <color indexed="8"/>
      <name val="MS Sans Serif"/>
      <family val="2"/>
    </font>
    <font>
      <sz val="10"/>
      <name val="Arial Narrow"/>
      <family val="2"/>
    </font>
    <font>
      <sz val="11"/>
      <name val="MS P????"/>
      <family val="3"/>
      <charset val="128"/>
    </font>
    <font>
      <sz val="9"/>
      <color indexed="8"/>
      <name val="Tahoma"/>
      <family val="2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b/>
      <i/>
      <sz val="10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sz val="9"/>
      <name val="Tahoma"/>
      <family val="2"/>
    </font>
    <font>
      <sz val="10"/>
      <name val="Helv"/>
    </font>
    <font>
      <sz val="10"/>
      <name val="Geneva"/>
    </font>
    <font>
      <sz val="10"/>
      <name val="Geneva"/>
      <family val="2"/>
    </font>
    <font>
      <sz val="10"/>
      <name val="Courier"/>
      <family val="3"/>
    </font>
    <font>
      <sz val="9"/>
      <name val="Dresdner Bank AG"/>
      <family val="2"/>
    </font>
    <font>
      <sz val="16"/>
      <name val="Arial"/>
      <family val="2"/>
    </font>
    <font>
      <b/>
      <sz val="12"/>
      <color indexed="8"/>
      <name val="Arial"/>
      <family val="2"/>
    </font>
    <font>
      <sz val="12"/>
      <name val="Tms Rmn"/>
      <family val="1"/>
    </font>
    <font>
      <sz val="12"/>
      <name val="Times"/>
      <family val="1"/>
    </font>
    <font>
      <sz val="8"/>
      <name val="Helvetica-Narrow"/>
      <family val="2"/>
    </font>
    <font>
      <sz val="12"/>
      <color indexed="8"/>
      <name val="Arial"/>
      <family val="2"/>
    </font>
    <font>
      <sz val="8"/>
      <name val="Times New Roman"/>
      <family val="1"/>
    </font>
    <font>
      <b/>
      <sz val="9"/>
      <color indexed="9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10"/>
      <color indexed="17"/>
      <name val="Arial"/>
      <family val="2"/>
    </font>
    <font>
      <b/>
      <sz val="8"/>
      <name val="Tahoma"/>
      <family val="2"/>
    </font>
    <font>
      <b/>
      <sz val="10"/>
      <color indexed="31"/>
      <name val="Arial"/>
      <family val="2"/>
    </font>
    <font>
      <u/>
      <sz val="10"/>
      <color indexed="12"/>
      <name val="Arial"/>
      <family val="2"/>
    </font>
    <font>
      <i/>
      <sz val="9"/>
      <color indexed="12"/>
      <name val="Arial"/>
      <family val="2"/>
    </font>
    <font>
      <sz val="10"/>
      <color indexed="12"/>
      <name val="Arial"/>
      <family val="2"/>
    </font>
    <font>
      <i/>
      <sz val="9"/>
      <color indexed="10"/>
      <name val="Arial"/>
      <family val="2"/>
    </font>
    <font>
      <sz val="10"/>
      <color indexed="10"/>
      <name val="Arial"/>
      <family val="2"/>
    </font>
    <font>
      <b/>
      <sz val="8"/>
      <name val="Helv"/>
    </font>
    <font>
      <b/>
      <sz val="10"/>
      <color indexed="11"/>
      <name val="Arial"/>
      <family val="2"/>
    </font>
    <font>
      <i/>
      <sz val="9"/>
      <color indexed="11"/>
      <name val="Arial"/>
      <family val="2"/>
    </font>
    <font>
      <sz val="10"/>
      <color indexed="11"/>
      <name val="Arial"/>
      <family val="2"/>
    </font>
    <font>
      <sz val="8"/>
      <name val="Helv"/>
    </font>
    <font>
      <sz val="8"/>
      <name val="Courier New"/>
      <family val="3"/>
    </font>
    <font>
      <b/>
      <u val="singleAccounting"/>
      <sz val="9"/>
      <color indexed="9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MS Sans Serif"/>
      <family val="2"/>
      <charset val="238"/>
    </font>
    <font>
      <sz val="8"/>
      <color indexed="55"/>
      <name val="Arial"/>
      <family val="2"/>
    </font>
    <font>
      <sz val="7"/>
      <color indexed="8"/>
      <name val="Arial"/>
      <family val="2"/>
    </font>
    <font>
      <sz val="8"/>
      <name val="Tahoma"/>
      <family val="2"/>
    </font>
    <font>
      <i/>
      <sz val="9"/>
      <name val="Arial"/>
      <family val="2"/>
    </font>
    <font>
      <b/>
      <sz val="6"/>
      <color indexed="32"/>
      <name val="Small Fonts"/>
      <family val="2"/>
    </font>
    <font>
      <b/>
      <sz val="11"/>
      <color indexed="8"/>
      <name val="Arial"/>
      <family val="2"/>
    </font>
    <font>
      <i/>
      <sz val="8"/>
      <color indexed="55"/>
      <name val="Arial"/>
      <family val="2"/>
    </font>
    <font>
      <sz val="10"/>
      <name val="Times New Roman"/>
      <family val="1"/>
    </font>
    <font>
      <b/>
      <i/>
      <sz val="10"/>
      <color indexed="8"/>
      <name val="Arial"/>
      <family val="2"/>
    </font>
    <font>
      <b/>
      <i/>
      <sz val="12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6"/>
      <color indexed="16"/>
      <name val="Arial"/>
      <family val="2"/>
    </font>
    <font>
      <b/>
      <u/>
      <sz val="14"/>
      <color indexed="12"/>
      <name val="Arial"/>
      <family val="2"/>
    </font>
    <font>
      <sz val="9"/>
      <name val="Courier New"/>
      <family val="3"/>
    </font>
    <font>
      <b/>
      <sz val="10"/>
      <color indexed="9"/>
      <name val="Arial"/>
      <family val="2"/>
    </font>
    <font>
      <b/>
      <sz val="10"/>
      <name val="MS Sans Serif"/>
      <family val="2"/>
    </font>
    <font>
      <b/>
      <sz val="11"/>
      <color indexed="10"/>
      <name val="Arial"/>
      <family val="2"/>
    </font>
    <font>
      <b/>
      <sz val="18"/>
      <color theme="3"/>
      <name val="Calibri Light"/>
      <family val="2"/>
      <scheme val="major"/>
    </font>
    <font>
      <sz val="8"/>
      <color indexed="10"/>
      <name val="Arial Narrow"/>
      <family val="2"/>
    </font>
    <font>
      <sz val="11"/>
      <name val="ＭＳ Ｐゴシック"/>
      <family val="3"/>
      <charset val="128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</fonts>
  <fills count="10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</patternFill>
    </fill>
    <fill>
      <patternFill patternType="solid">
        <fgColor indexed="23"/>
      </patternFill>
    </fill>
    <fill>
      <patternFill patternType="solid">
        <fgColor indexed="32"/>
        <bgColor indexed="64"/>
      </patternFill>
    </fill>
    <fill>
      <patternFill patternType="solid">
        <fgColor indexed="40"/>
      </patternFill>
    </fill>
    <fill>
      <patternFill patternType="darkGray">
        <fgColor indexed="13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26"/>
        <bgColor indexed="43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34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 diagonalUp="1" diagonalDown="1">
      <left/>
      <right/>
      <top/>
      <bottom/>
      <diagonal/>
    </border>
    <border diagonalDown="1">
      <left style="thin">
        <color indexed="32"/>
      </left>
      <right style="medium">
        <color indexed="27"/>
      </right>
      <top style="thin">
        <color indexed="8"/>
      </top>
      <bottom/>
      <diagonal style="dotted">
        <color indexed="0"/>
      </diagonal>
    </border>
    <border>
      <left/>
      <right style="thin">
        <color indexed="8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3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indexed="24"/>
      </top>
      <bottom/>
      <diagonal/>
    </border>
    <border>
      <left/>
      <right/>
      <top/>
      <bottom style="thick">
        <color indexed="24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91">
    <xf numFmtId="0" fontId="0" fillId="0" borderId="0"/>
    <xf numFmtId="4" fontId="19" fillId="34" borderId="12" applyNumberFormat="0" applyAlignment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5" fillId="35" borderId="10" applyNumberFormat="0">
      <protection locked="0"/>
    </xf>
    <xf numFmtId="165" fontId="20" fillId="0" borderId="0" applyFont="0" applyFill="0" applyBorder="0" applyAlignment="0" applyProtection="0"/>
    <xf numFmtId="164" fontId="19" fillId="36" borderId="11" applyFont="0">
      <alignment horizontal="right" vertical="center" indent="1"/>
      <protection locked="0"/>
    </xf>
    <xf numFmtId="166" fontId="19" fillId="36" borderId="11">
      <alignment horizontal="right" vertical="center" indent="1"/>
      <protection locked="0"/>
    </xf>
    <xf numFmtId="167" fontId="21" fillId="32" borderId="0" applyFont="0" applyFill="0" applyBorder="0" applyAlignment="0" applyProtection="0">
      <alignment horizontal="right"/>
    </xf>
    <xf numFmtId="3" fontId="1" fillId="37" borderId="10" applyNumberFormat="0" applyAlignment="0">
      <alignment horizontal="left"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6" fillId="32" borderId="0" applyFill="0" applyBorder="0" applyAlignment="0"/>
    <xf numFmtId="0" fontId="27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41" fontId="23" fillId="33" borderId="10">
      <alignment horizontal="center"/>
    </xf>
    <xf numFmtId="43" fontId="18" fillId="38" borderId="10" applyFont="0" applyProtection="0"/>
    <xf numFmtId="44" fontId="17" fillId="0" borderId="0" applyFont="0" applyFill="0" applyBorder="0" applyAlignment="0" applyProtection="0"/>
    <xf numFmtId="0" fontId="20" fillId="0" borderId="10">
      <alignment vertical="top" wrapText="1"/>
    </xf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2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9" fillId="57" borderId="13" applyNumberFormat="0" applyAlignment="0" applyProtection="0"/>
    <xf numFmtId="0" fontId="20" fillId="0" borderId="0" applyAlignment="0">
      <alignment vertical="top" wrapText="1"/>
    </xf>
    <xf numFmtId="0" fontId="30" fillId="57" borderId="14" applyNumberFormat="0" applyAlignment="0" applyProtection="0"/>
    <xf numFmtId="0" fontId="31" fillId="44" borderId="14" applyNumberFormat="0" applyAlignment="0" applyProtection="0"/>
    <xf numFmtId="0" fontId="32" fillId="0" borderId="15" applyNumberFormat="0" applyFill="0" applyAlignment="0" applyProtection="0"/>
    <xf numFmtId="0" fontId="33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34" fillId="41" borderId="0" applyNumberFormat="0" applyBorder="0" applyAlignment="0" applyProtection="0"/>
    <xf numFmtId="0" fontId="35" fillId="0" borderId="10">
      <alignment vertical="top" wrapText="1"/>
    </xf>
    <xf numFmtId="0" fontId="20" fillId="0" borderId="10" applyFill="0">
      <alignment horizontal="left" vertical="top" wrapText="1" indent="1"/>
    </xf>
    <xf numFmtId="0" fontId="36" fillId="58" borderId="0" applyNumberFormat="0" applyBorder="0" applyAlignment="0" applyProtection="0"/>
    <xf numFmtId="0" fontId="24" fillId="59" borderId="16" applyNumberFormat="0" applyFont="0" applyAlignment="0" applyProtection="0"/>
    <xf numFmtId="0" fontId="37" fillId="40" borderId="0" applyNumberFormat="0" applyBorder="0" applyAlignment="0" applyProtection="0"/>
    <xf numFmtId="0" fontId="20" fillId="0" borderId="10">
      <alignment vertical="top" wrapText="1"/>
    </xf>
    <xf numFmtId="0" fontId="20" fillId="0" borderId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20" applyNumberFormat="0" applyFill="0" applyAlignment="0" applyProtection="0"/>
    <xf numFmtId="44" fontId="1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60" borderId="21" applyNumberFormat="0" applyAlignment="0" applyProtection="0"/>
    <xf numFmtId="0" fontId="20" fillId="0" borderId="0"/>
    <xf numFmtId="0" fontId="2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6" fillId="11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7" borderId="0" applyNumberFormat="0" applyBorder="0" applyAlignment="0" applyProtection="0"/>
    <xf numFmtId="0" fontId="16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8" fillId="4" borderId="4" applyNumberFormat="0" applyAlignment="0" applyProtection="0"/>
    <xf numFmtId="0" fontId="15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7" borderId="8" applyNumberFormat="0" applyFont="0" applyAlignment="0" applyProtection="0"/>
    <xf numFmtId="0" fontId="7" fillId="3" borderId="0" applyNumberFormat="0" applyBorder="0" applyAlignment="0" applyProtection="0"/>
    <xf numFmtId="0" fontId="2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2" fillId="6" borderId="7" applyNumberFormat="0" applyAlignment="0" applyProtection="0"/>
    <xf numFmtId="0" fontId="20" fillId="0" borderId="0"/>
    <xf numFmtId="0" fontId="52" fillId="0" borderId="0"/>
    <xf numFmtId="0" fontId="53" fillId="0" borderId="0"/>
    <xf numFmtId="0" fontId="20" fillId="0" borderId="0"/>
    <xf numFmtId="0" fontId="20" fillId="0" borderId="0"/>
    <xf numFmtId="0" fontId="54" fillId="0" borderId="0"/>
    <xf numFmtId="0" fontId="20" fillId="0" borderId="0"/>
    <xf numFmtId="169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22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1" fontId="56" fillId="0" borderId="0" applyFont="0" applyFill="0" applyBorder="0" applyAlignment="0" applyProtection="0"/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52" fillId="0" borderId="0"/>
    <xf numFmtId="0" fontId="52" fillId="0" borderId="0"/>
    <xf numFmtId="0" fontId="57" fillId="61" borderId="25">
      <alignment vertical="center"/>
    </xf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57" fillId="61" borderId="25">
      <alignment vertical="center"/>
    </xf>
    <xf numFmtId="0" fontId="47" fillId="33" borderId="0"/>
    <xf numFmtId="0" fontId="47" fillId="33" borderId="0"/>
    <xf numFmtId="0" fontId="47" fillId="33" borderId="0"/>
    <xf numFmtId="0" fontId="47" fillId="33" borderId="0"/>
    <xf numFmtId="0" fontId="58" fillId="62" borderId="0"/>
    <xf numFmtId="0" fontId="58" fillId="62" borderId="0"/>
    <xf numFmtId="0" fontId="47" fillId="33" borderId="0"/>
    <xf numFmtId="0" fontId="47" fillId="33" borderId="0"/>
    <xf numFmtId="0" fontId="47" fillId="33" borderId="0"/>
    <xf numFmtId="0" fontId="58" fillId="62" borderId="0"/>
    <xf numFmtId="0" fontId="47" fillId="33" borderId="0"/>
    <xf numFmtId="0" fontId="20" fillId="63" borderId="0"/>
    <xf numFmtId="0" fontId="20" fillId="63" borderId="0"/>
    <xf numFmtId="0" fontId="20" fillId="63" borderId="0"/>
    <xf numFmtId="0" fontId="47" fillId="33" borderId="0"/>
    <xf numFmtId="0" fontId="47" fillId="33" borderId="0"/>
    <xf numFmtId="0" fontId="58" fillId="62" borderId="0"/>
    <xf numFmtId="0" fontId="58" fillId="62" borderId="0"/>
    <xf numFmtId="0" fontId="47" fillId="33" borderId="0"/>
    <xf numFmtId="0" fontId="20" fillId="63" borderId="0"/>
    <xf numFmtId="0" fontId="20" fillId="63" borderId="0"/>
    <xf numFmtId="0" fontId="20" fillId="63" borderId="0"/>
    <xf numFmtId="0" fontId="47" fillId="33" borderId="0"/>
    <xf numFmtId="0" fontId="47" fillId="33" borderId="0"/>
    <xf numFmtId="0" fontId="57" fillId="61" borderId="25">
      <alignment vertical="center"/>
    </xf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59" fillId="64" borderId="0"/>
    <xf numFmtId="0" fontId="59" fillId="64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59" fillId="64" borderId="0"/>
    <xf numFmtId="0" fontId="49" fillId="33" borderId="0"/>
    <xf numFmtId="0" fontId="49" fillId="33" borderId="0"/>
    <xf numFmtId="0" fontId="59" fillId="64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59" fillId="64" borderId="0"/>
    <xf numFmtId="0" fontId="59" fillId="64" borderId="0"/>
    <xf numFmtId="0" fontId="49" fillId="33" borderId="0"/>
    <xf numFmtId="0" fontId="49" fillId="33" borderId="0"/>
    <xf numFmtId="0" fontId="59" fillId="64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57" fillId="61" borderId="25">
      <alignment vertical="center"/>
    </xf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1" fillId="65" borderId="0"/>
    <xf numFmtId="0" fontId="61" fillId="65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1" fillId="65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1" fillId="65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1" fillId="65" borderId="0"/>
    <xf numFmtId="0" fontId="61" fillId="65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1" fillId="65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60" fillId="33" borderId="0"/>
    <xf numFmtId="0" fontId="57" fillId="61" borderId="25">
      <alignment vertical="center"/>
    </xf>
    <xf numFmtId="0" fontId="62" fillId="33" borderId="0"/>
    <xf numFmtId="0" fontId="62" fillId="33" borderId="0"/>
    <xf numFmtId="0" fontId="62" fillId="33" borderId="0"/>
    <xf numFmtId="0" fontId="62" fillId="33" borderId="0"/>
    <xf numFmtId="0" fontId="62" fillId="0" borderId="0"/>
    <xf numFmtId="0" fontId="62" fillId="0" borderId="0"/>
    <xf numFmtId="0" fontId="62" fillId="33" borderId="0"/>
    <xf numFmtId="0" fontId="62" fillId="33" borderId="0"/>
    <xf numFmtId="0" fontId="62" fillId="33" borderId="0"/>
    <xf numFmtId="0" fontId="62" fillId="0" borderId="0"/>
    <xf numFmtId="0" fontId="62" fillId="33" borderId="0"/>
    <xf numFmtId="0" fontId="62" fillId="0" borderId="0"/>
    <xf numFmtId="0" fontId="62" fillId="33" borderId="0"/>
    <xf numFmtId="0" fontId="62" fillId="33" borderId="0"/>
    <xf numFmtId="0" fontId="62" fillId="0" borderId="0"/>
    <xf numFmtId="0" fontId="62" fillId="0" borderId="0"/>
    <xf numFmtId="0" fontId="62" fillId="33" borderId="0"/>
    <xf numFmtId="0" fontId="62" fillId="0" borderId="0"/>
    <xf numFmtId="0" fontId="62" fillId="33" borderId="0"/>
    <xf numFmtId="0" fontId="62" fillId="33" borderId="0"/>
    <xf numFmtId="0" fontId="57" fillId="61" borderId="25">
      <alignment vertical="center"/>
    </xf>
    <xf numFmtId="0" fontId="23" fillId="33" borderId="0"/>
    <xf numFmtId="0" fontId="23" fillId="33" borderId="0"/>
    <xf numFmtId="0" fontId="23" fillId="33" borderId="0"/>
    <xf numFmtId="0" fontId="23" fillId="33" borderId="0"/>
    <xf numFmtId="0" fontId="23" fillId="0" borderId="0"/>
    <xf numFmtId="0" fontId="23" fillId="0" borderId="0"/>
    <xf numFmtId="0" fontId="23" fillId="33" borderId="0"/>
    <xf numFmtId="0" fontId="23" fillId="33" borderId="0"/>
    <xf numFmtId="0" fontId="23" fillId="33" borderId="0"/>
    <xf numFmtId="0" fontId="23" fillId="0" borderId="0"/>
    <xf numFmtId="0" fontId="23" fillId="33" borderId="0"/>
    <xf numFmtId="0" fontId="23" fillId="0" borderId="0"/>
    <xf numFmtId="0" fontId="23" fillId="33" borderId="0"/>
    <xf numFmtId="0" fontId="23" fillId="33" borderId="0"/>
    <xf numFmtId="0" fontId="23" fillId="0" borderId="0"/>
    <xf numFmtId="0" fontId="23" fillId="0" borderId="0"/>
    <xf numFmtId="0" fontId="23" fillId="33" borderId="0"/>
    <xf numFmtId="0" fontId="23" fillId="0" borderId="0"/>
    <xf numFmtId="0" fontId="23" fillId="33" borderId="0"/>
    <xf numFmtId="0" fontId="23" fillId="33" borderId="0"/>
    <xf numFmtId="0" fontId="57" fillId="61" borderId="26">
      <alignment vertical="center"/>
    </xf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0" borderId="0"/>
    <xf numFmtId="0" fontId="45" fillId="0" borderId="0"/>
    <xf numFmtId="0" fontId="45" fillId="33" borderId="0"/>
    <xf numFmtId="0" fontId="45" fillId="33" borderId="0"/>
    <xf numFmtId="0" fontId="45" fillId="0" borderId="0"/>
    <xf numFmtId="0" fontId="45" fillId="0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3" borderId="0"/>
    <xf numFmtId="0" fontId="45" fillId="33" borderId="0"/>
    <xf numFmtId="0" fontId="45" fillId="0" borderId="0"/>
    <xf numFmtId="0" fontId="45" fillId="0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22" fillId="0" borderId="0"/>
    <xf numFmtId="173" fontId="63" fillId="66" borderId="27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4" fontId="20" fillId="67" borderId="0"/>
    <xf numFmtId="4" fontId="20" fillId="67" borderId="0"/>
    <xf numFmtId="4" fontId="20" fillId="67" borderId="0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3" fontId="20" fillId="67" borderId="0"/>
    <xf numFmtId="3" fontId="20" fillId="67" borderId="0"/>
    <xf numFmtId="3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4" fontId="20" fillId="67" borderId="0"/>
    <xf numFmtId="3" fontId="20" fillId="67" borderId="0"/>
    <xf numFmtId="3" fontId="20" fillId="67" borderId="0"/>
    <xf numFmtId="3" fontId="20" fillId="67" borderId="0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4" fontId="20" fillId="67" borderId="0"/>
    <xf numFmtId="4" fontId="20" fillId="67" borderId="0"/>
    <xf numFmtId="4" fontId="20" fillId="67" borderId="0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174" fontId="20" fillId="67" borderId="28"/>
    <xf numFmtId="4" fontId="20" fillId="67" borderId="0"/>
    <xf numFmtId="4" fontId="20" fillId="67" borderId="0"/>
    <xf numFmtId="4" fontId="20" fillId="67" borderId="0"/>
    <xf numFmtId="3" fontId="20" fillId="67" borderId="0"/>
    <xf numFmtId="3" fontId="20" fillId="67" borderId="0"/>
    <xf numFmtId="3" fontId="20" fillId="67" borderId="0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175" fontId="20" fillId="67" borderId="28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49" fontId="20" fillId="0" borderId="0" applyFill="0" applyBorder="0" applyAlignment="0" applyProtection="0"/>
    <xf numFmtId="0" fontId="5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3" fillId="0" borderId="22"/>
    <xf numFmtId="0" fontId="49" fillId="67" borderId="0"/>
    <xf numFmtId="0" fontId="49" fillId="67" borderId="0"/>
    <xf numFmtId="0" fontId="49" fillId="67" borderId="0"/>
    <xf numFmtId="0" fontId="49" fillId="67" borderId="0"/>
    <xf numFmtId="0" fontId="49" fillId="68" borderId="0"/>
    <xf numFmtId="0" fontId="49" fillId="68" borderId="0"/>
    <xf numFmtId="0" fontId="49" fillId="69" borderId="0"/>
    <xf numFmtId="0" fontId="49" fillId="69" borderId="0"/>
    <xf numFmtId="0" fontId="49" fillId="67" borderId="0"/>
    <xf numFmtId="0" fontId="49" fillId="67" borderId="0"/>
    <xf numFmtId="0" fontId="49" fillId="67" borderId="0"/>
    <xf numFmtId="0" fontId="49" fillId="67" borderId="0"/>
    <xf numFmtId="0" fontId="49" fillId="67" borderId="0"/>
    <xf numFmtId="0" fontId="49" fillId="67" borderId="0"/>
    <xf numFmtId="0" fontId="49" fillId="67" borderId="0"/>
    <xf numFmtId="0" fontId="49" fillId="67" borderId="0"/>
    <xf numFmtId="0" fontId="20" fillId="68" borderId="0"/>
    <xf numFmtId="0" fontId="20" fillId="68" borderId="0"/>
    <xf numFmtId="0" fontId="20" fillId="68" borderId="0"/>
    <xf numFmtId="0" fontId="49" fillId="69" borderId="0"/>
    <xf numFmtId="0" fontId="49" fillId="69" borderId="0"/>
    <xf numFmtId="0" fontId="49" fillId="69" borderId="0"/>
    <xf numFmtId="0" fontId="49" fillId="69" borderId="0"/>
    <xf numFmtId="0" fontId="49" fillId="67" borderId="0"/>
    <xf numFmtId="0" fontId="49" fillId="67" borderId="0"/>
    <xf numFmtId="0" fontId="20" fillId="68" borderId="0"/>
    <xf numFmtId="0" fontId="20" fillId="68" borderId="0"/>
    <xf numFmtId="0" fontId="20" fillId="68" borderId="0"/>
    <xf numFmtId="0" fontId="49" fillId="67" borderId="0"/>
    <xf numFmtId="0" fontId="49" fillId="67" borderId="0"/>
    <xf numFmtId="0" fontId="49" fillId="67" borderId="0"/>
    <xf numFmtId="0" fontId="49" fillId="67" borderId="0"/>
    <xf numFmtId="0" fontId="49" fillId="69" borderId="0"/>
    <xf numFmtId="0" fontId="49" fillId="69" borderId="0"/>
    <xf numFmtId="0" fontId="49" fillId="69" borderId="0"/>
    <xf numFmtId="0" fontId="49" fillId="69" borderId="0"/>
    <xf numFmtId="0" fontId="49" fillId="69" borderId="0"/>
    <xf numFmtId="0" fontId="49" fillId="69" borderId="0"/>
    <xf numFmtId="0" fontId="49" fillId="69" borderId="0"/>
    <xf numFmtId="0" fontId="49" fillId="69" borderId="0"/>
    <xf numFmtId="0" fontId="49" fillId="69" borderId="0"/>
    <xf numFmtId="0" fontId="49" fillId="69" borderId="0"/>
    <xf numFmtId="0" fontId="49" fillId="68" borderId="0"/>
    <xf numFmtId="0" fontId="49" fillId="68" borderId="0"/>
    <xf numFmtId="0" fontId="49" fillId="69" borderId="0"/>
    <xf numFmtId="0" fontId="49" fillId="69" borderId="0"/>
    <xf numFmtId="0" fontId="49" fillId="69" borderId="0"/>
    <xf numFmtId="0" fontId="49" fillId="69" borderId="0"/>
    <xf numFmtId="0" fontId="49" fillId="68" borderId="0"/>
    <xf numFmtId="0" fontId="49" fillId="68" borderId="0"/>
    <xf numFmtId="0" fontId="49" fillId="67" borderId="0"/>
    <xf numFmtId="0" fontId="49" fillId="67" borderId="0"/>
    <xf numFmtId="0" fontId="20" fillId="68" borderId="0"/>
    <xf numFmtId="0" fontId="20" fillId="68" borderId="0"/>
    <xf numFmtId="0" fontId="20" fillId="68" borderId="0"/>
    <xf numFmtId="0" fontId="49" fillId="67" borderId="0"/>
    <xf numFmtId="0" fontId="49" fillId="67" borderId="0"/>
    <xf numFmtId="0" fontId="49" fillId="67" borderId="0"/>
    <xf numFmtId="0" fontId="49" fillId="67" borderId="0"/>
    <xf numFmtId="0" fontId="64" fillId="0" borderId="0"/>
    <xf numFmtId="0" fontId="64" fillId="0" borderId="0"/>
    <xf numFmtId="0" fontId="6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4" fillId="0" borderId="0"/>
    <xf numFmtId="0" fontId="65" fillId="0" borderId="0"/>
    <xf numFmtId="0" fontId="66" fillId="0" borderId="0"/>
    <xf numFmtId="0" fontId="22" fillId="0" borderId="0"/>
    <xf numFmtId="0" fontId="22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2" fillId="0" borderId="0"/>
    <xf numFmtId="0" fontId="22" fillId="0" borderId="0"/>
    <xf numFmtId="0" fontId="22" fillId="0" borderId="0"/>
    <xf numFmtId="0" fontId="22" fillId="0" borderId="0"/>
    <xf numFmtId="0" fontId="52" fillId="0" borderId="0"/>
    <xf numFmtId="0" fontId="54" fillId="0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63" fillId="70" borderId="29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63" fillId="70" borderId="29"/>
    <xf numFmtId="0" fontId="47" fillId="33" borderId="0"/>
    <xf numFmtId="0" fontId="47" fillId="33" borderId="0"/>
    <xf numFmtId="0" fontId="47" fillId="33" borderId="0"/>
    <xf numFmtId="0" fontId="47" fillId="33" borderId="0"/>
    <xf numFmtId="0" fontId="58" fillId="62" borderId="0"/>
    <xf numFmtId="0" fontId="58" fillId="62" borderId="0"/>
    <xf numFmtId="0" fontId="47" fillId="33" borderId="0"/>
    <xf numFmtId="0" fontId="47" fillId="33" borderId="0"/>
    <xf numFmtId="0" fontId="47" fillId="33" borderId="0"/>
    <xf numFmtId="0" fontId="58" fillId="62" borderId="0"/>
    <xf numFmtId="0" fontId="47" fillId="33" borderId="0"/>
    <xf numFmtId="0" fontId="20" fillId="63" borderId="0"/>
    <xf numFmtId="0" fontId="20" fillId="63" borderId="0"/>
    <xf numFmtId="0" fontId="20" fillId="63" borderId="0"/>
    <xf numFmtId="0" fontId="47" fillId="33" borderId="0"/>
    <xf numFmtId="0" fontId="47" fillId="33" borderId="0"/>
    <xf numFmtId="0" fontId="58" fillId="62" borderId="0"/>
    <xf numFmtId="0" fontId="58" fillId="62" borderId="0"/>
    <xf numFmtId="0" fontId="47" fillId="33" borderId="0"/>
    <xf numFmtId="0" fontId="20" fillId="63" borderId="0"/>
    <xf numFmtId="0" fontId="20" fillId="63" borderId="0"/>
    <xf numFmtId="0" fontId="20" fillId="63" borderId="0"/>
    <xf numFmtId="0" fontId="47" fillId="33" borderId="0"/>
    <xf numFmtId="0" fontId="47" fillId="33" borderId="0"/>
    <xf numFmtId="0" fontId="63" fillId="70" borderId="29"/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59" fillId="64" borderId="0"/>
    <xf numFmtId="0" fontId="59" fillId="64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59" fillId="64" borderId="0"/>
    <xf numFmtId="0" fontId="49" fillId="33" borderId="0"/>
    <xf numFmtId="0" fontId="49" fillId="33" borderId="0"/>
    <xf numFmtId="0" fontId="59" fillId="64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59" fillId="64" borderId="0"/>
    <xf numFmtId="0" fontId="59" fillId="64" borderId="0"/>
    <xf numFmtId="0" fontId="49" fillId="33" borderId="0"/>
    <xf numFmtId="0" fontId="49" fillId="33" borderId="0"/>
    <xf numFmtId="0" fontId="59" fillId="64" borderId="0"/>
    <xf numFmtId="0" fontId="49" fillId="33" borderId="0"/>
    <xf numFmtId="0" fontId="49" fillId="33" borderId="0"/>
    <xf numFmtId="0" fontId="49" fillId="33" borderId="0"/>
    <xf numFmtId="0" fontId="49" fillId="33" borderId="0"/>
    <xf numFmtId="0" fontId="63" fillId="70" borderId="29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61" fillId="65" borderId="0"/>
    <xf numFmtId="0" fontId="61" fillId="65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61" fillId="65" borderId="0"/>
    <xf numFmtId="0" fontId="20" fillId="33" borderId="0"/>
    <xf numFmtId="0" fontId="20" fillId="33" borderId="0"/>
    <xf numFmtId="0" fontId="20" fillId="33" borderId="0"/>
    <xf numFmtId="0" fontId="61" fillId="65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61" fillId="65" borderId="0"/>
    <xf numFmtId="0" fontId="61" fillId="65" borderId="0"/>
    <xf numFmtId="0" fontId="20" fillId="33" borderId="0"/>
    <xf numFmtId="0" fontId="20" fillId="33" borderId="0"/>
    <xf numFmtId="0" fontId="20" fillId="33" borderId="0"/>
    <xf numFmtId="0" fontId="61" fillId="65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20" fillId="33" borderId="0"/>
    <xf numFmtId="0" fontId="63" fillId="70" borderId="29"/>
    <xf numFmtId="0" fontId="62" fillId="33" borderId="0"/>
    <xf numFmtId="0" fontId="62" fillId="33" borderId="0"/>
    <xf numFmtId="0" fontId="62" fillId="33" borderId="0"/>
    <xf numFmtId="0" fontId="62" fillId="33" borderId="0"/>
    <xf numFmtId="0" fontId="62" fillId="0" borderId="0"/>
    <xf numFmtId="0" fontId="62" fillId="0" borderId="0"/>
    <xf numFmtId="0" fontId="62" fillId="33" borderId="0"/>
    <xf numFmtId="0" fontId="62" fillId="33" borderId="0"/>
    <xf numFmtId="0" fontId="62" fillId="33" borderId="0"/>
    <xf numFmtId="0" fontId="62" fillId="0" borderId="0"/>
    <xf numFmtId="0" fontId="62" fillId="33" borderId="0"/>
    <xf numFmtId="0" fontId="62" fillId="0" borderId="0"/>
    <xf numFmtId="0" fontId="62" fillId="33" borderId="0"/>
    <xf numFmtId="0" fontId="62" fillId="33" borderId="0"/>
    <xf numFmtId="0" fontId="62" fillId="0" borderId="0"/>
    <xf numFmtId="0" fontId="62" fillId="0" borderId="0"/>
    <xf numFmtId="0" fontId="62" fillId="33" borderId="0"/>
    <xf numFmtId="0" fontId="62" fillId="0" borderId="0"/>
    <xf numFmtId="0" fontId="62" fillId="33" borderId="0"/>
    <xf numFmtId="0" fontId="62" fillId="33" borderId="0"/>
    <xf numFmtId="0" fontId="63" fillId="70" borderId="29"/>
    <xf numFmtId="0" fontId="23" fillId="33" borderId="0"/>
    <xf numFmtId="0" fontId="23" fillId="33" borderId="0"/>
    <xf numFmtId="0" fontId="23" fillId="33" borderId="0"/>
    <xf numFmtId="0" fontId="23" fillId="33" borderId="0"/>
    <xf numFmtId="0" fontId="23" fillId="0" borderId="0"/>
    <xf numFmtId="0" fontId="23" fillId="0" borderId="0"/>
    <xf numFmtId="0" fontId="23" fillId="33" borderId="0"/>
    <xf numFmtId="0" fontId="23" fillId="33" borderId="0"/>
    <xf numFmtId="0" fontId="23" fillId="33" borderId="0"/>
    <xf numFmtId="0" fontId="23" fillId="0" borderId="0"/>
    <xf numFmtId="0" fontId="23" fillId="33" borderId="0"/>
    <xf numFmtId="0" fontId="23" fillId="0" borderId="0"/>
    <xf numFmtId="0" fontId="23" fillId="33" borderId="0"/>
    <xf numFmtId="0" fontId="23" fillId="33" borderId="0"/>
    <xf numFmtId="0" fontId="23" fillId="0" borderId="0"/>
    <xf numFmtId="0" fontId="23" fillId="0" borderId="0"/>
    <xf numFmtId="0" fontId="23" fillId="33" borderId="0"/>
    <xf numFmtId="0" fontId="23" fillId="0" borderId="0"/>
    <xf numFmtId="0" fontId="23" fillId="33" borderId="0"/>
    <xf numFmtId="0" fontId="23" fillId="33" borderId="0"/>
    <xf numFmtId="0" fontId="63" fillId="70" borderId="29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0" borderId="0"/>
    <xf numFmtId="0" fontId="45" fillId="0" borderId="0"/>
    <xf numFmtId="0" fontId="45" fillId="33" borderId="0"/>
    <xf numFmtId="0" fontId="45" fillId="33" borderId="0"/>
    <xf numFmtId="0" fontId="45" fillId="0" borderId="0"/>
    <xf numFmtId="0" fontId="45" fillId="0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3" borderId="0"/>
    <xf numFmtId="0" fontId="45" fillId="33" borderId="0"/>
    <xf numFmtId="0" fontId="45" fillId="0" borderId="0"/>
    <xf numFmtId="0" fontId="45" fillId="0" borderId="0"/>
    <xf numFmtId="0" fontId="45" fillId="33" borderId="0"/>
    <xf numFmtId="0" fontId="45" fillId="33" borderId="0"/>
    <xf numFmtId="0" fontId="45" fillId="33" borderId="0"/>
    <xf numFmtId="0" fontId="45" fillId="33" borderId="0"/>
    <xf numFmtId="0" fontId="52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2" fillId="0" borderId="0"/>
    <xf numFmtId="0" fontId="22" fillId="0" borderId="0"/>
    <xf numFmtId="0" fontId="52" fillId="0" borderId="0"/>
    <xf numFmtId="0" fontId="52" fillId="0" borderId="0"/>
    <xf numFmtId="176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178" fontId="48" fillId="0" borderId="0" applyFont="0" applyFill="0" applyBorder="0" applyAlignment="0">
      <protection hidden="1"/>
    </xf>
    <xf numFmtId="178" fontId="48" fillId="0" borderId="0" applyFont="0" applyFill="0" applyBorder="0" applyAlignment="0">
      <protection hidden="1"/>
    </xf>
    <xf numFmtId="178" fontId="48" fillId="0" borderId="0" applyFont="0" applyFill="0" applyBorder="0" applyAlignment="0">
      <protection hidden="1"/>
    </xf>
    <xf numFmtId="178" fontId="48" fillId="0" borderId="0" applyFont="0" applyFill="0" applyBorder="0" applyAlignment="0">
      <protection hidden="1"/>
    </xf>
    <xf numFmtId="178" fontId="48" fillId="0" borderId="0" applyFont="0" applyFill="0" applyBorder="0" applyAlignment="0">
      <protection hidden="1"/>
    </xf>
    <xf numFmtId="178" fontId="48" fillId="0" borderId="0" applyFont="0" applyFill="0" applyBorder="0" applyAlignment="0">
      <protection hidden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179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17" fillId="39" borderId="0" applyNumberFormat="0" applyBorder="0" applyAlignment="0" applyProtection="0"/>
    <xf numFmtId="0" fontId="1" fillId="9" borderId="0" applyNumberFormat="0" applyBorder="0" applyAlignment="0" applyProtection="0"/>
    <xf numFmtId="0" fontId="17" fillId="40" borderId="0" applyNumberFormat="0" applyBorder="0" applyAlignment="0" applyProtection="0"/>
    <xf numFmtId="0" fontId="1" fillId="13" borderId="0" applyNumberFormat="0" applyBorder="0" applyAlignment="0" applyProtection="0"/>
    <xf numFmtId="0" fontId="17" fillId="41" borderId="0" applyNumberFormat="0" applyBorder="0" applyAlignment="0" applyProtection="0"/>
    <xf numFmtId="0" fontId="1" fillId="17" borderId="0" applyNumberFormat="0" applyBorder="0" applyAlignment="0" applyProtection="0"/>
    <xf numFmtId="0" fontId="17" fillId="42" borderId="0" applyNumberFormat="0" applyBorder="0" applyAlignment="0" applyProtection="0"/>
    <xf numFmtId="0" fontId="1" fillId="21" borderId="0" applyNumberFormat="0" applyBorder="0" applyAlignment="0" applyProtection="0"/>
    <xf numFmtId="0" fontId="17" fillId="43" borderId="0" applyNumberFormat="0" applyBorder="0" applyAlignment="0" applyProtection="0"/>
    <xf numFmtId="0" fontId="1" fillId="25" borderId="0" applyNumberFormat="0" applyBorder="0" applyAlignment="0" applyProtection="0"/>
    <xf numFmtId="0" fontId="17" fillId="44" borderId="0" applyNumberFormat="0" applyBorder="0" applyAlignment="0" applyProtection="0"/>
    <xf numFmtId="0" fontId="1" fillId="2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" fillId="10" borderId="0" applyNumberFormat="0" applyBorder="0" applyAlignment="0" applyProtection="0"/>
    <xf numFmtId="0" fontId="17" fillId="46" borderId="0" applyNumberFormat="0" applyBorder="0" applyAlignment="0" applyProtection="0"/>
    <xf numFmtId="0" fontId="1" fillId="14" borderId="0" applyNumberFormat="0" applyBorder="0" applyAlignment="0" applyProtection="0"/>
    <xf numFmtId="0" fontId="17" fillId="47" borderId="0" applyNumberFormat="0" applyBorder="0" applyAlignment="0" applyProtection="0"/>
    <xf numFmtId="0" fontId="1" fillId="18" borderId="0" applyNumberFormat="0" applyBorder="0" applyAlignment="0" applyProtection="0"/>
    <xf numFmtId="0" fontId="17" fillId="42" borderId="0" applyNumberFormat="0" applyBorder="0" applyAlignment="0" applyProtection="0"/>
    <xf numFmtId="0" fontId="1" fillId="22" borderId="0" applyNumberFormat="0" applyBorder="0" applyAlignment="0" applyProtection="0"/>
    <xf numFmtId="0" fontId="17" fillId="45" borderId="0" applyNumberFormat="0" applyBorder="0" applyAlignment="0" applyProtection="0"/>
    <xf numFmtId="0" fontId="1" fillId="26" borderId="0" applyNumberFormat="0" applyBorder="0" applyAlignment="0" applyProtection="0"/>
    <xf numFmtId="0" fontId="17" fillId="48" borderId="0" applyNumberFormat="0" applyBorder="0" applyAlignment="0" applyProtection="0"/>
    <xf numFmtId="0" fontId="1" fillId="30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8" fillId="49" borderId="0" applyNumberFormat="0" applyBorder="0" applyAlignment="0" applyProtection="0"/>
    <xf numFmtId="0" fontId="16" fillId="11" borderId="0" applyNumberFormat="0" applyBorder="0" applyAlignment="0" applyProtection="0"/>
    <xf numFmtId="0" fontId="28" fillId="46" borderId="0" applyNumberFormat="0" applyBorder="0" applyAlignment="0" applyProtection="0"/>
    <xf numFmtId="0" fontId="16" fillId="15" borderId="0" applyNumberFormat="0" applyBorder="0" applyAlignment="0" applyProtection="0"/>
    <xf numFmtId="0" fontId="28" fillId="47" borderId="0" applyNumberFormat="0" applyBorder="0" applyAlignment="0" applyProtection="0"/>
    <xf numFmtId="0" fontId="16" fillId="19" borderId="0" applyNumberFormat="0" applyBorder="0" applyAlignment="0" applyProtection="0"/>
    <xf numFmtId="0" fontId="28" fillId="50" borderId="0" applyNumberFormat="0" applyBorder="0" applyAlignment="0" applyProtection="0"/>
    <xf numFmtId="0" fontId="16" fillId="23" borderId="0" applyNumberFormat="0" applyBorder="0" applyAlignment="0" applyProtection="0"/>
    <xf numFmtId="0" fontId="28" fillId="51" borderId="0" applyNumberFormat="0" applyBorder="0" applyAlignment="0" applyProtection="0"/>
    <xf numFmtId="0" fontId="16" fillId="27" borderId="0" applyNumberFormat="0" applyBorder="0" applyAlignment="0" applyProtection="0"/>
    <xf numFmtId="0" fontId="28" fillId="52" borderId="0" applyNumberFormat="0" applyBorder="0" applyAlignment="0" applyProtection="0"/>
    <xf numFmtId="0" fontId="16" fillId="31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16" fillId="8" borderId="0" applyNumberFormat="0" applyBorder="0" applyAlignment="0" applyProtection="0"/>
    <xf numFmtId="0" fontId="28" fillId="54" borderId="0" applyNumberFormat="0" applyBorder="0" applyAlignment="0" applyProtection="0"/>
    <xf numFmtId="0" fontId="16" fillId="12" borderId="0" applyNumberFormat="0" applyBorder="0" applyAlignment="0" applyProtection="0"/>
    <xf numFmtId="0" fontId="28" fillId="55" borderId="0" applyNumberFormat="0" applyBorder="0" applyAlignment="0" applyProtection="0"/>
    <xf numFmtId="0" fontId="16" fillId="16" borderId="0" applyNumberFormat="0" applyBorder="0" applyAlignment="0" applyProtection="0"/>
    <xf numFmtId="0" fontId="28" fillId="50" borderId="0" applyNumberFormat="0" applyBorder="0" applyAlignment="0" applyProtection="0"/>
    <xf numFmtId="0" fontId="16" fillId="20" borderId="0" applyNumberFormat="0" applyBorder="0" applyAlignment="0" applyProtection="0"/>
    <xf numFmtId="0" fontId="28" fillId="51" borderId="0" applyNumberFormat="0" applyBorder="0" applyAlignment="0" applyProtection="0"/>
    <xf numFmtId="0" fontId="16" fillId="24" borderId="0" applyNumberFormat="0" applyBorder="0" applyAlignment="0" applyProtection="0"/>
    <xf numFmtId="0" fontId="28" fillId="56" borderId="0" applyNumberFormat="0" applyBorder="0" applyAlignment="0" applyProtection="0"/>
    <xf numFmtId="0" fontId="16" fillId="28" borderId="0" applyNumberFormat="0" applyBorder="0" applyAlignment="0" applyProtection="0"/>
    <xf numFmtId="0" fontId="45" fillId="0" borderId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1" fontId="20" fillId="0" borderId="0" applyNumberFormat="0" applyFont="0" applyFill="0" applyBorder="0">
      <alignment vertical="top"/>
      <protection hidden="1"/>
    </xf>
    <xf numFmtId="182" fontId="68" fillId="0" borderId="30" applyFont="0" applyFill="0" applyBorder="0" applyAlignment="0" applyProtection="0">
      <alignment vertical="center"/>
    </xf>
    <xf numFmtId="0" fontId="69" fillId="0" borderId="0"/>
    <xf numFmtId="0" fontId="29" fillId="57" borderId="13" applyNumberFormat="0" applyAlignment="0" applyProtection="0"/>
    <xf numFmtId="0" fontId="29" fillId="57" borderId="13" applyNumberFormat="0" applyAlignment="0" applyProtection="0"/>
    <xf numFmtId="0" fontId="37" fillId="40" borderId="0" applyNumberFormat="0" applyBorder="0" applyAlignment="0" applyProtection="0"/>
    <xf numFmtId="0" fontId="7" fillId="3" borderId="0" applyNumberFormat="0" applyBorder="0" applyAlignment="0" applyProtection="0"/>
    <xf numFmtId="181" fontId="70" fillId="0" borderId="0" applyNumberFormat="0" applyFill="0" applyBorder="0">
      <protection hidden="1"/>
    </xf>
    <xf numFmtId="181" fontId="70" fillId="0" borderId="31" applyNumberFormat="0" applyFill="0">
      <protection hidden="1"/>
    </xf>
    <xf numFmtId="181" fontId="70" fillId="0" borderId="31" applyNumberFormat="0" applyFill="0">
      <protection hidden="1"/>
    </xf>
    <xf numFmtId="181" fontId="70" fillId="0" borderId="31" applyNumberFormat="0" applyFill="0">
      <protection hidden="1"/>
    </xf>
    <xf numFmtId="181" fontId="70" fillId="0" borderId="31" applyNumberFormat="0" applyFill="0">
      <protection hidden="1"/>
    </xf>
    <xf numFmtId="181" fontId="70" fillId="0" borderId="31" applyNumberFormat="0" applyFill="0">
      <protection hidden="1"/>
    </xf>
    <xf numFmtId="181" fontId="70" fillId="0" borderId="31" applyNumberFormat="0" applyFill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181" fontId="70" fillId="0" borderId="0" applyNumberFormat="0" applyFill="0" applyBorder="0">
      <protection hidden="1"/>
    </xf>
    <xf numFmtId="0" fontId="30" fillId="57" borderId="14" applyNumberFormat="0" applyAlignment="0" applyProtection="0"/>
    <xf numFmtId="0" fontId="30" fillId="57" borderId="14" applyNumberFormat="0" applyAlignment="0" applyProtection="0"/>
    <xf numFmtId="0" fontId="24" fillId="0" borderId="0" applyNumberFormat="0" applyAlignment="0"/>
    <xf numFmtId="0" fontId="24" fillId="0" borderId="0" applyNumberFormat="0" applyAlignment="0"/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183" fontId="20" fillId="0" borderId="0" applyFill="0" applyBorder="0">
      <protection hidden="1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32" quotePrefix="1">
      <alignment horizontal="justify" vertical="justify" textRotation="127" wrapText="1" justifyLastLine="1"/>
      <protection hidden="1"/>
    </xf>
    <xf numFmtId="0" fontId="20" fillId="0" borderId="32" quotePrefix="1">
      <alignment horizontal="justify" vertical="justify" textRotation="127" wrapText="1" justifyLastLine="1"/>
      <protection hidden="1"/>
    </xf>
    <xf numFmtId="0" fontId="20" fillId="0" borderId="33" quotePrefix="1" applyBorder="0">
      <alignment horizontal="justify" vertical="justify" textRotation="255" wrapText="1" indent="3" justifyLastLine="1"/>
      <protection hidden="1"/>
    </xf>
    <xf numFmtId="0" fontId="20" fillId="0" borderId="33" quotePrefix="1" applyBorder="0">
      <alignment horizontal="justify" vertical="justify" textRotation="255" wrapText="1" indent="3" justifyLastLine="1"/>
      <protection hidden="1"/>
    </xf>
    <xf numFmtId="0" fontId="30" fillId="57" borderId="14" applyNumberFormat="0" applyAlignment="0" applyProtection="0"/>
    <xf numFmtId="0" fontId="73" fillId="0" borderId="0" applyNumberFormat="0" applyFont="0" applyFill="0" applyBorder="0" applyProtection="0">
      <alignment horizontal="center" vertical="center" wrapText="1"/>
    </xf>
    <xf numFmtId="0" fontId="44" fillId="60" borderId="21" applyNumberFormat="0" applyAlignment="0" applyProtection="0"/>
    <xf numFmtId="0" fontId="12" fillId="6" borderId="7" applyNumberFormat="0" applyAlignment="0" applyProtection="0"/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4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5" fontId="20" fillId="0" borderId="0" applyFont="0" applyFill="0" applyBorder="0" applyAlignment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6" fontId="20" fillId="0" borderId="0" applyFont="0" applyFill="0" applyBorder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0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1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72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7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69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3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4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5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181" fontId="20" fillId="76" borderId="0" applyNumberFormat="0" applyFont="0" applyBorder="0" applyAlignment="0" applyProtection="0">
      <protection hidden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74" fillId="0" borderId="0" applyFont="0" applyFill="0" applyBorder="0" applyAlignment="0">
      <protection hidden="1"/>
    </xf>
    <xf numFmtId="188" fontId="74" fillId="0" borderId="0" applyFont="0" applyFill="0" applyBorder="0" applyAlignment="0">
      <protection hidden="1"/>
    </xf>
    <xf numFmtId="188" fontId="74" fillId="0" borderId="0" applyFont="0" applyFill="0" applyBorder="0" applyAlignment="0">
      <protection hidden="1"/>
    </xf>
    <xf numFmtId="188" fontId="74" fillId="0" borderId="0" applyFont="0" applyFill="0" applyBorder="0" applyAlignment="0">
      <protection hidden="1"/>
    </xf>
    <xf numFmtId="188" fontId="74" fillId="0" borderId="0" applyFont="0" applyFill="0" applyBorder="0" applyAlignment="0">
      <protection hidden="1"/>
    </xf>
    <xf numFmtId="188" fontId="74" fillId="0" borderId="0" applyFont="0" applyFill="0" applyBorder="0" applyAlignment="0">
      <protection hidden="1"/>
    </xf>
    <xf numFmtId="0" fontId="64" fillId="0" borderId="34"/>
    <xf numFmtId="44" fontId="1" fillId="0" borderId="0" applyFont="0" applyFill="0" applyBorder="0" applyAlignment="0" applyProtection="0"/>
    <xf numFmtId="189" fontId="75" fillId="0" borderId="0" applyFont="0" applyFill="0" applyBorder="0" applyAlignment="0" applyProtection="0">
      <protection locked="0"/>
    </xf>
    <xf numFmtId="190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9" fontId="76" fillId="77" borderId="0">
      <alignment vertical="center"/>
    </xf>
    <xf numFmtId="49" fontId="76" fillId="77" borderId="0">
      <alignment vertical="center"/>
    </xf>
    <xf numFmtId="49" fontId="76" fillId="77" borderId="0">
      <alignment vertical="center"/>
    </xf>
    <xf numFmtId="49" fontId="76" fillId="77" borderId="0">
      <alignment vertical="center"/>
    </xf>
    <xf numFmtId="49" fontId="76" fillId="77" borderId="0">
      <alignment vertical="center"/>
    </xf>
    <xf numFmtId="49" fontId="76" fillId="77" borderId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193" fontId="73" fillId="0" borderId="0" applyFont="0" applyFill="0" applyBorder="0" applyAlignment="0" applyProtection="0"/>
    <xf numFmtId="0" fontId="55" fillId="0" borderId="0" applyFont="0" applyFill="0" applyBorder="0" applyAlignment="0" applyProtection="0"/>
    <xf numFmtId="194" fontId="55" fillId="0" borderId="0" applyFont="0" applyFill="0" applyBorder="0" applyAlignment="0" applyProtection="0"/>
    <xf numFmtId="194" fontId="55" fillId="0" borderId="0" applyFont="0" applyFill="0" applyBorder="0" applyAlignment="0" applyProtection="0"/>
    <xf numFmtId="194" fontId="55" fillId="0" borderId="0" applyFont="0" applyFill="0" applyBorder="0" applyAlignment="0" applyProtection="0"/>
    <xf numFmtId="194" fontId="55" fillId="0" borderId="0" applyFont="0" applyFill="0" applyBorder="0" applyAlignment="0" applyProtection="0"/>
    <xf numFmtId="194" fontId="55" fillId="0" borderId="0" applyFont="0" applyFill="0" applyBorder="0" applyAlignment="0" applyProtection="0"/>
    <xf numFmtId="194" fontId="55" fillId="0" borderId="0" applyFont="0" applyFill="0" applyBorder="0" applyAlignment="0" applyProtection="0"/>
    <xf numFmtId="195" fontId="24" fillId="0" borderId="0" applyFill="0" applyBorder="0">
      <protection hidden="1"/>
    </xf>
    <xf numFmtId="195" fontId="24" fillId="0" borderId="0" applyFill="0" applyBorder="0">
      <protection hidden="1"/>
    </xf>
    <xf numFmtId="195" fontId="24" fillId="0" borderId="0" applyFill="0" applyBorder="0">
      <protection hidden="1"/>
    </xf>
    <xf numFmtId="195" fontId="24" fillId="0" borderId="0" applyFill="0" applyBorder="0">
      <protection hidden="1"/>
    </xf>
    <xf numFmtId="195" fontId="24" fillId="0" borderId="0" applyFill="0" applyBorder="0">
      <protection hidden="1"/>
    </xf>
    <xf numFmtId="196" fontId="24" fillId="0" borderId="0" applyFill="0" applyBorder="0">
      <protection hidden="1"/>
    </xf>
    <xf numFmtId="196" fontId="24" fillId="0" borderId="0" applyFill="0" applyBorder="0">
      <protection hidden="1"/>
    </xf>
    <xf numFmtId="196" fontId="24" fillId="0" borderId="0" applyFill="0" applyBorder="0">
      <protection hidden="1"/>
    </xf>
    <xf numFmtId="196" fontId="24" fillId="0" borderId="0" applyFill="0" applyBorder="0">
      <protection hidden="1"/>
    </xf>
    <xf numFmtId="196" fontId="24" fillId="0" borderId="0" applyFill="0" applyBorder="0">
      <protection hidden="1"/>
    </xf>
    <xf numFmtId="197" fontId="24" fillId="0" borderId="0" applyFill="0" applyBorder="0">
      <protection hidden="1"/>
    </xf>
    <xf numFmtId="197" fontId="24" fillId="0" borderId="0" applyFill="0" applyBorder="0">
      <protection hidden="1"/>
    </xf>
    <xf numFmtId="197" fontId="24" fillId="0" borderId="0" applyFill="0" applyBorder="0">
      <protection hidden="1"/>
    </xf>
    <xf numFmtId="197" fontId="24" fillId="0" borderId="0" applyFill="0" applyBorder="0">
      <protection hidden="1"/>
    </xf>
    <xf numFmtId="197" fontId="24" fillId="0" borderId="0" applyFill="0" applyBorder="0">
      <protection hidden="1"/>
    </xf>
    <xf numFmtId="198" fontId="24" fillId="0" borderId="0" applyFill="0" applyBorder="0">
      <protection hidden="1"/>
    </xf>
    <xf numFmtId="198" fontId="24" fillId="0" borderId="0" applyFill="0" applyBorder="0">
      <protection hidden="1"/>
    </xf>
    <xf numFmtId="198" fontId="24" fillId="0" borderId="0" applyFill="0" applyBorder="0">
      <protection hidden="1"/>
    </xf>
    <xf numFmtId="198" fontId="24" fillId="0" borderId="0" applyFill="0" applyBorder="0">
      <protection hidden="1"/>
    </xf>
    <xf numFmtId="198" fontId="24" fillId="0" borderId="0" applyFill="0" applyBorder="0">
      <protection hidden="1"/>
    </xf>
    <xf numFmtId="199" fontId="24" fillId="0" borderId="0" applyFill="0" applyBorder="0">
      <protection hidden="1"/>
    </xf>
    <xf numFmtId="199" fontId="24" fillId="0" borderId="0" applyFill="0" applyBorder="0">
      <protection hidden="1"/>
    </xf>
    <xf numFmtId="199" fontId="24" fillId="0" borderId="0" applyFill="0" applyBorder="0">
      <protection hidden="1"/>
    </xf>
    <xf numFmtId="199" fontId="24" fillId="0" borderId="0" applyFill="0" applyBorder="0">
      <protection hidden="1"/>
    </xf>
    <xf numFmtId="199" fontId="24" fillId="0" borderId="0" applyFill="0" applyBorder="0">
      <protection hidden="1"/>
    </xf>
    <xf numFmtId="200" fontId="55" fillId="0" borderId="0" applyFont="0" applyFill="0" applyBorder="0" applyAlignment="0" applyProtection="0"/>
    <xf numFmtId="200" fontId="55" fillId="0" borderId="0" applyFont="0" applyFill="0" applyBorder="0" applyAlignment="0" applyProtection="0"/>
    <xf numFmtId="200" fontId="55" fillId="0" borderId="0" applyFont="0" applyFill="0" applyBorder="0" applyAlignment="0" applyProtection="0"/>
    <xf numFmtId="200" fontId="55" fillId="0" borderId="0" applyFont="0" applyFill="0" applyBorder="0" applyAlignment="0" applyProtection="0"/>
    <xf numFmtId="200" fontId="55" fillId="0" borderId="0" applyFont="0" applyFill="0" applyBorder="0" applyAlignment="0" applyProtection="0"/>
    <xf numFmtId="200" fontId="55" fillId="0" borderId="0" applyFont="0" applyFill="0" applyBorder="0" applyAlignment="0" applyProtection="0"/>
    <xf numFmtId="201" fontId="45" fillId="78" borderId="0">
      <alignment horizontal="right"/>
    </xf>
    <xf numFmtId="43" fontId="7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7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5" fillId="35" borderId="10" applyNumberFormat="0">
      <protection locked="0"/>
    </xf>
    <xf numFmtId="0" fontId="31" fillId="44" borderId="14" applyNumberFormat="0" applyAlignment="0" applyProtection="0"/>
    <xf numFmtId="202" fontId="19" fillId="79" borderId="35" applyNumberFormat="0"/>
    <xf numFmtId="0" fontId="32" fillId="0" borderId="15" applyNumberFormat="0" applyFill="0" applyAlignment="0" applyProtection="0"/>
    <xf numFmtId="0" fontId="20" fillId="0" borderId="0"/>
    <xf numFmtId="0" fontId="20" fillId="0" borderId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03" fontId="74" fillId="0" borderId="0" applyFont="0" applyFill="0" applyBorder="0" applyAlignment="0">
      <protection hidden="1"/>
    </xf>
    <xf numFmtId="203" fontId="74" fillId="0" borderId="0" applyFont="0" applyFill="0" applyBorder="0" applyAlignment="0">
      <protection hidden="1"/>
    </xf>
    <xf numFmtId="203" fontId="74" fillId="0" borderId="0" applyFont="0" applyFill="0" applyBorder="0" applyAlignment="0">
      <protection hidden="1"/>
    </xf>
    <xf numFmtId="203" fontId="74" fillId="0" borderId="0" applyFont="0" applyFill="0" applyBorder="0" applyAlignment="0">
      <protection hidden="1"/>
    </xf>
    <xf numFmtId="203" fontId="74" fillId="0" borderId="0" applyFont="0" applyFill="0" applyBorder="0" applyAlignment="0">
      <protection hidden="1"/>
    </xf>
    <xf numFmtId="203" fontId="74" fillId="0" borderId="0" applyFont="0" applyFill="0" applyBorder="0" applyAlignment="0">
      <protection hidden="1"/>
    </xf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165" fontId="20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165" fontId="20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20" fillId="0" borderId="0" applyFont="0" applyFill="0" applyBorder="0" applyAlignment="0" applyProtection="0"/>
    <xf numFmtId="204" fontId="20" fillId="0" borderId="0" applyFont="0" applyFill="0" applyBorder="0" applyAlignment="0" applyProtection="0"/>
    <xf numFmtId="204" fontId="20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4" fontId="78" fillId="0" borderId="0" applyFont="0" applyFill="0" applyBorder="0" applyAlignment="0" applyProtection="0"/>
    <xf numFmtId="205" fontId="74" fillId="0" borderId="0" applyFont="0" applyFill="0" applyBorder="0" applyAlignment="0">
      <protection hidden="1"/>
    </xf>
    <xf numFmtId="205" fontId="74" fillId="0" borderId="0" applyFont="0" applyFill="0" applyBorder="0" applyAlignment="0">
      <protection hidden="1"/>
    </xf>
    <xf numFmtId="205" fontId="74" fillId="0" borderId="0" applyFont="0" applyFill="0" applyBorder="0" applyAlignment="0">
      <protection hidden="1"/>
    </xf>
    <xf numFmtId="205" fontId="74" fillId="0" borderId="0" applyFont="0" applyFill="0" applyBorder="0" applyAlignment="0">
      <protection hidden="1"/>
    </xf>
    <xf numFmtId="205" fontId="74" fillId="0" borderId="0" applyFont="0" applyFill="0" applyBorder="0" applyAlignment="0">
      <protection hidden="1"/>
    </xf>
    <xf numFmtId="205" fontId="74" fillId="0" borderId="0" applyFont="0" applyFill="0" applyBorder="0" applyAlignment="0">
      <protection hidden="1"/>
    </xf>
    <xf numFmtId="206" fontId="20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07" fontId="74" fillId="0" borderId="0" applyFont="0" applyFill="0" applyBorder="0">
      <protection hidden="1"/>
    </xf>
    <xf numFmtId="207" fontId="74" fillId="0" borderId="0" applyFont="0" applyFill="0" applyBorder="0">
      <protection hidden="1"/>
    </xf>
    <xf numFmtId="207" fontId="74" fillId="0" borderId="0" applyFont="0" applyFill="0" applyBorder="0">
      <protection hidden="1"/>
    </xf>
    <xf numFmtId="207" fontId="74" fillId="0" borderId="0" applyFont="0" applyFill="0" applyBorder="0">
      <protection hidden="1"/>
    </xf>
    <xf numFmtId="207" fontId="74" fillId="0" borderId="0" applyFont="0" applyFill="0" applyBorder="0">
      <protection hidden="1"/>
    </xf>
    <xf numFmtId="207" fontId="74" fillId="0" borderId="0" applyFont="0" applyFill="0" applyBorder="0">
      <protection hidden="1"/>
    </xf>
    <xf numFmtId="0" fontId="76" fillId="80" borderId="0">
      <alignment horizontal="right" vertical="center"/>
    </xf>
    <xf numFmtId="0" fontId="76" fillId="80" borderId="0">
      <alignment horizontal="right" vertical="center"/>
    </xf>
    <xf numFmtId="0" fontId="76" fillId="80" borderId="0">
      <alignment horizontal="right" vertical="center"/>
    </xf>
    <xf numFmtId="0" fontId="76" fillId="80" borderId="0">
      <alignment horizontal="right" vertical="center"/>
    </xf>
    <xf numFmtId="0" fontId="76" fillId="80" borderId="0">
      <alignment horizontal="right" vertical="center"/>
    </xf>
    <xf numFmtId="0" fontId="76" fillId="80" borderId="0">
      <alignment horizontal="right" vertical="center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8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209" fontId="20" fillId="0" borderId="0" applyFont="0" applyFill="0" applyBorder="0" applyAlignment="0">
      <protection hidden="1"/>
    </xf>
    <xf numFmtId="0" fontId="78" fillId="81" borderId="36" applyNumberFormat="0" applyFont="0" applyAlignment="0" applyProtection="0"/>
    <xf numFmtId="0" fontId="78" fillId="81" borderId="36" applyNumberFormat="0" applyFont="0" applyAlignment="0" applyProtection="0"/>
    <xf numFmtId="0" fontId="78" fillId="81" borderId="36" applyNumberFormat="0" applyFont="0" applyAlignment="0" applyProtection="0"/>
    <xf numFmtId="0" fontId="78" fillId="81" borderId="36" applyNumberFormat="0" applyFont="0" applyAlignment="0" applyProtection="0"/>
    <xf numFmtId="0" fontId="78" fillId="81" borderId="36" applyNumberFormat="0" applyFont="0" applyAlignment="0" applyProtection="0"/>
    <xf numFmtId="0" fontId="78" fillId="81" borderId="36" applyNumberFormat="0" applyFont="0" applyAlignment="0" applyProtection="0"/>
    <xf numFmtId="0" fontId="34" fillId="41" borderId="0" applyNumberFormat="0" applyBorder="0" applyAlignment="0" applyProtection="0"/>
    <xf numFmtId="0" fontId="6" fillId="2" borderId="0" applyNumberFormat="0" applyBorder="0" applyAlignment="0" applyProtection="0"/>
    <xf numFmtId="0" fontId="34" fillId="41" borderId="0" applyNumberFormat="0" applyBorder="0" applyAlignment="0" applyProtection="0"/>
    <xf numFmtId="0" fontId="79" fillId="41" borderId="0" applyNumberFormat="0" applyBorder="0" applyAlignment="0" applyProtection="0"/>
    <xf numFmtId="0" fontId="34" fillId="41" borderId="0" applyNumberFormat="0" applyBorder="0" applyAlignment="0" applyProtection="0"/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0" fontId="20" fillId="0" borderId="0" applyFont="0" applyFill="0" applyBorder="0" applyAlignment="0">
      <protection hidden="1"/>
    </xf>
    <xf numFmtId="211" fontId="74" fillId="0" borderId="0" applyFont="0" applyFill="0" applyBorder="0" applyAlignment="0">
      <protection hidden="1"/>
    </xf>
    <xf numFmtId="211" fontId="74" fillId="0" borderId="0" applyFont="0" applyFill="0" applyBorder="0" applyAlignment="0">
      <protection hidden="1"/>
    </xf>
    <xf numFmtId="211" fontId="74" fillId="0" borderId="0" applyFont="0" applyFill="0" applyBorder="0" applyAlignment="0">
      <protection hidden="1"/>
    </xf>
    <xf numFmtId="211" fontId="74" fillId="0" borderId="0" applyFont="0" applyFill="0" applyBorder="0" applyAlignment="0">
      <protection hidden="1"/>
    </xf>
    <xf numFmtId="211" fontId="74" fillId="0" borderId="0" applyFont="0" applyFill="0" applyBorder="0" applyAlignment="0">
      <protection hidden="1"/>
    </xf>
    <xf numFmtId="211" fontId="74" fillId="0" borderId="0" applyFont="0" applyFill="0" applyBorder="0" applyAlignment="0">
      <protection hidden="1"/>
    </xf>
    <xf numFmtId="0" fontId="21" fillId="0" borderId="37" applyNumberFormat="0" applyAlignment="0" applyProtection="0">
      <alignment horizontal="left" vertical="center"/>
    </xf>
    <xf numFmtId="0" fontId="21" fillId="0" borderId="22">
      <alignment horizontal="left" vertical="center"/>
    </xf>
    <xf numFmtId="0" fontId="38" fillId="0" borderId="17" applyNumberFormat="0" applyFill="0" applyAlignment="0" applyProtection="0"/>
    <xf numFmtId="0" fontId="3" fillId="0" borderId="1" applyNumberFormat="0" applyFill="0" applyAlignment="0" applyProtection="0"/>
    <xf numFmtId="0" fontId="39" fillId="0" borderId="18" applyNumberFormat="0" applyFill="0" applyAlignment="0" applyProtection="0"/>
    <xf numFmtId="0" fontId="4" fillId="0" borderId="2" applyNumberFormat="0" applyFill="0" applyAlignment="0" applyProtection="0"/>
    <xf numFmtId="0" fontId="40" fillId="0" borderId="19" applyNumberFormat="0" applyFill="0" applyAlignment="0" applyProtection="0"/>
    <xf numFmtId="0" fontId="5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0" fillId="0" borderId="0"/>
    <xf numFmtId="0" fontId="80" fillId="0" borderId="0"/>
    <xf numFmtId="0" fontId="80" fillId="0" borderId="0"/>
    <xf numFmtId="181" fontId="81" fillId="71" borderId="38" applyNumberFormat="0" applyAlignment="0">
      <protection hidden="1"/>
    </xf>
    <xf numFmtId="181" fontId="81" fillId="71" borderId="38" applyNumberFormat="0" applyAlignment="0">
      <protection hidden="1"/>
    </xf>
    <xf numFmtId="181" fontId="81" fillId="71" borderId="38" applyNumberFormat="0" applyAlignment="0">
      <protection hidden="1"/>
    </xf>
    <xf numFmtId="181" fontId="81" fillId="71" borderId="38" applyNumberFormat="0" applyAlignment="0">
      <protection hidden="1"/>
    </xf>
    <xf numFmtId="181" fontId="81" fillId="71" borderId="38" applyNumberFormat="0" applyAlignment="0">
      <protection hidden="1"/>
    </xf>
    <xf numFmtId="181" fontId="81" fillId="71" borderId="38" applyNumberFormat="0" applyAlignment="0">
      <protection hidden="1"/>
    </xf>
    <xf numFmtId="0" fontId="82" fillId="0" borderId="0" applyNumberFormat="0" applyFill="0" applyBorder="0" applyAlignment="0" applyProtection="0">
      <alignment vertical="top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0" fontId="20" fillId="82" borderId="39" applyNumberFormat="0" applyFont="0">
      <alignment horizontal="left"/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69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20" fillId="73" borderId="0" applyNumberFormat="0" applyFont="0" applyBorder="0" applyAlignment="0">
      <protection locked="0"/>
    </xf>
    <xf numFmtId="181" fontId="51" fillId="0" borderId="0" applyNumberFormat="0" applyFill="0" applyBorder="0" applyAlignment="0"/>
    <xf numFmtId="181" fontId="51" fillId="0" borderId="0" applyNumberFormat="0" applyFill="0" applyBorder="0" applyAlignment="0"/>
    <xf numFmtId="181" fontId="51" fillId="0" borderId="0" applyNumberFormat="0" applyFill="0" applyBorder="0" applyAlignment="0"/>
    <xf numFmtId="181" fontId="51" fillId="0" borderId="0" applyNumberFormat="0" applyFill="0" applyBorder="0" applyAlignment="0"/>
    <xf numFmtId="181" fontId="51" fillId="0" borderId="0" applyNumberFormat="0" applyFill="0" applyBorder="0" applyAlignment="0"/>
    <xf numFmtId="181" fontId="51" fillId="0" borderId="0" applyNumberFormat="0" applyFill="0" applyBorder="0" applyAlignment="0"/>
    <xf numFmtId="181" fontId="83" fillId="0" borderId="0" applyNumberFormat="0" applyFill="0" applyBorder="0" applyAlignment="0"/>
    <xf numFmtId="181" fontId="83" fillId="0" borderId="0" applyNumberFormat="0" applyFill="0" applyBorder="0" applyAlignment="0"/>
    <xf numFmtId="181" fontId="83" fillId="0" borderId="0" applyNumberFormat="0" applyFill="0" applyBorder="0" applyAlignment="0"/>
    <xf numFmtId="181" fontId="83" fillId="0" borderId="0" applyNumberFormat="0" applyFill="0" applyBorder="0" applyAlignment="0"/>
    <xf numFmtId="181" fontId="83" fillId="0" borderId="0" applyNumberFormat="0" applyFill="0" applyBorder="0" applyAlignment="0"/>
    <xf numFmtId="181" fontId="83" fillId="0" borderId="0" applyNumberFormat="0" applyFill="0" applyBorder="0" applyAlignment="0"/>
    <xf numFmtId="0" fontId="84" fillId="0" borderId="0" applyNumberFormat="0" applyFill="0" applyBorder="0" applyAlignment="0"/>
    <xf numFmtId="0" fontId="84" fillId="0" borderId="0" applyNumberFormat="0" applyFill="0" applyBorder="0" applyAlignment="0"/>
    <xf numFmtId="0" fontId="84" fillId="0" borderId="0" applyNumberFormat="0" applyFill="0" applyBorder="0" applyAlignment="0"/>
    <xf numFmtId="0" fontId="84" fillId="0" borderId="0" applyNumberFormat="0" applyFill="0" applyBorder="0" applyAlignment="0"/>
    <xf numFmtId="0" fontId="84" fillId="0" borderId="0" applyNumberFormat="0" applyFill="0" applyBorder="0" applyAlignment="0"/>
    <xf numFmtId="0" fontId="84" fillId="0" borderId="0" applyNumberFormat="0" applyFill="0" applyBorder="0" applyAlignment="0"/>
    <xf numFmtId="164" fontId="19" fillId="36" borderId="11" applyFont="0">
      <alignment horizontal="right" vertical="center" indent="1"/>
      <protection locked="0"/>
    </xf>
    <xf numFmtId="181" fontId="50" fillId="0" borderId="0" applyNumberFormat="0" applyFill="0" applyBorder="0" applyAlignment="0"/>
    <xf numFmtId="181" fontId="50" fillId="0" borderId="0" applyNumberFormat="0" applyFill="0" applyBorder="0" applyAlignment="0"/>
    <xf numFmtId="181" fontId="50" fillId="0" borderId="0" applyNumberFormat="0" applyFill="0" applyBorder="0" applyAlignment="0"/>
    <xf numFmtId="181" fontId="50" fillId="0" borderId="0" applyNumberFormat="0" applyFill="0" applyBorder="0" applyAlignment="0"/>
    <xf numFmtId="181" fontId="50" fillId="0" borderId="0" applyNumberFormat="0" applyFill="0" applyBorder="0" applyAlignment="0"/>
    <xf numFmtId="181" fontId="50" fillId="0" borderId="0" applyNumberFormat="0" applyFill="0" applyBorder="0" applyAlignment="0"/>
    <xf numFmtId="181" fontId="50" fillId="0" borderId="0" applyNumberFormat="0" applyFill="0" applyBorder="0" applyAlignment="0"/>
    <xf numFmtId="181" fontId="50" fillId="0" borderId="0" applyNumberFormat="0" applyFill="0" applyBorder="0" applyAlignment="0"/>
    <xf numFmtId="181" fontId="85" fillId="0" borderId="0" applyNumberFormat="0" applyFill="0" applyBorder="0" applyAlignment="0"/>
    <xf numFmtId="181" fontId="85" fillId="0" borderId="0" applyNumberFormat="0" applyFill="0" applyBorder="0" applyAlignment="0"/>
    <xf numFmtId="181" fontId="85" fillId="0" borderId="0" applyNumberFormat="0" applyFill="0" applyBorder="0" applyAlignment="0"/>
    <xf numFmtId="181" fontId="85" fillId="0" borderId="0" applyNumberFormat="0" applyFill="0" applyBorder="0" applyAlignment="0"/>
    <xf numFmtId="181" fontId="85" fillId="0" borderId="0" applyNumberFormat="0" applyFill="0" applyBorder="0" applyAlignment="0"/>
    <xf numFmtId="181" fontId="85" fillId="0" borderId="0" applyNumberFormat="0" applyFill="0" applyBorder="0" applyAlignment="0"/>
    <xf numFmtId="181" fontId="86" fillId="0" borderId="0" applyNumberFormat="0" applyFill="0" applyBorder="0" applyAlignment="0"/>
    <xf numFmtId="181" fontId="86" fillId="0" borderId="0" applyNumberFormat="0" applyFill="0" applyBorder="0" applyAlignment="0"/>
    <xf numFmtId="181" fontId="86" fillId="0" borderId="0" applyNumberFormat="0" applyFill="0" applyBorder="0" applyAlignment="0"/>
    <xf numFmtId="181" fontId="86" fillId="0" borderId="0" applyNumberFormat="0" applyFill="0" applyBorder="0" applyAlignment="0"/>
    <xf numFmtId="181" fontId="86" fillId="0" borderId="0" applyNumberFormat="0" applyFill="0" applyBorder="0" applyAlignment="0"/>
    <xf numFmtId="181" fontId="86" fillId="0" borderId="0" applyNumberFormat="0" applyFill="0" applyBorder="0" applyAlignment="0"/>
    <xf numFmtId="181" fontId="86" fillId="0" borderId="0" applyNumberFormat="0" applyFill="0" applyBorder="0" applyAlignment="0"/>
    <xf numFmtId="181" fontId="86" fillId="0" borderId="0" applyNumberFormat="0" applyFill="0" applyBorder="0" applyAlignment="0"/>
    <xf numFmtId="0" fontId="87" fillId="0" borderId="0">
      <protection locked="0"/>
    </xf>
    <xf numFmtId="181" fontId="48" fillId="83" borderId="0" applyNumberFormat="0" applyFont="0" applyBorder="0" applyAlignment="0">
      <protection hidden="1"/>
    </xf>
    <xf numFmtId="181" fontId="48" fillId="83" borderId="0" applyNumberFormat="0" applyFont="0" applyBorder="0" applyAlignment="0">
      <protection hidden="1"/>
    </xf>
    <xf numFmtId="181" fontId="48" fillId="83" borderId="0" applyNumberFormat="0" applyFont="0" applyBorder="0" applyAlignment="0">
      <protection hidden="1"/>
    </xf>
    <xf numFmtId="181" fontId="48" fillId="83" borderId="0" applyNumberFormat="0" applyFont="0" applyBorder="0" applyAlignment="0">
      <protection hidden="1"/>
    </xf>
    <xf numFmtId="181" fontId="48" fillId="83" borderId="0" applyNumberFormat="0" applyFont="0" applyBorder="0" applyAlignment="0">
      <protection hidden="1"/>
    </xf>
    <xf numFmtId="181" fontId="48" fillId="83" borderId="0" applyNumberFormat="0" applyFont="0" applyBorder="0" applyAlignment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212" fontId="20" fillId="0" borderId="0" applyFont="0" applyFill="0" applyBorder="0">
      <protection hidden="1"/>
    </xf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3" fontId="20" fillId="0" borderId="0" applyFont="0" applyFill="0" applyBorder="0" applyAlignment="0">
      <protection hidden="1"/>
    </xf>
    <xf numFmtId="214" fontId="74" fillId="0" borderId="0" applyFont="0" applyFill="0" applyBorder="0" applyAlignment="0">
      <protection hidden="1"/>
    </xf>
    <xf numFmtId="214" fontId="74" fillId="0" borderId="0" applyFont="0" applyFill="0" applyBorder="0" applyAlignment="0">
      <protection hidden="1"/>
    </xf>
    <xf numFmtId="214" fontId="74" fillId="0" borderId="0" applyFont="0" applyFill="0" applyBorder="0" applyAlignment="0">
      <protection hidden="1"/>
    </xf>
    <xf numFmtId="214" fontId="74" fillId="0" borderId="0" applyFont="0" applyFill="0" applyBorder="0" applyAlignment="0">
      <protection hidden="1"/>
    </xf>
    <xf numFmtId="214" fontId="74" fillId="0" borderId="0" applyFont="0" applyFill="0" applyBorder="0" applyAlignment="0">
      <protection hidden="1"/>
    </xf>
    <xf numFmtId="214" fontId="74" fillId="0" borderId="0" applyFont="0" applyFill="0" applyBorder="0" applyAlignment="0">
      <protection hidden="1"/>
    </xf>
    <xf numFmtId="181" fontId="48" fillId="84" borderId="0" applyNumberFormat="0" applyFont="0" applyBorder="0" applyAlignment="0">
      <protection hidden="1"/>
    </xf>
    <xf numFmtId="181" fontId="48" fillId="84" borderId="0" applyNumberFormat="0" applyFont="0" applyBorder="0" applyAlignment="0">
      <protection hidden="1"/>
    </xf>
    <xf numFmtId="181" fontId="48" fillId="84" borderId="0" applyNumberFormat="0" applyFont="0" applyBorder="0" applyAlignment="0">
      <protection hidden="1"/>
    </xf>
    <xf numFmtId="181" fontId="48" fillId="84" borderId="0" applyNumberFormat="0" applyFont="0" applyBorder="0" applyAlignment="0">
      <protection hidden="1"/>
    </xf>
    <xf numFmtId="181" fontId="48" fillId="84" borderId="0" applyNumberFormat="0" applyFont="0" applyBorder="0" applyAlignment="0">
      <protection hidden="1"/>
    </xf>
    <xf numFmtId="181" fontId="48" fillId="84" borderId="0" applyNumberFormat="0" applyFont="0" applyBorder="0" applyAlignment="0">
      <protection hidden="1"/>
    </xf>
    <xf numFmtId="181" fontId="88" fillId="0" borderId="0" applyNumberFormat="0" applyFill="0" applyBorder="0" applyAlignment="0"/>
    <xf numFmtId="181" fontId="88" fillId="0" borderId="0" applyNumberFormat="0" applyFill="0" applyBorder="0" applyAlignment="0"/>
    <xf numFmtId="181" fontId="88" fillId="0" borderId="0" applyNumberFormat="0" applyFill="0" applyBorder="0" applyAlignment="0"/>
    <xf numFmtId="181" fontId="88" fillId="0" borderId="0" applyNumberFormat="0" applyFill="0" applyBorder="0" applyAlignment="0"/>
    <xf numFmtId="181" fontId="88" fillId="0" borderId="0" applyNumberFormat="0" applyFill="0" applyBorder="0" applyAlignment="0"/>
    <xf numFmtId="181" fontId="88" fillId="0" borderId="0" applyNumberFormat="0" applyFill="0" applyBorder="0" applyAlignment="0"/>
    <xf numFmtId="181" fontId="89" fillId="0" borderId="0" applyNumberFormat="0" applyFill="0" applyBorder="0" applyAlignment="0"/>
    <xf numFmtId="181" fontId="89" fillId="0" borderId="0" applyNumberFormat="0" applyFill="0" applyBorder="0" applyAlignment="0"/>
    <xf numFmtId="181" fontId="89" fillId="0" borderId="0" applyNumberFormat="0" applyFill="0" applyBorder="0" applyAlignment="0"/>
    <xf numFmtId="181" fontId="89" fillId="0" borderId="0" applyNumberFormat="0" applyFill="0" applyBorder="0" applyAlignment="0"/>
    <xf numFmtId="181" fontId="89" fillId="0" borderId="0" applyNumberFormat="0" applyFill="0" applyBorder="0" applyAlignment="0"/>
    <xf numFmtId="181" fontId="89" fillId="0" borderId="0" applyNumberFormat="0" applyFill="0" applyBorder="0" applyAlignment="0"/>
    <xf numFmtId="181" fontId="90" fillId="0" borderId="0" applyNumberFormat="0" applyFill="0" applyBorder="0" applyAlignment="0"/>
    <xf numFmtId="181" fontId="90" fillId="0" borderId="0" applyNumberFormat="0" applyFill="0" applyBorder="0" applyAlignment="0"/>
    <xf numFmtId="181" fontId="90" fillId="0" borderId="0" applyNumberFormat="0" applyFill="0" applyBorder="0" applyAlignment="0"/>
    <xf numFmtId="181" fontId="90" fillId="0" borderId="0" applyNumberFormat="0" applyFill="0" applyBorder="0" applyAlignment="0"/>
    <xf numFmtId="181" fontId="90" fillId="0" borderId="0" applyNumberFormat="0" applyFill="0" applyBorder="0" applyAlignment="0"/>
    <xf numFmtId="181" fontId="90" fillId="0" borderId="0" applyNumberFormat="0" applyFill="0" applyBorder="0" applyAlignment="0"/>
    <xf numFmtId="0" fontId="42" fillId="0" borderId="20" applyNumberFormat="0" applyFill="0" applyAlignment="0" applyProtection="0"/>
    <xf numFmtId="0" fontId="11" fillId="0" borderId="6" applyNumberFormat="0" applyFill="0" applyAlignment="0" applyProtection="0"/>
    <xf numFmtId="0" fontId="76" fillId="85" borderId="0">
      <alignment horizontal="right" vertical="center"/>
    </xf>
    <xf numFmtId="0" fontId="76" fillId="85" borderId="0">
      <alignment horizontal="right" vertical="center"/>
    </xf>
    <xf numFmtId="0" fontId="76" fillId="85" borderId="0">
      <alignment horizontal="right" vertical="center"/>
    </xf>
    <xf numFmtId="0" fontId="76" fillId="85" borderId="0">
      <alignment horizontal="right" vertical="center"/>
    </xf>
    <xf numFmtId="0" fontId="76" fillId="85" borderId="0">
      <alignment horizontal="right" vertical="center"/>
    </xf>
    <xf numFmtId="0" fontId="76" fillId="85" borderId="0">
      <alignment horizontal="right" vertical="center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0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5" fontId="24" fillId="0" borderId="31" applyFont="0" applyFill="0" applyBorder="0">
      <protection hidden="1"/>
    </xf>
    <xf numFmtId="216" fontId="74" fillId="0" borderId="0" applyFont="0" applyFill="0" applyBorder="0">
      <protection hidden="1"/>
    </xf>
    <xf numFmtId="216" fontId="74" fillId="0" borderId="0" applyFont="0" applyFill="0" applyBorder="0">
      <protection hidden="1"/>
    </xf>
    <xf numFmtId="216" fontId="74" fillId="0" borderId="0" applyFont="0" applyFill="0" applyBorder="0">
      <protection hidden="1"/>
    </xf>
    <xf numFmtId="216" fontId="74" fillId="0" borderId="0" applyFont="0" applyFill="0" applyBorder="0">
      <protection hidden="1"/>
    </xf>
    <xf numFmtId="216" fontId="74" fillId="0" borderId="0" applyFont="0" applyFill="0" applyBorder="0">
      <protection hidden="1"/>
    </xf>
    <xf numFmtId="216" fontId="74" fillId="0" borderId="0" applyFont="0" applyFill="0" applyBorder="0">
      <protection hidden="1"/>
    </xf>
    <xf numFmtId="217" fontId="74" fillId="0" borderId="31" applyFont="0" applyFill="0" applyBorder="0">
      <protection hidden="1"/>
    </xf>
    <xf numFmtId="217" fontId="74" fillId="0" borderId="31" applyFont="0" applyFill="0" applyBorder="0">
      <protection hidden="1"/>
    </xf>
    <xf numFmtId="217" fontId="74" fillId="0" borderId="31" applyFont="0" applyFill="0" applyBorder="0">
      <protection hidden="1"/>
    </xf>
    <xf numFmtId="217" fontId="74" fillId="0" borderId="31" applyFont="0" applyFill="0" applyBorder="0">
      <protection hidden="1"/>
    </xf>
    <xf numFmtId="217" fontId="74" fillId="0" borderId="31" applyFont="0" applyFill="0" applyBorder="0">
      <protection hidden="1"/>
    </xf>
    <xf numFmtId="217" fontId="74" fillId="0" borderId="31" applyFont="0" applyFill="0" applyBorder="0">
      <protection hidden="1"/>
    </xf>
    <xf numFmtId="0" fontId="91" fillId="0" borderId="0"/>
    <xf numFmtId="17" fontId="73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0" fontId="92" fillId="0" borderId="0"/>
    <xf numFmtId="49" fontId="93" fillId="77" borderId="0">
      <alignment horizontal="centerContinuous" vertical="center"/>
    </xf>
    <xf numFmtId="49" fontId="93" fillId="77" borderId="0">
      <alignment horizontal="centerContinuous" vertical="center"/>
    </xf>
    <xf numFmtId="49" fontId="93" fillId="77" borderId="0">
      <alignment horizontal="centerContinuous" vertical="center"/>
    </xf>
    <xf numFmtId="49" fontId="93" fillId="77" borderId="0">
      <alignment horizontal="centerContinuous" vertical="center"/>
    </xf>
    <xf numFmtId="49" fontId="93" fillId="77" borderId="0">
      <alignment horizontal="centerContinuous" vertical="center"/>
    </xf>
    <xf numFmtId="49" fontId="93" fillId="77" borderId="0">
      <alignment horizontal="centerContinuous" vertical="center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8" fontId="20" fillId="0" borderId="0" applyFont="0" applyFill="0" applyBorder="0" applyAlignment="0">
      <protection hidden="1"/>
    </xf>
    <xf numFmtId="219" fontId="74" fillId="0" borderId="0" applyFont="0" applyFill="0" applyBorder="0" applyAlignment="0">
      <protection hidden="1"/>
    </xf>
    <xf numFmtId="219" fontId="74" fillId="0" borderId="0" applyFont="0" applyFill="0" applyBorder="0" applyAlignment="0">
      <protection hidden="1"/>
    </xf>
    <xf numFmtId="219" fontId="74" fillId="0" borderId="0" applyFont="0" applyFill="0" applyBorder="0" applyAlignment="0">
      <protection hidden="1"/>
    </xf>
    <xf numFmtId="219" fontId="74" fillId="0" borderId="0" applyFont="0" applyFill="0" applyBorder="0" applyAlignment="0">
      <protection hidden="1"/>
    </xf>
    <xf numFmtId="219" fontId="74" fillId="0" borderId="0" applyFont="0" applyFill="0" applyBorder="0" applyAlignment="0">
      <protection hidden="1"/>
    </xf>
    <xf numFmtId="219" fontId="74" fillId="0" borderId="0" applyFont="0" applyFill="0" applyBorder="0" applyAlignment="0">
      <protection hidden="1"/>
    </xf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3" fontId="20" fillId="86" borderId="40"/>
    <xf numFmtId="3" fontId="20" fillId="86" borderId="40"/>
    <xf numFmtId="3" fontId="20" fillId="86" borderId="40"/>
    <xf numFmtId="37" fontId="94" fillId="0" borderId="0"/>
    <xf numFmtId="37" fontId="94" fillId="0" borderId="0"/>
    <xf numFmtId="37" fontId="94" fillId="0" borderId="0"/>
    <xf numFmtId="37" fontId="94" fillId="0" borderId="0"/>
    <xf numFmtId="37" fontId="94" fillId="0" borderId="0"/>
    <xf numFmtId="37" fontId="9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0" fontId="20" fillId="0" borderId="0">
      <protection hidden="1"/>
    </xf>
    <xf numFmtId="221" fontId="24" fillId="0" borderId="0">
      <protection hidden="1"/>
    </xf>
    <xf numFmtId="221" fontId="24" fillId="0" borderId="0">
      <protection hidden="1"/>
    </xf>
    <xf numFmtId="221" fontId="24" fillId="0" borderId="0">
      <protection hidden="1"/>
    </xf>
    <xf numFmtId="221" fontId="24" fillId="0" borderId="0">
      <protection hidden="1"/>
    </xf>
    <xf numFmtId="221" fontId="24" fillId="0" borderId="0">
      <protection hidden="1"/>
    </xf>
    <xf numFmtId="222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7" fillId="0" borderId="0"/>
    <xf numFmtId="0" fontId="77" fillId="0" borderId="0"/>
    <xf numFmtId="0" fontId="77" fillId="0" borderId="0"/>
    <xf numFmtId="0" fontId="20" fillId="0" borderId="0"/>
    <xf numFmtId="0" fontId="77" fillId="0" borderId="0"/>
    <xf numFmtId="0" fontId="20" fillId="0" borderId="0"/>
    <xf numFmtId="0" fontId="77" fillId="0" borderId="0"/>
    <xf numFmtId="0" fontId="77" fillId="0" borderId="0"/>
    <xf numFmtId="0" fontId="95" fillId="0" borderId="0"/>
    <xf numFmtId="0" fontId="20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97" fillId="0" borderId="0"/>
    <xf numFmtId="0" fontId="20" fillId="0" borderId="0"/>
    <xf numFmtId="0" fontId="20" fillId="59" borderId="16" applyNumberFormat="0" applyFont="0" applyAlignment="0" applyProtection="0"/>
    <xf numFmtId="0" fontId="20" fillId="59" borderId="16" applyNumberFormat="0" applyFont="0" applyAlignment="0" applyProtection="0"/>
    <xf numFmtId="0" fontId="20" fillId="59" borderId="16" applyNumberFormat="0" applyFont="0" applyAlignment="0" applyProtection="0"/>
    <xf numFmtId="0" fontId="17" fillId="7" borderId="8" applyNumberFormat="0" applyFont="0" applyAlignment="0" applyProtection="0"/>
    <xf numFmtId="0" fontId="98" fillId="0" borderId="41" applyProtection="0">
      <alignment horizontal="left"/>
    </xf>
    <xf numFmtId="0" fontId="98" fillId="0" borderId="0" applyProtection="0">
      <alignment horizontal="left"/>
      <protection hidden="1"/>
    </xf>
    <xf numFmtId="0" fontId="98" fillId="0" borderId="0" applyProtection="0">
      <alignment horizontal="left"/>
      <protection hidden="1"/>
    </xf>
    <xf numFmtId="0" fontId="98" fillId="0" borderId="0" applyProtection="0">
      <alignment horizontal="left"/>
      <protection hidden="1"/>
    </xf>
    <xf numFmtId="0" fontId="98" fillId="0" borderId="0" applyProtection="0">
      <alignment horizontal="left"/>
      <protection hidden="1"/>
    </xf>
    <xf numFmtId="0" fontId="98" fillId="0" borderId="0" applyProtection="0">
      <alignment horizontal="left"/>
      <protection hidden="1"/>
    </xf>
    <xf numFmtId="0" fontId="98" fillId="0" borderId="0" applyProtection="0">
      <alignment horizontal="left"/>
      <protection hidden="1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8" fillId="0" borderId="41" applyProtection="0">
      <alignment horizontal="left"/>
    </xf>
    <xf numFmtId="0" fontId="99" fillId="78" borderId="0">
      <alignment horizontal="left" vertical="top" wrapText="1"/>
    </xf>
    <xf numFmtId="0" fontId="17" fillId="59" borderId="16" applyNumberFormat="0" applyFont="0" applyAlignment="0" applyProtection="0"/>
    <xf numFmtId="0" fontId="17" fillId="59" borderId="16" applyNumberFormat="0" applyFont="0" applyAlignment="0" applyProtection="0"/>
    <xf numFmtId="0" fontId="17" fillId="59" borderId="16" applyNumberFormat="0" applyFont="0" applyAlignment="0" applyProtection="0"/>
    <xf numFmtId="0" fontId="17" fillId="59" borderId="16" applyNumberFormat="0" applyFont="0" applyAlignment="0" applyProtection="0"/>
    <xf numFmtId="0" fontId="24" fillId="59" borderId="16" applyNumberFormat="0" applyFont="0" applyAlignment="0" applyProtection="0"/>
    <xf numFmtId="0" fontId="20" fillId="59" borderId="16" applyNumberFormat="0" applyFont="0" applyAlignment="0" applyProtection="0"/>
    <xf numFmtId="0" fontId="17" fillId="59" borderId="16" applyNumberFormat="0" applyFont="0" applyAlignment="0" applyProtection="0"/>
    <xf numFmtId="0" fontId="17" fillId="59" borderId="16" applyNumberFormat="0" applyFont="0" applyAlignment="0" applyProtection="0"/>
    <xf numFmtId="0" fontId="17" fillId="59" borderId="16" applyNumberFormat="0" applyFont="0" applyAlignment="0" applyProtection="0"/>
    <xf numFmtId="0" fontId="17" fillId="59" borderId="16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0" fillId="0" borderId="0"/>
    <xf numFmtId="0" fontId="80" fillId="0" borderId="0"/>
    <xf numFmtId="0" fontId="80" fillId="0" borderId="0"/>
    <xf numFmtId="0" fontId="29" fillId="57" borderId="13" applyNumberFormat="0" applyAlignment="0" applyProtection="0"/>
    <xf numFmtId="181" fontId="47" fillId="87" borderId="0" applyNumberFormat="0" applyBorder="0" applyAlignment="0"/>
    <xf numFmtId="181" fontId="47" fillId="87" borderId="0" applyNumberFormat="0" applyBorder="0" applyAlignment="0"/>
    <xf numFmtId="181" fontId="47" fillId="87" borderId="0" applyNumberFormat="0" applyBorder="0" applyAlignment="0"/>
    <xf numFmtId="181" fontId="47" fillId="87" borderId="0" applyNumberFormat="0" applyBorder="0" applyAlignment="0"/>
    <xf numFmtId="181" fontId="47" fillId="87" borderId="0" applyNumberFormat="0" applyBorder="0" applyAlignment="0"/>
    <xf numFmtId="181" fontId="47" fillId="87" borderId="0" applyNumberFormat="0" applyBorder="0" applyAlignment="0"/>
    <xf numFmtId="0" fontId="29" fillId="57" borderId="13" applyNumberFormat="0" applyAlignment="0" applyProtection="0"/>
    <xf numFmtId="223" fontId="101" fillId="0" borderId="0" applyFill="0" applyBorder="0" applyAlignment="0">
      <protection hidden="1"/>
    </xf>
    <xf numFmtId="223" fontId="101" fillId="0" borderId="0" applyFill="0" applyBorder="0" applyAlignment="0">
      <protection hidden="1"/>
    </xf>
    <xf numFmtId="223" fontId="101" fillId="0" borderId="0" applyFill="0" applyBorder="0" applyAlignment="0">
      <protection hidden="1"/>
    </xf>
    <xf numFmtId="223" fontId="101" fillId="0" borderId="0" applyFill="0" applyBorder="0" applyAlignment="0">
      <protection hidden="1"/>
    </xf>
    <xf numFmtId="223" fontId="101" fillId="0" borderId="0" applyFill="0" applyBorder="0" applyAlignment="0">
      <protection hidden="1"/>
    </xf>
    <xf numFmtId="223" fontId="101" fillId="0" borderId="0" applyFill="0" applyBorder="0" applyAlignment="0">
      <protection hidden="1"/>
    </xf>
    <xf numFmtId="10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2" fillId="0" borderId="42">
      <alignment horizontal="center"/>
    </xf>
    <xf numFmtId="0" fontId="100" fillId="0" borderId="0"/>
    <xf numFmtId="0" fontId="20" fillId="0" borderId="0"/>
    <xf numFmtId="0" fontId="45" fillId="0" borderId="0"/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>
      <protection locked="0" hidden="1"/>
    </xf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/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hidden="1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181" fontId="20" fillId="0" borderId="0" applyNumberFormat="0" applyFont="0" applyFill="0" applyBorder="0" applyAlignment="0">
      <protection locked="0"/>
    </xf>
    <xf numFmtId="9" fontId="20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ill="0" applyBorder="0" applyAlignment="0" applyProtection="0"/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20" fillId="0" borderId="0" applyFill="0" applyBorder="0" applyProtection="0">
      <alignment vertical="center"/>
    </xf>
    <xf numFmtId="224" fontId="103" fillId="76" borderId="43" applyFill="0" applyBorder="0" applyProtection="0">
      <alignment vertical="center"/>
    </xf>
    <xf numFmtId="0" fontId="45" fillId="0" borderId="0"/>
    <xf numFmtId="0" fontId="104" fillId="0" borderId="0" applyFill="0" applyBorder="0">
      <alignment horizontal="right"/>
    </xf>
    <xf numFmtId="0" fontId="104" fillId="0" borderId="0" applyFill="0" applyBorder="0">
      <alignment horizontal="right"/>
    </xf>
    <xf numFmtId="0" fontId="104" fillId="0" borderId="0" applyFill="0" applyBorder="0">
      <alignment horizontal="right"/>
    </xf>
    <xf numFmtId="0" fontId="104" fillId="0" borderId="0" applyFill="0" applyBorder="0">
      <alignment horizontal="right"/>
    </xf>
    <xf numFmtId="0" fontId="104" fillId="0" borderId="0" applyFill="0" applyBorder="0">
      <alignment horizontal="right"/>
    </xf>
    <xf numFmtId="0" fontId="104" fillId="0" borderId="0" applyFill="0" applyBorder="0">
      <alignment horizontal="right"/>
    </xf>
    <xf numFmtId="0" fontId="19" fillId="88" borderId="35" applyNumberFormat="0">
      <alignment vertical="center"/>
    </xf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4" fontId="106" fillId="89" borderId="44" applyNumberFormat="0" applyProtection="0">
      <alignment vertical="center"/>
    </xf>
    <xf numFmtId="4" fontId="107" fillId="68" borderId="44" applyNumberFormat="0" applyProtection="0">
      <alignment vertical="center"/>
    </xf>
    <xf numFmtId="4" fontId="107" fillId="68" borderId="44" applyNumberFormat="0" applyProtection="0">
      <alignment vertical="center"/>
    </xf>
    <xf numFmtId="4" fontId="107" fillId="68" borderId="44" applyNumberFormat="0" applyProtection="0">
      <alignment vertical="center"/>
    </xf>
    <xf numFmtId="4" fontId="107" fillId="68" borderId="44" applyNumberFormat="0" applyProtection="0">
      <alignment vertical="center"/>
    </xf>
    <xf numFmtId="4" fontId="107" fillId="68" borderId="44" applyNumberFormat="0" applyProtection="0">
      <alignment vertical="center"/>
    </xf>
    <xf numFmtId="4" fontId="107" fillId="68" borderId="44" applyNumberFormat="0" applyProtection="0">
      <alignment vertical="center"/>
    </xf>
    <xf numFmtId="4" fontId="108" fillId="89" borderId="44" applyNumberFormat="0" applyProtection="0">
      <alignment horizontal="left" vertical="center" indent="1"/>
    </xf>
    <xf numFmtId="0" fontId="109" fillId="68" borderId="44" applyNumberFormat="0" applyProtection="0">
      <alignment horizontal="left" vertical="top" indent="1"/>
    </xf>
    <xf numFmtId="4" fontId="74" fillId="64" borderId="0" applyNumberFormat="0" applyProtection="0">
      <alignment horizontal="left" vertical="center" indent="1"/>
    </xf>
    <xf numFmtId="4" fontId="24" fillId="0" borderId="0" applyNumberFormat="0" applyProtection="0">
      <alignment horizontal="left" vertical="center" indent="1"/>
    </xf>
    <xf numFmtId="4" fontId="74" fillId="90" borderId="44" applyNumberFormat="0" applyProtection="0">
      <alignment horizontal="right" vertical="center"/>
    </xf>
    <xf numFmtId="4" fontId="74" fillId="90" borderId="44" applyNumberFormat="0" applyProtection="0">
      <alignment horizontal="right" vertical="center"/>
    </xf>
    <xf numFmtId="4" fontId="74" fillId="90" borderId="44" applyNumberFormat="0" applyProtection="0">
      <alignment horizontal="right" vertical="center"/>
    </xf>
    <xf numFmtId="4" fontId="74" fillId="90" borderId="44" applyNumberFormat="0" applyProtection="0">
      <alignment horizontal="right" vertical="center"/>
    </xf>
    <xf numFmtId="4" fontId="74" fillId="90" borderId="44" applyNumberFormat="0" applyProtection="0">
      <alignment horizontal="right" vertical="center"/>
    </xf>
    <xf numFmtId="4" fontId="74" fillId="90" borderId="44" applyNumberFormat="0" applyProtection="0">
      <alignment horizontal="right" vertical="center"/>
    </xf>
    <xf numFmtId="4" fontId="74" fillId="83" borderId="44" applyNumberFormat="0" applyProtection="0">
      <alignment horizontal="right" vertical="center"/>
    </xf>
    <xf numFmtId="4" fontId="74" fillId="83" borderId="44" applyNumberFormat="0" applyProtection="0">
      <alignment horizontal="right" vertical="center"/>
    </xf>
    <xf numFmtId="4" fontId="74" fillId="83" borderId="44" applyNumberFormat="0" applyProtection="0">
      <alignment horizontal="right" vertical="center"/>
    </xf>
    <xf numFmtId="4" fontId="74" fillId="83" borderId="44" applyNumberFormat="0" applyProtection="0">
      <alignment horizontal="right" vertical="center"/>
    </xf>
    <xf numFmtId="4" fontId="74" fillId="83" borderId="44" applyNumberFormat="0" applyProtection="0">
      <alignment horizontal="right" vertical="center"/>
    </xf>
    <xf numFmtId="4" fontId="74" fillId="83" borderId="44" applyNumberFormat="0" applyProtection="0">
      <alignment horizontal="right" vertical="center"/>
    </xf>
    <xf numFmtId="4" fontId="74" fillId="74" borderId="44" applyNumberFormat="0" applyProtection="0">
      <alignment horizontal="right" vertical="center"/>
    </xf>
    <xf numFmtId="4" fontId="74" fillId="74" borderId="44" applyNumberFormat="0" applyProtection="0">
      <alignment horizontal="right" vertical="center"/>
    </xf>
    <xf numFmtId="4" fontId="74" fillId="74" borderId="44" applyNumberFormat="0" applyProtection="0">
      <alignment horizontal="right" vertical="center"/>
    </xf>
    <xf numFmtId="4" fontId="74" fillId="74" borderId="44" applyNumberFormat="0" applyProtection="0">
      <alignment horizontal="right" vertical="center"/>
    </xf>
    <xf numFmtId="4" fontId="74" fillId="74" borderId="44" applyNumberFormat="0" applyProtection="0">
      <alignment horizontal="right" vertical="center"/>
    </xf>
    <xf numFmtId="4" fontId="74" fillId="74" borderId="44" applyNumberFormat="0" applyProtection="0">
      <alignment horizontal="right" vertical="center"/>
    </xf>
    <xf numFmtId="4" fontId="74" fillId="84" borderId="44" applyNumberFormat="0" applyProtection="0">
      <alignment horizontal="right" vertical="center"/>
    </xf>
    <xf numFmtId="4" fontId="74" fillId="84" borderId="44" applyNumberFormat="0" applyProtection="0">
      <alignment horizontal="right" vertical="center"/>
    </xf>
    <xf numFmtId="4" fontId="74" fillId="84" borderId="44" applyNumberFormat="0" applyProtection="0">
      <alignment horizontal="right" vertical="center"/>
    </xf>
    <xf numFmtId="4" fontId="74" fillId="84" borderId="44" applyNumberFormat="0" applyProtection="0">
      <alignment horizontal="right" vertical="center"/>
    </xf>
    <xf numFmtId="4" fontId="74" fillId="84" borderId="44" applyNumberFormat="0" applyProtection="0">
      <alignment horizontal="right" vertical="center"/>
    </xf>
    <xf numFmtId="4" fontId="74" fillId="84" borderId="44" applyNumberFormat="0" applyProtection="0">
      <alignment horizontal="right" vertical="center"/>
    </xf>
    <xf numFmtId="4" fontId="74" fillId="87" borderId="44" applyNumberFormat="0" applyProtection="0">
      <alignment horizontal="right" vertical="center"/>
    </xf>
    <xf numFmtId="4" fontId="74" fillId="87" borderId="44" applyNumberFormat="0" applyProtection="0">
      <alignment horizontal="right" vertical="center"/>
    </xf>
    <xf numFmtId="4" fontId="74" fillId="87" borderId="44" applyNumberFormat="0" applyProtection="0">
      <alignment horizontal="right" vertical="center"/>
    </xf>
    <xf numFmtId="4" fontId="74" fillId="87" borderId="44" applyNumberFormat="0" applyProtection="0">
      <alignment horizontal="right" vertical="center"/>
    </xf>
    <xf numFmtId="4" fontId="74" fillId="87" borderId="44" applyNumberFormat="0" applyProtection="0">
      <alignment horizontal="right" vertical="center"/>
    </xf>
    <xf numFmtId="4" fontId="74" fillId="87" borderId="44" applyNumberFormat="0" applyProtection="0">
      <alignment horizontal="right" vertical="center"/>
    </xf>
    <xf numFmtId="4" fontId="74" fillId="63" borderId="44" applyNumberFormat="0" applyProtection="0">
      <alignment horizontal="right" vertical="center"/>
    </xf>
    <xf numFmtId="4" fontId="74" fillId="63" borderId="44" applyNumberFormat="0" applyProtection="0">
      <alignment horizontal="right" vertical="center"/>
    </xf>
    <xf numFmtId="4" fontId="74" fillId="63" borderId="44" applyNumberFormat="0" applyProtection="0">
      <alignment horizontal="right" vertical="center"/>
    </xf>
    <xf numFmtId="4" fontId="74" fillId="63" borderId="44" applyNumberFormat="0" applyProtection="0">
      <alignment horizontal="right" vertical="center"/>
    </xf>
    <xf numFmtId="4" fontId="74" fillId="63" borderId="44" applyNumberFormat="0" applyProtection="0">
      <alignment horizontal="right" vertical="center"/>
    </xf>
    <xf numFmtId="4" fontId="74" fillId="63" borderId="44" applyNumberFormat="0" applyProtection="0">
      <alignment horizontal="right" vertical="center"/>
    </xf>
    <xf numFmtId="4" fontId="74" fillId="91" borderId="44" applyNumberFormat="0" applyProtection="0">
      <alignment horizontal="right" vertical="center"/>
    </xf>
    <xf numFmtId="4" fontId="74" fillId="91" borderId="44" applyNumberFormat="0" applyProtection="0">
      <alignment horizontal="right" vertical="center"/>
    </xf>
    <xf numFmtId="4" fontId="74" fillId="91" borderId="44" applyNumberFormat="0" applyProtection="0">
      <alignment horizontal="right" vertical="center"/>
    </xf>
    <xf numFmtId="4" fontId="74" fillId="91" borderId="44" applyNumberFormat="0" applyProtection="0">
      <alignment horizontal="right" vertical="center"/>
    </xf>
    <xf numFmtId="4" fontId="74" fillId="91" borderId="44" applyNumberFormat="0" applyProtection="0">
      <alignment horizontal="right" vertical="center"/>
    </xf>
    <xf numFmtId="4" fontId="74" fillId="91" borderId="44" applyNumberFormat="0" applyProtection="0">
      <alignment horizontal="right" vertical="center"/>
    </xf>
    <xf numFmtId="4" fontId="74" fillId="92" borderId="44" applyNumberFormat="0" applyProtection="0">
      <alignment horizontal="right" vertical="center"/>
    </xf>
    <xf numFmtId="4" fontId="74" fillId="92" borderId="44" applyNumberFormat="0" applyProtection="0">
      <alignment horizontal="right" vertical="center"/>
    </xf>
    <xf numFmtId="4" fontId="74" fillId="92" borderId="44" applyNumberFormat="0" applyProtection="0">
      <alignment horizontal="right" vertical="center"/>
    </xf>
    <xf numFmtId="4" fontId="74" fillId="92" borderId="44" applyNumberFormat="0" applyProtection="0">
      <alignment horizontal="right" vertical="center"/>
    </xf>
    <xf numFmtId="4" fontId="74" fillId="92" borderId="44" applyNumberFormat="0" applyProtection="0">
      <alignment horizontal="right" vertical="center"/>
    </xf>
    <xf numFmtId="4" fontId="74" fillId="92" borderId="44" applyNumberFormat="0" applyProtection="0">
      <alignment horizontal="right" vertical="center"/>
    </xf>
    <xf numFmtId="4" fontId="74" fillId="32" borderId="44" applyNumberFormat="0" applyProtection="0">
      <alignment horizontal="right" vertical="center"/>
    </xf>
    <xf numFmtId="4" fontId="74" fillId="32" borderId="44" applyNumberFormat="0" applyProtection="0">
      <alignment horizontal="right" vertical="center"/>
    </xf>
    <xf numFmtId="4" fontId="74" fillId="32" borderId="44" applyNumberFormat="0" applyProtection="0">
      <alignment horizontal="right" vertical="center"/>
    </xf>
    <xf numFmtId="4" fontId="74" fillId="32" borderId="44" applyNumberFormat="0" applyProtection="0">
      <alignment horizontal="right" vertical="center"/>
    </xf>
    <xf numFmtId="4" fontId="74" fillId="32" borderId="44" applyNumberFormat="0" applyProtection="0">
      <alignment horizontal="right" vertical="center"/>
    </xf>
    <xf numFmtId="4" fontId="74" fillId="32" borderId="44" applyNumberFormat="0" applyProtection="0">
      <alignment horizontal="right" vertical="center"/>
    </xf>
    <xf numFmtId="4" fontId="109" fillId="0" borderId="0" applyNumberFormat="0" applyProtection="0">
      <alignment horizontal="left" vertical="center" indent="1"/>
    </xf>
    <xf numFmtId="4" fontId="70" fillId="0" borderId="0" applyNumberFormat="0" applyProtection="0">
      <alignment horizontal="left" vertical="center" indent="1"/>
    </xf>
    <xf numFmtId="4" fontId="70" fillId="0" borderId="0" applyNumberFormat="0" applyProtection="0">
      <alignment horizontal="left" vertical="center" indent="1"/>
    </xf>
    <xf numFmtId="4" fontId="70" fillId="0" borderId="0" applyNumberFormat="0" applyProtection="0">
      <alignment horizontal="left" vertical="center" indent="1"/>
    </xf>
    <xf numFmtId="4" fontId="70" fillId="0" borderId="0" applyNumberFormat="0" applyProtection="0">
      <alignment horizontal="left" vertical="center" indent="1"/>
    </xf>
    <xf numFmtId="4" fontId="70" fillId="0" borderId="0" applyNumberFormat="0" applyProtection="0">
      <alignment horizontal="left" vertical="center" indent="1"/>
    </xf>
    <xf numFmtId="4" fontId="70" fillId="0" borderId="0" applyNumberFormat="0" applyProtection="0">
      <alignment horizontal="left" vertical="center" indent="1"/>
    </xf>
    <xf numFmtId="4" fontId="70" fillId="64" borderId="0" applyNumberFormat="0" applyProtection="0">
      <alignment horizontal="left" vertical="center" indent="1"/>
    </xf>
    <xf numFmtId="4" fontId="70" fillId="64" borderId="0" applyNumberFormat="0" applyProtection="0">
      <alignment horizontal="left" vertical="center" indent="1"/>
    </xf>
    <xf numFmtId="4" fontId="70" fillId="64" borderId="0" applyNumberFormat="0" applyProtection="0">
      <alignment horizontal="left" vertical="center" indent="1"/>
    </xf>
    <xf numFmtId="4" fontId="70" fillId="64" borderId="0" applyNumberFormat="0" applyProtection="0">
      <alignment horizontal="left" vertical="center" indent="1"/>
    </xf>
    <xf numFmtId="4" fontId="70" fillId="64" borderId="0" applyNumberFormat="0" applyProtection="0">
      <alignment horizontal="left" vertical="center" indent="1"/>
    </xf>
    <xf numFmtId="4" fontId="70" fillId="64" borderId="0" applyNumberFormat="0" applyProtection="0">
      <alignment horizontal="left" vertical="center" indent="1"/>
    </xf>
    <xf numFmtId="4" fontId="24" fillId="0" borderId="44" applyNumberFormat="0" applyProtection="0">
      <alignment horizontal="right" vertical="center"/>
    </xf>
    <xf numFmtId="4" fontId="24" fillId="0" borderId="44" applyNumberFormat="0" applyProtection="0">
      <alignment horizontal="right" vertical="center"/>
    </xf>
    <xf numFmtId="4" fontId="110" fillId="0" borderId="0" applyNumberFormat="0" applyProtection="0">
      <alignment horizontal="left" vertical="center" wrapText="1" indent="1"/>
    </xf>
    <xf numFmtId="4" fontId="110" fillId="0" borderId="0" applyNumberFormat="0" applyProtection="0">
      <alignment horizontal="left" vertical="center" wrapText="1" indent="1"/>
    </xf>
    <xf numFmtId="4" fontId="110" fillId="0" borderId="0" applyNumberFormat="0" applyProtection="0">
      <alignment horizontal="left" vertical="center" wrapText="1" indent="1"/>
    </xf>
    <xf numFmtId="4" fontId="110" fillId="0" borderId="0" applyNumberFormat="0" applyProtection="0">
      <alignment horizontal="left" vertical="center" wrapText="1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center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64" borderId="44" applyNumberFormat="0" applyProtection="0">
      <alignment horizontal="left" vertical="top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center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3" borderId="44" applyNumberFormat="0" applyProtection="0">
      <alignment horizontal="left" vertical="top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center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94" borderId="44" applyNumberFormat="0" applyProtection="0">
      <alignment horizontal="left" vertical="top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center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0" fontId="20" fillId="86" borderId="44" applyNumberFormat="0" applyProtection="0">
      <alignment horizontal="left" vertical="top" indent="1"/>
    </xf>
    <xf numFmtId="4" fontId="74" fillId="86" borderId="44" applyNumberFormat="0" applyProtection="0">
      <alignment vertical="center"/>
    </xf>
    <xf numFmtId="4" fontId="74" fillId="86" borderId="44" applyNumberFormat="0" applyProtection="0">
      <alignment vertical="center"/>
    </xf>
    <xf numFmtId="4" fontId="74" fillId="86" borderId="44" applyNumberFormat="0" applyProtection="0">
      <alignment vertical="center"/>
    </xf>
    <xf numFmtId="4" fontId="74" fillId="86" borderId="44" applyNumberFormat="0" applyProtection="0">
      <alignment vertical="center"/>
    </xf>
    <xf numFmtId="4" fontId="74" fillId="86" borderId="44" applyNumberFormat="0" applyProtection="0">
      <alignment vertical="center"/>
    </xf>
    <xf numFmtId="4" fontId="74" fillId="86" borderId="44" applyNumberFormat="0" applyProtection="0">
      <alignment vertical="center"/>
    </xf>
    <xf numFmtId="4" fontId="111" fillId="86" borderId="44" applyNumberFormat="0" applyProtection="0">
      <alignment vertical="center"/>
    </xf>
    <xf numFmtId="4" fontId="111" fillId="86" borderId="44" applyNumberFormat="0" applyProtection="0">
      <alignment vertical="center"/>
    </xf>
    <xf numFmtId="4" fontId="111" fillId="86" borderId="44" applyNumberFormat="0" applyProtection="0">
      <alignment vertical="center"/>
    </xf>
    <xf numFmtId="4" fontId="111" fillId="86" borderId="44" applyNumberFormat="0" applyProtection="0">
      <alignment vertical="center"/>
    </xf>
    <xf numFmtId="4" fontId="111" fillId="86" borderId="44" applyNumberFormat="0" applyProtection="0">
      <alignment vertical="center"/>
    </xf>
    <xf numFmtId="4" fontId="111" fillId="86" borderId="44" applyNumberFormat="0" applyProtection="0">
      <alignment vertical="center"/>
    </xf>
    <xf numFmtId="4" fontId="70" fillId="94" borderId="45" applyNumberFormat="0" applyProtection="0">
      <alignment horizontal="left" vertical="center" indent="1"/>
    </xf>
    <xf numFmtId="4" fontId="70" fillId="94" borderId="45" applyNumberFormat="0" applyProtection="0">
      <alignment horizontal="left" vertical="center" indent="1"/>
    </xf>
    <xf numFmtId="4" fontId="70" fillId="94" borderId="45" applyNumberFormat="0" applyProtection="0">
      <alignment horizontal="left" vertical="center" indent="1"/>
    </xf>
    <xf numFmtId="4" fontId="70" fillId="94" borderId="45" applyNumberFormat="0" applyProtection="0">
      <alignment horizontal="left" vertical="center" indent="1"/>
    </xf>
    <xf numFmtId="4" fontId="70" fillId="94" borderId="45" applyNumberFormat="0" applyProtection="0">
      <alignment horizontal="left" vertical="center" indent="1"/>
    </xf>
    <xf numFmtId="4" fontId="70" fillId="94" borderId="45" applyNumberFormat="0" applyProtection="0">
      <alignment horizontal="left" vertical="center" indent="1"/>
    </xf>
    <xf numFmtId="0" fontId="24" fillId="67" borderId="44" applyNumberFormat="0" applyProtection="0">
      <alignment horizontal="left" vertical="top" indent="1"/>
    </xf>
    <xf numFmtId="0" fontId="24" fillId="67" borderId="44" applyNumberFormat="0" applyProtection="0">
      <alignment horizontal="left" vertical="top" indent="1"/>
    </xf>
    <xf numFmtId="4" fontId="74" fillId="86" borderId="44" applyNumberFormat="0" applyProtection="0">
      <alignment horizontal="right" vertical="center"/>
    </xf>
    <xf numFmtId="4" fontId="24" fillId="0" borderId="44" applyNumberFormat="0" applyProtection="0">
      <alignment horizontal="right" vertical="center"/>
    </xf>
    <xf numFmtId="4" fontId="111" fillId="86" borderId="44" applyNumberFormat="0" applyProtection="0">
      <alignment horizontal="right" vertical="center"/>
    </xf>
    <xf numFmtId="4" fontId="111" fillId="86" borderId="44" applyNumberFormat="0" applyProtection="0">
      <alignment horizontal="right" vertical="center"/>
    </xf>
    <xf numFmtId="4" fontId="111" fillId="86" borderId="44" applyNumberFormat="0" applyProtection="0">
      <alignment horizontal="right" vertical="center"/>
    </xf>
    <xf numFmtId="4" fontId="111" fillId="86" borderId="44" applyNumberFormat="0" applyProtection="0">
      <alignment horizontal="right" vertical="center"/>
    </xf>
    <xf numFmtId="4" fontId="111" fillId="86" borderId="44" applyNumberFormat="0" applyProtection="0">
      <alignment horizontal="right" vertical="center"/>
    </xf>
    <xf numFmtId="4" fontId="111" fillId="86" borderId="44" applyNumberFormat="0" applyProtection="0">
      <alignment horizontal="right" vertical="center"/>
    </xf>
    <xf numFmtId="225" fontId="70" fillId="94" borderId="44" applyProtection="0">
      <alignment horizontal="left" vertical="center" indent="1"/>
    </xf>
    <xf numFmtId="4" fontId="109" fillId="0" borderId="44" applyNumberFormat="0" applyProtection="0">
      <alignment horizontal="left" vertical="center" indent="1"/>
    </xf>
    <xf numFmtId="0" fontId="24" fillId="93" borderId="44" applyNumberFormat="0" applyProtection="0">
      <alignment horizontal="left" vertical="top" indent="1"/>
    </xf>
    <xf numFmtId="0" fontId="24" fillId="93" borderId="44" applyNumberFormat="0" applyProtection="0">
      <alignment horizontal="left" vertical="top" indent="1"/>
    </xf>
    <xf numFmtId="4" fontId="112" fillId="0" borderId="0" applyNumberFormat="0" applyProtection="0">
      <alignment horizontal="left" vertical="center" wrapText="1" indent="1"/>
    </xf>
    <xf numFmtId="4" fontId="112" fillId="0" borderId="0" applyNumberFormat="0" applyProtection="0">
      <alignment horizontal="left" vertical="center" wrapText="1" indent="1"/>
    </xf>
    <xf numFmtId="4" fontId="112" fillId="0" borderId="0" applyNumberFormat="0" applyProtection="0">
      <alignment horizontal="left" vertical="center" wrapText="1" indent="1"/>
    </xf>
    <xf numFmtId="4" fontId="112" fillId="0" borderId="0" applyNumberFormat="0" applyProtection="0">
      <alignment horizontal="left" vertical="center" wrapText="1" indent="1"/>
    </xf>
    <xf numFmtId="4" fontId="112" fillId="0" borderId="0" applyNumberFormat="0" applyProtection="0">
      <alignment horizontal="left" vertical="center" wrapText="1" indent="1"/>
    </xf>
    <xf numFmtId="4" fontId="112" fillId="0" borderId="0" applyNumberFormat="0" applyProtection="0">
      <alignment horizontal="left" vertical="center" wrapText="1" indent="1"/>
    </xf>
    <xf numFmtId="4" fontId="113" fillId="86" borderId="44" applyNumberFormat="0" applyProtection="0">
      <alignment horizontal="right" vertical="center"/>
    </xf>
    <xf numFmtId="4" fontId="113" fillId="86" borderId="44" applyNumberFormat="0" applyProtection="0">
      <alignment horizontal="right" vertical="center"/>
    </xf>
    <xf numFmtId="4" fontId="113" fillId="86" borderId="44" applyNumberFormat="0" applyProtection="0">
      <alignment horizontal="right" vertical="center"/>
    </xf>
    <xf numFmtId="4" fontId="113" fillId="86" borderId="44" applyNumberFormat="0" applyProtection="0">
      <alignment horizontal="right" vertical="center"/>
    </xf>
    <xf numFmtId="4" fontId="113" fillId="86" borderId="44" applyNumberFormat="0" applyProtection="0">
      <alignment horizontal="right" vertical="center"/>
    </xf>
    <xf numFmtId="4" fontId="113" fillId="86" borderId="44" applyNumberFormat="0" applyProtection="0">
      <alignment horizontal="right" vertical="center"/>
    </xf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59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95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57" borderId="0" applyNumberFormat="0" applyFont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76" fillId="77" borderId="0">
      <alignment horizontal="right" vertical="center"/>
    </xf>
    <xf numFmtId="0" fontId="76" fillId="77" borderId="0">
      <alignment horizontal="right" vertical="center"/>
    </xf>
    <xf numFmtId="0" fontId="76" fillId="77" borderId="0">
      <alignment horizontal="right" vertical="center"/>
    </xf>
    <xf numFmtId="0" fontId="76" fillId="77" borderId="0">
      <alignment horizontal="right" vertical="center"/>
    </xf>
    <xf numFmtId="0" fontId="76" fillId="77" borderId="0">
      <alignment horizontal="right" vertical="center"/>
    </xf>
    <xf numFmtId="0" fontId="76" fillId="77" borderId="0">
      <alignment horizontal="right" vertical="center"/>
    </xf>
    <xf numFmtId="0" fontId="114" fillId="0" borderId="0" applyNumberFormat="0">
      <alignment horizontal="left"/>
    </xf>
    <xf numFmtId="0" fontId="115" fillId="0" borderId="0" applyNumberFormat="0" applyFont="0" applyFill="0" applyBorder="0" applyAlignment="0">
      <alignment horizontal="left"/>
    </xf>
    <xf numFmtId="0" fontId="20" fillId="0" borderId="0"/>
    <xf numFmtId="0" fontId="20" fillId="0" borderId="0"/>
    <xf numFmtId="0" fontId="20" fillId="0" borderId="0"/>
    <xf numFmtId="0" fontId="7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77" fillId="0" borderId="0"/>
    <xf numFmtId="0" fontId="1" fillId="0" borderId="0"/>
    <xf numFmtId="0" fontId="20" fillId="0" borderId="0"/>
    <xf numFmtId="0" fontId="77" fillId="0" borderId="0"/>
    <xf numFmtId="0" fontId="17" fillId="0" borderId="0"/>
    <xf numFmtId="0" fontId="17" fillId="0" borderId="0"/>
    <xf numFmtId="0" fontId="95" fillId="0" borderId="0"/>
    <xf numFmtId="0" fontId="95" fillId="0" borderId="0"/>
    <xf numFmtId="0" fontId="95" fillId="0" borderId="0"/>
    <xf numFmtId="0" fontId="20" fillId="0" borderId="0"/>
    <xf numFmtId="0" fontId="95" fillId="0" borderId="0"/>
    <xf numFmtId="0" fontId="27" fillId="0" borderId="0"/>
    <xf numFmtId="0" fontId="20" fillId="0" borderId="0"/>
    <xf numFmtId="0" fontId="20" fillId="0" borderId="10">
      <alignment vertical="top" wrapText="1"/>
    </xf>
    <xf numFmtId="0" fontId="17" fillId="0" borderId="0"/>
    <xf numFmtId="0" fontId="17" fillId="0" borderId="0"/>
    <xf numFmtId="0" fontId="20" fillId="0" borderId="10">
      <alignment vertical="top" wrapText="1"/>
    </xf>
    <xf numFmtId="0" fontId="1" fillId="0" borderId="0"/>
    <xf numFmtId="0" fontId="53" fillId="0" borderId="0"/>
    <xf numFmtId="0" fontId="53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95" fillId="0" borderId="0"/>
    <xf numFmtId="0" fontId="95" fillId="0" borderId="0"/>
    <xf numFmtId="0" fontId="95" fillId="0" borderId="0"/>
    <xf numFmtId="0" fontId="17" fillId="0" borderId="0"/>
    <xf numFmtId="0" fontId="17" fillId="0" borderId="0"/>
    <xf numFmtId="49" fontId="116" fillId="0" borderId="0"/>
    <xf numFmtId="0" fontId="20" fillId="0" borderId="0"/>
    <xf numFmtId="0" fontId="95" fillId="0" borderId="0"/>
    <xf numFmtId="0" fontId="95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52" fillId="0" borderId="0"/>
    <xf numFmtId="0" fontId="22" fillId="0" borderId="0"/>
    <xf numFmtId="0" fontId="20" fillId="0" borderId="0"/>
    <xf numFmtId="0" fontId="20" fillId="0" borderId="0"/>
    <xf numFmtId="226" fontId="87" fillId="0" borderId="22"/>
    <xf numFmtId="181" fontId="47" fillId="0" borderId="0" applyNumberFormat="0" applyFill="0" applyBorder="0" applyAlignment="0">
      <protection hidden="1"/>
    </xf>
    <xf numFmtId="181" fontId="47" fillId="0" borderId="0" applyNumberFormat="0" applyFill="0" applyBorder="0" applyAlignment="0">
      <protection hidden="1"/>
    </xf>
    <xf numFmtId="181" fontId="47" fillId="0" borderId="0" applyNumberFormat="0" applyFill="0" applyBorder="0" applyAlignment="0">
      <protection hidden="1"/>
    </xf>
    <xf numFmtId="181" fontId="47" fillId="0" borderId="0" applyNumberFormat="0" applyFill="0" applyBorder="0" applyAlignment="0">
      <protection hidden="1"/>
    </xf>
    <xf numFmtId="181" fontId="47" fillId="0" borderId="0" applyNumberFormat="0" applyFill="0" applyBorder="0" applyAlignment="0">
      <protection hidden="1"/>
    </xf>
    <xf numFmtId="181" fontId="47" fillId="0" borderId="0" applyNumberFormat="0" applyFill="0" applyBorder="0" applyAlignment="0">
      <protection hidden="1"/>
    </xf>
    <xf numFmtId="181" fontId="47" fillId="0" borderId="23" applyNumberFormat="0" applyFill="0" applyAlignment="0">
      <protection hidden="1"/>
    </xf>
    <xf numFmtId="181" fontId="47" fillId="0" borderId="23" applyNumberFormat="0" applyFill="0" applyAlignment="0">
      <protection hidden="1"/>
    </xf>
    <xf numFmtId="181" fontId="47" fillId="0" borderId="23" applyNumberFormat="0" applyFill="0" applyAlignment="0">
      <protection hidden="1"/>
    </xf>
    <xf numFmtId="181" fontId="47" fillId="0" borderId="23" applyNumberFormat="0" applyFill="0" applyAlignment="0">
      <protection hidden="1"/>
    </xf>
    <xf numFmtId="181" fontId="47" fillId="0" borderId="23" applyNumberFormat="0" applyFill="0" applyAlignment="0">
      <protection hidden="1"/>
    </xf>
    <xf numFmtId="181" fontId="47" fillId="0" borderId="23" applyNumberFormat="0" applyFill="0" applyAlignment="0">
      <protection hidden="1"/>
    </xf>
    <xf numFmtId="181" fontId="47" fillId="0" borderId="22" applyNumberFormat="0" applyFill="0" applyAlignment="0">
      <protection hidden="1"/>
    </xf>
    <xf numFmtId="181" fontId="47" fillId="0" borderId="22" applyNumberFormat="0" applyFill="0" applyAlignment="0">
      <protection hidden="1"/>
    </xf>
    <xf numFmtId="181" fontId="47" fillId="0" borderId="22" applyNumberFormat="0" applyFill="0" applyAlignment="0">
      <protection hidden="1"/>
    </xf>
    <xf numFmtId="181" fontId="47" fillId="0" borderId="22" applyNumberFormat="0" applyFill="0" applyAlignment="0">
      <protection hidden="1"/>
    </xf>
    <xf numFmtId="181" fontId="47" fillId="0" borderId="22" applyNumberFormat="0" applyFill="0" applyAlignment="0">
      <protection hidden="1"/>
    </xf>
    <xf numFmtId="181" fontId="47" fillId="0" borderId="22" applyNumberFormat="0" applyFill="0" applyAlignment="0">
      <protection hidden="1"/>
    </xf>
    <xf numFmtId="181" fontId="47" fillId="0" borderId="46" applyNumberFormat="0" applyFill="0" applyAlignment="0">
      <protection hidden="1"/>
    </xf>
    <xf numFmtId="181" fontId="47" fillId="0" borderId="46" applyNumberFormat="0" applyFill="0" applyAlignment="0">
      <protection hidden="1"/>
    </xf>
    <xf numFmtId="181" fontId="47" fillId="0" borderId="46" applyNumberFormat="0" applyFill="0" applyAlignment="0">
      <protection hidden="1"/>
    </xf>
    <xf numFmtId="181" fontId="47" fillId="0" borderId="46" applyNumberFormat="0" applyFill="0" applyAlignment="0">
      <protection hidden="1"/>
    </xf>
    <xf numFmtId="181" fontId="47" fillId="0" borderId="46" applyNumberFormat="0" applyFill="0" applyAlignment="0">
      <protection hidden="1"/>
    </xf>
    <xf numFmtId="181" fontId="47" fillId="0" borderId="46" applyNumberFormat="0" applyFill="0" applyAlignment="0">
      <protection hidden="1"/>
    </xf>
    <xf numFmtId="41" fontId="23" fillId="33" borderId="10">
      <alignment horizontal="center"/>
    </xf>
    <xf numFmtId="0" fontId="19" fillId="0" borderId="0" applyNumberFormat="0" applyBorder="0">
      <alignment vertical="center"/>
    </xf>
    <xf numFmtId="0" fontId="117" fillId="96" borderId="47" applyNumberFormat="0">
      <alignment horizontal="center" vertical="center" wrapText="1"/>
    </xf>
    <xf numFmtId="227" fontId="118" fillId="0" borderId="48" applyFont="0" applyFill="0" applyBorder="0" applyAlignment="0" applyProtection="0"/>
    <xf numFmtId="224" fontId="119" fillId="0" borderId="49">
      <alignment vertical="center"/>
    </xf>
    <xf numFmtId="49" fontId="20" fillId="0" borderId="0" applyFont="0" applyFill="0" applyBorder="0" applyAlignment="0" applyProtection="0"/>
    <xf numFmtId="181" fontId="48" fillId="0" borderId="0" applyNumberFormat="0" applyFont="0" applyFill="0" applyBorder="0">
      <protection hidden="1"/>
    </xf>
    <xf numFmtId="181" fontId="48" fillId="0" borderId="0" applyNumberFormat="0" applyFont="0" applyFill="0" applyBorder="0">
      <protection hidden="1"/>
    </xf>
    <xf numFmtId="181" fontId="48" fillId="0" borderId="0" applyNumberFormat="0" applyFont="0" applyFill="0" applyBorder="0">
      <protection hidden="1"/>
    </xf>
    <xf numFmtId="181" fontId="48" fillId="0" borderId="0" applyNumberFormat="0" applyFont="0" applyFill="0" applyBorder="0">
      <protection hidden="1"/>
    </xf>
    <xf numFmtId="181" fontId="48" fillId="0" borderId="0" applyNumberFormat="0" applyFont="0" applyFill="0" applyBorder="0">
      <protection hidden="1"/>
    </xf>
    <xf numFmtId="181" fontId="48" fillId="0" borderId="0" applyNumberFormat="0" applyFont="0" applyFill="0" applyBorder="0">
      <protection hidden="1"/>
    </xf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181" fontId="48" fillId="0" borderId="0" applyNumberFormat="0" applyFont="0" applyFill="0" applyBorder="0">
      <alignment horizontal="left" indent="1"/>
      <protection hidden="1"/>
    </xf>
    <xf numFmtId="181" fontId="48" fillId="0" borderId="0" applyNumberFormat="0" applyFont="0" applyFill="0" applyBorder="0">
      <alignment horizontal="left" indent="1"/>
      <protection hidden="1"/>
    </xf>
    <xf numFmtId="181" fontId="48" fillId="0" borderId="0" applyNumberFormat="0" applyFont="0" applyFill="0" applyBorder="0">
      <alignment horizontal="left" indent="1"/>
      <protection hidden="1"/>
    </xf>
    <xf numFmtId="181" fontId="48" fillId="0" borderId="0" applyNumberFormat="0" applyFont="0" applyFill="0" applyBorder="0">
      <alignment horizontal="left" indent="1"/>
      <protection hidden="1"/>
    </xf>
    <xf numFmtId="181" fontId="48" fillId="0" borderId="0" applyNumberFormat="0" applyFont="0" applyFill="0" applyBorder="0">
      <alignment horizontal="left" indent="1"/>
      <protection hidden="1"/>
    </xf>
    <xf numFmtId="181" fontId="48" fillId="0" borderId="0" applyNumberFormat="0" applyFont="0" applyFill="0" applyBorder="0">
      <alignment horizontal="left" indent="1"/>
      <protection hidden="1"/>
    </xf>
    <xf numFmtId="181" fontId="48" fillId="0" borderId="0" applyNumberFormat="0" applyFont="0" applyFill="0" applyBorder="0">
      <alignment horizontal="left" indent="2"/>
      <protection hidden="1"/>
    </xf>
    <xf numFmtId="181" fontId="48" fillId="0" borderId="0" applyNumberFormat="0" applyFont="0" applyFill="0" applyBorder="0">
      <alignment horizontal="left" indent="2"/>
      <protection hidden="1"/>
    </xf>
    <xf numFmtId="181" fontId="48" fillId="0" borderId="0" applyNumberFormat="0" applyFont="0" applyFill="0" applyBorder="0">
      <alignment horizontal="left" indent="2"/>
      <protection hidden="1"/>
    </xf>
    <xf numFmtId="181" fontId="48" fillId="0" borderId="0" applyNumberFormat="0" applyFont="0" applyFill="0" applyBorder="0">
      <alignment horizontal="left" indent="2"/>
      <protection hidden="1"/>
    </xf>
    <xf numFmtId="181" fontId="48" fillId="0" borderId="0" applyNumberFormat="0" applyFont="0" applyFill="0" applyBorder="0">
      <alignment horizontal="left" indent="2"/>
      <protection hidden="1"/>
    </xf>
    <xf numFmtId="181" fontId="48" fillId="0" borderId="0" applyNumberFormat="0" applyFont="0" applyFill="0" applyBorder="0">
      <alignment horizontal="left" indent="2"/>
      <protection hidden="1"/>
    </xf>
    <xf numFmtId="181" fontId="48" fillId="0" borderId="0" applyNumberFormat="0" applyFont="0" applyFill="0" applyBorder="0">
      <alignment horizontal="left" indent="3"/>
      <protection hidden="1"/>
    </xf>
    <xf numFmtId="181" fontId="48" fillId="0" borderId="0" applyNumberFormat="0" applyFont="0" applyFill="0" applyBorder="0">
      <alignment horizontal="left" indent="3"/>
      <protection hidden="1"/>
    </xf>
    <xf numFmtId="181" fontId="48" fillId="0" borderId="0" applyNumberFormat="0" applyFont="0" applyFill="0" applyBorder="0">
      <alignment horizontal="left" indent="3"/>
      <protection hidden="1"/>
    </xf>
    <xf numFmtId="181" fontId="48" fillId="0" borderId="0" applyNumberFormat="0" applyFont="0" applyFill="0" applyBorder="0">
      <alignment horizontal="left" indent="3"/>
      <protection hidden="1"/>
    </xf>
    <xf numFmtId="181" fontId="48" fillId="0" borderId="0" applyNumberFormat="0" applyFont="0" applyFill="0" applyBorder="0">
      <alignment horizontal="left" indent="3"/>
      <protection hidden="1"/>
    </xf>
    <xf numFmtId="181" fontId="48" fillId="0" borderId="0" applyNumberFormat="0" applyFont="0" applyFill="0" applyBorder="0">
      <alignment horizontal="left" indent="3"/>
      <protection hidden="1"/>
    </xf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49" fontId="20" fillId="0" borderId="0" applyFont="0" applyFill="0" applyBorder="0" applyAlignment="0" applyProtection="0"/>
    <xf numFmtId="0" fontId="46" fillId="78" borderId="0"/>
    <xf numFmtId="0" fontId="46" fillId="78" borderId="0"/>
    <xf numFmtId="0" fontId="46" fillId="78" borderId="0"/>
    <xf numFmtId="0" fontId="46" fillId="78" borderId="0"/>
    <xf numFmtId="0" fontId="46" fillId="78" borderId="0"/>
    <xf numFmtId="0" fontId="46" fillId="78" borderId="0"/>
    <xf numFmtId="0" fontId="45" fillId="78" borderId="0">
      <alignment horizontal="left"/>
    </xf>
    <xf numFmtId="0" fontId="45" fillId="78" borderId="0">
      <alignment horizontal="left"/>
    </xf>
    <xf numFmtId="0" fontId="45" fillId="78" borderId="0">
      <alignment horizontal="left"/>
    </xf>
    <xf numFmtId="0" fontId="45" fillId="78" borderId="0">
      <alignment horizontal="left"/>
    </xf>
    <xf numFmtId="0" fontId="45" fillId="78" borderId="0">
      <alignment horizontal="left"/>
    </xf>
    <xf numFmtId="0" fontId="45" fillId="78" borderId="0">
      <alignment horizontal="left" indent="1"/>
    </xf>
    <xf numFmtId="0" fontId="45" fillId="78" borderId="0">
      <alignment horizontal="left" indent="1"/>
    </xf>
    <xf numFmtId="0" fontId="45" fillId="78" borderId="0">
      <alignment horizontal="left" indent="1"/>
    </xf>
    <xf numFmtId="0" fontId="45" fillId="78" borderId="0">
      <alignment horizontal="left" indent="1"/>
    </xf>
    <xf numFmtId="0" fontId="45" fillId="78" borderId="0">
      <alignment horizontal="left" indent="1"/>
    </xf>
    <xf numFmtId="0" fontId="45" fillId="78" borderId="0">
      <alignment horizontal="left" vertical="center" indent="2"/>
    </xf>
    <xf numFmtId="0" fontId="45" fillId="78" borderId="0">
      <alignment horizontal="left" vertical="center" indent="2"/>
    </xf>
    <xf numFmtId="0" fontId="45" fillId="78" borderId="0">
      <alignment horizontal="left" vertical="center" indent="2"/>
    </xf>
    <xf numFmtId="0" fontId="45" fillId="78" borderId="0">
      <alignment horizontal="left" vertical="center" indent="2"/>
    </xf>
    <xf numFmtId="0" fontId="45" fillId="78" borderId="0">
      <alignment horizontal="left" vertical="center" indent="2"/>
    </xf>
    <xf numFmtId="228" fontId="47" fillId="0" borderId="22" applyFont="0" applyFill="0" applyBorder="0" applyAlignment="0">
      <protection hidden="1"/>
    </xf>
    <xf numFmtId="228" fontId="47" fillId="0" borderId="22" applyFont="0" applyFill="0" applyBorder="0" applyAlignment="0">
      <protection hidden="1"/>
    </xf>
    <xf numFmtId="228" fontId="47" fillId="0" borderId="22" applyFont="0" applyFill="0" applyBorder="0" applyAlignment="0">
      <protection hidden="1"/>
    </xf>
    <xf numFmtId="228" fontId="47" fillId="0" borderId="22" applyFont="0" applyFill="0" applyBorder="0" applyAlignment="0">
      <protection hidden="1"/>
    </xf>
    <xf numFmtId="228" fontId="47" fillId="0" borderId="22" applyFont="0" applyFill="0" applyBorder="0" applyAlignment="0">
      <protection hidden="1"/>
    </xf>
    <xf numFmtId="228" fontId="47" fillId="0" borderId="22" applyFont="0" applyFill="0" applyBorder="0" applyAlignment="0">
      <protection hidden="1"/>
    </xf>
    <xf numFmtId="0" fontId="41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32" fillId="0" borderId="15" applyNumberFormat="0" applyFill="0" applyAlignment="0" applyProtection="0"/>
    <xf numFmtId="3" fontId="20" fillId="93" borderId="40"/>
    <xf numFmtId="3" fontId="20" fillId="93" borderId="40"/>
    <xf numFmtId="3" fontId="20" fillId="93" borderId="40"/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229" fontId="20" fillId="0" borderId="0" applyFont="0" applyFill="0" applyBorder="0" applyAlignment="0">
      <protection hidden="1"/>
    </xf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7" fillId="0" borderId="50">
      <alignment horizontal="centerContinuous" vertical="center"/>
    </xf>
    <xf numFmtId="0" fontId="47" fillId="0" borderId="50">
      <alignment horizontal="center" vertical="center"/>
    </xf>
    <xf numFmtId="230" fontId="23" fillId="0" borderId="51">
      <alignment horizontal="right" vertical="center"/>
    </xf>
    <xf numFmtId="0" fontId="100" fillId="0" borderId="0"/>
    <xf numFmtId="0" fontId="121" fillId="0" borderId="0">
      <alignment vertical="top"/>
    </xf>
    <xf numFmtId="231" fontId="48" fillId="0" borderId="0" applyFont="0" applyFill="0" applyBorder="0" applyAlignment="0">
      <protection hidden="1"/>
    </xf>
    <xf numFmtId="231" fontId="48" fillId="0" borderId="0" applyFont="0" applyFill="0" applyBorder="0" applyAlignment="0">
      <protection hidden="1"/>
    </xf>
    <xf numFmtId="231" fontId="48" fillId="0" borderId="0" applyFont="0" applyFill="0" applyBorder="0" applyAlignment="0">
      <protection hidden="1"/>
    </xf>
    <xf numFmtId="231" fontId="48" fillId="0" borderId="0" applyFont="0" applyFill="0" applyBorder="0" applyAlignment="0">
      <protection hidden="1"/>
    </xf>
    <xf numFmtId="231" fontId="48" fillId="0" borderId="0" applyFont="0" applyFill="0" applyBorder="0" applyAlignment="0">
      <protection hidden="1"/>
    </xf>
    <xf numFmtId="231" fontId="48" fillId="0" borderId="0" applyFont="0" applyFill="0" applyBorder="0" applyAlignment="0">
      <protection hidden="1"/>
    </xf>
    <xf numFmtId="232" fontId="48" fillId="0" borderId="0" applyFont="0" applyFill="0" applyBorder="0" applyAlignment="0">
      <protection hidden="1"/>
    </xf>
    <xf numFmtId="232" fontId="48" fillId="0" borderId="0" applyFont="0" applyFill="0" applyBorder="0" applyAlignment="0">
      <protection hidden="1"/>
    </xf>
    <xf numFmtId="232" fontId="48" fillId="0" borderId="0" applyFont="0" applyFill="0" applyBorder="0" applyAlignment="0">
      <protection hidden="1"/>
    </xf>
    <xf numFmtId="232" fontId="48" fillId="0" borderId="0" applyFont="0" applyFill="0" applyBorder="0" applyAlignment="0">
      <protection hidden="1"/>
    </xf>
    <xf numFmtId="232" fontId="48" fillId="0" borderId="0" applyFont="0" applyFill="0" applyBorder="0" applyAlignment="0">
      <protection hidden="1"/>
    </xf>
    <xf numFmtId="232" fontId="48" fillId="0" borderId="0" applyFont="0" applyFill="0" applyBorder="0" applyAlignment="0">
      <protection hidden="1"/>
    </xf>
    <xf numFmtId="222" fontId="20" fillId="0" borderId="0" applyFont="0" applyFill="0" applyBorder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44" fontId="5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233" fontId="20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181" fontId="20" fillId="0" borderId="0" applyNumberFormat="0" applyFont="0" applyFill="0" applyBorder="0">
      <alignment wrapText="1"/>
      <protection hidden="1"/>
    </xf>
    <xf numFmtId="0" fontId="47" fillId="0" borderId="24">
      <protection hidden="1"/>
    </xf>
    <xf numFmtId="234" fontId="47" fillId="0" borderId="24">
      <protection hidden="1"/>
    </xf>
    <xf numFmtId="234" fontId="47" fillId="0" borderId="24">
      <protection hidden="1"/>
    </xf>
    <xf numFmtId="234" fontId="47" fillId="0" borderId="24">
      <protection hidden="1"/>
    </xf>
    <xf numFmtId="234" fontId="47" fillId="0" borderId="24">
      <protection hidden="1"/>
    </xf>
    <xf numFmtId="234" fontId="47" fillId="0" borderId="24">
      <protection hidden="1"/>
    </xf>
    <xf numFmtId="234" fontId="47" fillId="0" borderId="24">
      <protection hidden="1"/>
    </xf>
    <xf numFmtId="235" fontId="47" fillId="0" borderId="24">
      <protection hidden="1"/>
    </xf>
    <xf numFmtId="235" fontId="47" fillId="0" borderId="24">
      <protection hidden="1"/>
    </xf>
    <xf numFmtId="235" fontId="47" fillId="0" borderId="24">
      <protection hidden="1"/>
    </xf>
    <xf numFmtId="235" fontId="47" fillId="0" borderId="24">
      <protection hidden="1"/>
    </xf>
    <xf numFmtId="235" fontId="47" fillId="0" borderId="24">
      <protection hidden="1"/>
    </xf>
    <xf numFmtId="235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0" fontId="47" fillId="0" borderId="24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6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7" fontId="20" fillId="0" borderId="0" applyFont="0" applyFill="0" applyBorder="0" applyAlignment="0">
      <protection hidden="1"/>
    </xf>
    <xf numFmtId="238" fontId="105" fillId="0" borderId="0">
      <alignment horizontal="right"/>
      <protection locked="0"/>
    </xf>
    <xf numFmtId="0" fontId="44" fillId="60" borderId="21" applyNumberFormat="0" applyAlignment="0" applyProtection="0"/>
    <xf numFmtId="0" fontId="44" fillId="60" borderId="21" applyNumberFormat="0" applyAlignment="0" applyProtection="0"/>
    <xf numFmtId="0" fontId="23" fillId="97" borderId="52" applyNumberFormat="0">
      <alignment vertical="center"/>
    </xf>
    <xf numFmtId="43" fontId="20" fillId="0" borderId="0" applyFont="0" applyFill="0" applyBorder="0" applyAlignment="0" applyProtection="0"/>
    <xf numFmtId="38" fontId="122" fillId="0" borderId="0" applyFont="0" applyFill="0" applyBorder="0" applyAlignment="0" applyProtection="0">
      <alignment vertical="center"/>
    </xf>
    <xf numFmtId="0" fontId="122" fillId="0" borderId="0">
      <alignment vertical="center"/>
    </xf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3" fillId="0" borderId="0"/>
    <xf numFmtId="0" fontId="123" fillId="0" borderId="0"/>
    <xf numFmtId="0" fontId="12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99" borderId="0" xfId="0" applyFill="1"/>
    <xf numFmtId="0" fontId="0" fillId="0" borderId="53" xfId="0" applyBorder="1"/>
    <xf numFmtId="0" fontId="125" fillId="0" borderId="0" xfId="3845" applyFont="1"/>
    <xf numFmtId="0" fontId="125" fillId="0" borderId="0" xfId="3845" applyFont="1" applyAlignment="1">
      <alignment horizontal="center"/>
    </xf>
    <xf numFmtId="0" fontId="125" fillId="0" borderId="0" xfId="3845" applyFont="1" applyFill="1"/>
    <xf numFmtId="3" fontId="0" fillId="98" borderId="53" xfId="0" applyNumberFormat="1" applyFill="1" applyBorder="1"/>
    <xf numFmtId="3" fontId="0" fillId="98" borderId="54" xfId="0" applyNumberFormat="1" applyFill="1" applyBorder="1"/>
    <xf numFmtId="3" fontId="0" fillId="98" borderId="55" xfId="0" applyNumberFormat="1" applyFill="1" applyBorder="1"/>
    <xf numFmtId="2" fontId="0" fillId="99" borderId="0" xfId="0" applyNumberFormat="1" applyFill="1"/>
    <xf numFmtId="239" fontId="0" fillId="99" borderId="0" xfId="0" applyNumberFormat="1" applyFill="1"/>
    <xf numFmtId="0" fontId="0" fillId="100" borderId="0" xfId="0" applyFill="1"/>
    <xf numFmtId="0" fontId="15" fillId="100" borderId="0" xfId="0" applyFont="1" applyFill="1"/>
    <xf numFmtId="0" fontId="0" fillId="100" borderId="54" xfId="0" applyFill="1" applyBorder="1"/>
    <xf numFmtId="0" fontId="0" fillId="100" borderId="55" xfId="0" applyFill="1" applyBorder="1"/>
    <xf numFmtId="0" fontId="95" fillId="100" borderId="0" xfId="3845" applyFont="1" applyFill="1"/>
    <xf numFmtId="9" fontId="0" fillId="98" borderId="0" xfId="0" quotePrefix="1" applyNumberFormat="1" applyFill="1"/>
    <xf numFmtId="0" fontId="0" fillId="0" borderId="0" xfId="0" applyAlignment="1">
      <alignment horizontal="left" wrapText="1"/>
    </xf>
  </cellXfs>
  <cellStyles count="4291">
    <cellStyle name=" 1" xfId="115"/>
    <cellStyle name="_x000a__x000a_JournalTemplate=C:\COMFO\CTALK\JOURSTD.TPL_x000a__x000a_LbStateAddress=3 3 0 251 1 89 2 311_x000a__x000a_LbStateJou" xfId="116"/>
    <cellStyle name="_x000d__x000a_JournalTemplate=C:\COMFO\CTALK\JOURSTD.TPL_x000d__x000a_LbStateAddress=3 3 0 251 1 89 2 311_x000d__x000a_LbStateJou" xfId="117"/>
    <cellStyle name="_x000d__x000a_JournalTemplate=C:\COMFO\CTALK\JOURSTD.TPL_x000d__x000a_LbStateAddress=3 3 0 251 1 89 2 311_x000d__x000a_LbStateJou 2" xfId="118"/>
    <cellStyle name="_x000d__x000a_JournalTemplate=C:\COMFO\CTALK\JOURSTD.TPL_x000d__x000a_LbStateAddress=3 3 0 251 1 89 2 311_x000d__x000a_LbStateJou 3" xfId="119"/>
    <cellStyle name="_x000d__x000a_JournalTemplate=C:\COMFO\CTALK\JOURSTD.TPL_x000d__x000a_LbStateAddress=3 3 0 251 1 89 2 311_x000d__x000a_LbStateJou_HW SW Map v1 27may2010" xfId="120"/>
    <cellStyle name="$0,000" xfId="121"/>
    <cellStyle name="$0,000 2" xfId="122"/>
    <cellStyle name="$0,000 2 2" xfId="123"/>
    <cellStyle name="$0,000 3" xfId="124"/>
    <cellStyle name="$0,000 4" xfId="125"/>
    <cellStyle name="$0,000 5" xfId="126"/>
    <cellStyle name="$0,000.00" xfId="127"/>
    <cellStyle name="$0,000.00 2" xfId="128"/>
    <cellStyle name="$0,000.00 2 2" xfId="129"/>
    <cellStyle name="$0,000.00 3" xfId="130"/>
    <cellStyle name="$0,000.00 4" xfId="131"/>
    <cellStyle name="$0,000.00 5" xfId="132"/>
    <cellStyle name="$0,000_08-06-13a Entwurf1 HFA10_vereinfachtes Modell_new" xfId="133"/>
    <cellStyle name="%" xfId="134"/>
    <cellStyle name="% 2" xfId="135"/>
    <cellStyle name="% 2 2" xfId="136"/>
    <cellStyle name="% 2 3" xfId="137"/>
    <cellStyle name="% 2 3 2" xfId="138"/>
    <cellStyle name="% 3" xfId="139"/>
    <cellStyle name="% 3 2" xfId="140"/>
    <cellStyle name="%_1 7  Low Cost RFI - Mirror Network" xfId="141"/>
    <cellStyle name="%_1.6 – Low Cost RFI - Mirror Network" xfId="142"/>
    <cellStyle name="%_CMT Template - OB - V6.3b_20090819b" xfId="143"/>
    <cellStyle name="%_CMT Template - OB - V6.3b_20090819b 2" xfId="144"/>
    <cellStyle name="%_GS-ITR RTB YTD 04.2010_20100624" xfId="145"/>
    <cellStyle name="%_GS-ITR RTB YTD 04.2010_20100624 2" xfId="146"/>
    <cellStyle name="%_GS-ITR RTB YTD 04.2010_20100624 3" xfId="147"/>
    <cellStyle name="%_KGW (IT projects) base costs" xfId="148"/>
    <cellStyle name="%_KGW (IT projects) base costs 2" xfId="149"/>
    <cellStyle name="%_KGW (IT projects) base costs 2 2" xfId="150"/>
    <cellStyle name="%_KGW (IT projects) base costs 3" xfId="151"/>
    <cellStyle name="%_KGW (IT projects) base costs 3 2" xfId="152"/>
    <cellStyle name="%_KGW (IT projects) base costs 3 3" xfId="153"/>
    <cellStyle name="%_KGW (IT projects) base costs 4" xfId="154"/>
    <cellStyle name="%_KGW (IT projects) base costs 5" xfId="155"/>
    <cellStyle name="?? [0.00]_Book1" xfId="156"/>
    <cellStyle name="???? [0.00]_Book1" xfId="157"/>
    <cellStyle name="????_Book1" xfId="158"/>
    <cellStyle name="??_Book1" xfId="159"/>
    <cellStyle name="_200711 Business Case Gateway - Dresdner Bank Brand" xfId="160"/>
    <cellStyle name="_200711 Business Case Gateway - Dresdner Bank Brand 2" xfId="161"/>
    <cellStyle name="_200711 Business Case Gateway - Dresdner Bank Brand 2 2" xfId="162"/>
    <cellStyle name="_200711 Business Case Gateway - Dresdner Bank Brand 2 3" xfId="163"/>
    <cellStyle name="_200711 Business Case Gateway - Dresdner Bank Brand 3" xfId="164"/>
    <cellStyle name="_200711 Business Case Gateway - Dresdner Bank Brand 3 2" xfId="165"/>
    <cellStyle name="_200711 Business Case Gateway - Dresdner Bank Brand 3 3" xfId="166"/>
    <cellStyle name="_200711 Business Case Gateway - Dresdner Bank Brand 3 4" xfId="167"/>
    <cellStyle name="_200711 Business Case Gateway - Dresdner Bank Brand 4" xfId="168"/>
    <cellStyle name="_200711 Business Case Gateway - Dresdner Bank Brand 4 2" xfId="169"/>
    <cellStyle name="_200711 Business Case Gateway - Dresdner Bank Brand 4 3" xfId="170"/>
    <cellStyle name="_200711 Business Case Gateway - Dresdner Bank Brand 5" xfId="171"/>
    <cellStyle name="_200711 Business Case Gateway - Dresdner Bank Brand 6" xfId="172"/>
    <cellStyle name="_200711 Business Case Gateway - Dresdner Bank Brand 6 2" xfId="173"/>
    <cellStyle name="_200711 Business Case Gateway - Dresdner Bank Brand 7" xfId="174"/>
    <cellStyle name="_200711 Business Case Gateway - Dresdner Bank Brand 7 2" xfId="175"/>
    <cellStyle name="_2010-04-01 - MASTER_Planungssheet_RtB_DV_Kosten_AfA" xfId="176"/>
    <cellStyle name="_BPO Job Codes" xfId="177"/>
    <cellStyle name="_CMT - BPO Rates Jun09" xfId="178"/>
    <cellStyle name="_Column1" xfId="179"/>
    <cellStyle name="_Column1_BruttoVWGJahr2007" xfId="180"/>
    <cellStyle name="_Column1_BruttoVWGJahr2007 2" xfId="181"/>
    <cellStyle name="_Column1_BruttoVWGJahr2007 2 2" xfId="182"/>
    <cellStyle name="_Column1_BruttoVWGJahr2007 2 3" xfId="183"/>
    <cellStyle name="_Column1_BruttoVWGJahr2007 3" xfId="184"/>
    <cellStyle name="_Column1_BruttoVWGJahr2007 3 2" xfId="185"/>
    <cellStyle name="_Column1_BruttoVWGJahr2007 3 3" xfId="186"/>
    <cellStyle name="_Column1_BruttoVWGJahr2007 3 4" xfId="187"/>
    <cellStyle name="_Column1_BruttoVWGJahr2007 4" xfId="188"/>
    <cellStyle name="_Column1_BruttoVWGJahr2007 4 2" xfId="189"/>
    <cellStyle name="_Column1_BruttoVWGJahr2007 4 3" xfId="190"/>
    <cellStyle name="_Column1_BruttoVWGJahr2007 5" xfId="191"/>
    <cellStyle name="_Column1_BruttoVWGJahr2007 6" xfId="192"/>
    <cellStyle name="_Column1_BruttoVWGJahr2007 6 2" xfId="193"/>
    <cellStyle name="_Column1_BruttoVWGJahr2007 7" xfId="194"/>
    <cellStyle name="_Column1_BruttoVWGJahr2007 7 2" xfId="195"/>
    <cellStyle name="_Column1_CDO-Fonds2007" xfId="196"/>
    <cellStyle name="_Column1_CDO-Fonds2007 2" xfId="197"/>
    <cellStyle name="_Column1_CDO-Fonds2007 2 2" xfId="198"/>
    <cellStyle name="_Column1_CDO-Fonds2007 2 3" xfId="199"/>
    <cellStyle name="_Column1_CDO-Fonds2007 3" xfId="200"/>
    <cellStyle name="_Column1_CDO-Fonds2007 3 2" xfId="201"/>
    <cellStyle name="_Column1_CDO-Fonds2007 3 3" xfId="202"/>
    <cellStyle name="_Column1_CDO-Fonds2007 3 4" xfId="203"/>
    <cellStyle name="_Column1_CDO-Fonds2007 4" xfId="204"/>
    <cellStyle name="_Column1_CDO-Fonds2007 4 2" xfId="205"/>
    <cellStyle name="_Column1_CDO-Fonds2007 4 3" xfId="206"/>
    <cellStyle name="_Column1_CDO-Fonds2007 5" xfId="207"/>
    <cellStyle name="_Column1_CDO-Fonds2007 6" xfId="208"/>
    <cellStyle name="_Column1_CDO-Fonds2007 6 2" xfId="209"/>
    <cellStyle name="_Column1_CDO-Fonds2007 7" xfId="210"/>
    <cellStyle name="_Column1_CDO-Fonds2007 7 2" xfId="211"/>
    <cellStyle name="_Column1_Cominvest Gruppe Planung 2006" xfId="212"/>
    <cellStyle name="_Column1_Cominvest Gruppe Planung 2006 2" xfId="213"/>
    <cellStyle name="_Column1_Cominvest Gruppe Planung 2006 2 2" xfId="214"/>
    <cellStyle name="_Column1_Cominvest Gruppe Planung 2006 2 3" xfId="215"/>
    <cellStyle name="_Column1_Cominvest Gruppe Planung 2006 3" xfId="216"/>
    <cellStyle name="_Column1_Cominvest Gruppe Planung 2006 3 2" xfId="217"/>
    <cellStyle name="_Column1_Cominvest Gruppe Planung 2006 3 3" xfId="218"/>
    <cellStyle name="_Column1_Cominvest Gruppe Planung 2006 3 4" xfId="219"/>
    <cellStyle name="_Column1_Cominvest Gruppe Planung 2006 4" xfId="220"/>
    <cellStyle name="_Column1_Cominvest Gruppe Planung 2006 4 2" xfId="221"/>
    <cellStyle name="_Column1_Cominvest Gruppe Planung 2006 4 3" xfId="222"/>
    <cellStyle name="_Column1_Cominvest Gruppe Planung 2006 5" xfId="223"/>
    <cellStyle name="_Column1_Cominvest Gruppe Planung 2006 6" xfId="224"/>
    <cellStyle name="_Column1_Cominvest Gruppe Planung 2006 6 2" xfId="225"/>
    <cellStyle name="_Column1_Cominvest Gruppe Planung 2006 7" xfId="226"/>
    <cellStyle name="_Column1_Cominvest Gruppe Planung 2006 7 2" xfId="227"/>
    <cellStyle name="_Column1_Cominvest Gruppe Planung 2006 v2" xfId="228"/>
    <cellStyle name="_Column1_Cominvest Gruppe Planung 2006 v2 2" xfId="229"/>
    <cellStyle name="_Column1_Cominvest Gruppe Planung 2006 v2 2 2" xfId="230"/>
    <cellStyle name="_Column1_Cominvest Gruppe Planung 2006 v2 2 3" xfId="231"/>
    <cellStyle name="_Column1_Cominvest Gruppe Planung 2006 v2 3" xfId="232"/>
    <cellStyle name="_Column1_Cominvest Gruppe Planung 2006 v2 3 2" xfId="233"/>
    <cellStyle name="_Column1_Cominvest Gruppe Planung 2006 v2 3 3" xfId="234"/>
    <cellStyle name="_Column1_Cominvest Gruppe Planung 2006 v2 3 4" xfId="235"/>
    <cellStyle name="_Column1_Cominvest Gruppe Planung 2006 v2 4" xfId="236"/>
    <cellStyle name="_Column1_Cominvest Gruppe Planung 2006 v2 4 2" xfId="237"/>
    <cellStyle name="_Column1_Cominvest Gruppe Planung 2006 v2 4 3" xfId="238"/>
    <cellStyle name="_Column1_Cominvest Gruppe Planung 2006 v2 5" xfId="239"/>
    <cellStyle name="_Column1_Cominvest Gruppe Planung 2006 v2 6" xfId="240"/>
    <cellStyle name="_Column1_Cominvest Gruppe Planung 2006 v2 6 2" xfId="241"/>
    <cellStyle name="_Column1_Cominvest Gruppe Planung 2006 v2 7" xfId="242"/>
    <cellStyle name="_Column1_Cominvest Gruppe Planung 2006 v2 7 2" xfId="243"/>
    <cellStyle name="_Column1_Daten aus KTR-DB 2007" xfId="244"/>
    <cellStyle name="_Column1_Daten aus KTR-DB 2007 2" xfId="245"/>
    <cellStyle name="_Column1_Daten aus KTR-DB 2007 3" xfId="246"/>
    <cellStyle name="_Column1_Datenkonsolidierung Cominvest 010210 Abstimmung v4" xfId="247"/>
    <cellStyle name="_Column1_Datenkonsolidierung Cominvest 010210 Abstimmung v4 2" xfId="248"/>
    <cellStyle name="_Column1_Datenkonsolidierung Cominvest 010210 Abstimmung v4 3" xfId="249"/>
    <cellStyle name="_Column1_Kopie von Zulieferung ALSA II Quartal 2007" xfId="250"/>
    <cellStyle name="_Column1_Kopie von Zulieferung ALSA II Quartal 2007 2" xfId="251"/>
    <cellStyle name="_Column1_Kopie von Zulieferung ALSA II Quartal 2007 2 2" xfId="252"/>
    <cellStyle name="_Column1_Kopie von Zulieferung ALSA II Quartal 2007 2 3" xfId="253"/>
    <cellStyle name="_Column1_Kopie von Zulieferung ALSA II Quartal 2007 3" xfId="254"/>
    <cellStyle name="_Column1_Kopie von Zulieferung ALSA II Quartal 2007 3 2" xfId="255"/>
    <cellStyle name="_Column1_Kopie von Zulieferung ALSA II Quartal 2007 3 3" xfId="256"/>
    <cellStyle name="_Column1_Kopie von Zulieferung ALSA II Quartal 2007 3 4" xfId="257"/>
    <cellStyle name="_Column1_Kopie von Zulieferung ALSA II Quartal 2007 4" xfId="258"/>
    <cellStyle name="_Column1_Kopie von Zulieferung ALSA II Quartal 2007 4 2" xfId="259"/>
    <cellStyle name="_Column1_Kopie von Zulieferung ALSA II Quartal 2007 4 3" xfId="260"/>
    <cellStyle name="_Column1_Kopie von Zulieferung ALSA II Quartal 2007 5" xfId="261"/>
    <cellStyle name="_Column1_Kopie von Zulieferung ALSA II Quartal 2007 6" xfId="262"/>
    <cellStyle name="_Column1_Kopie von Zulieferung ALSA II Quartal 2007 6 2" xfId="263"/>
    <cellStyle name="_Column1_Kopie von Zulieferung ALSA II Quartal 2007 7" xfId="264"/>
    <cellStyle name="_Column1_Kopie von Zulieferung ALSA II Quartal 2007 7 2" xfId="265"/>
    <cellStyle name="_Column1_Lieferung Frankfurt Erträge September" xfId="266"/>
    <cellStyle name="_Column1_Lieferung Frankfurt Erträge September 2" xfId="267"/>
    <cellStyle name="_Column1_Lieferung Frankfurt Erträge September 2 2" xfId="268"/>
    <cellStyle name="_Column1_Lieferung Frankfurt Erträge September 2 3" xfId="269"/>
    <cellStyle name="_Column1_Lieferung Frankfurt Erträge September 3" xfId="270"/>
    <cellStyle name="_Column1_Lieferung Frankfurt Erträge September 3 2" xfId="271"/>
    <cellStyle name="_Column1_Lieferung Frankfurt Erträge September 3 3" xfId="272"/>
    <cellStyle name="_Column1_Lieferung Frankfurt Erträge September 3 4" xfId="273"/>
    <cellStyle name="_Column1_Lieferung Frankfurt Erträge September 4" xfId="274"/>
    <cellStyle name="_Column1_Lieferung Frankfurt Erträge September 4 2" xfId="275"/>
    <cellStyle name="_Column1_Lieferung Frankfurt Erträge September 4 3" xfId="276"/>
    <cellStyle name="_Column1_Lieferung Frankfurt Erträge September 5" xfId="277"/>
    <cellStyle name="_Column1_Lieferung Frankfurt Erträge September 6" xfId="278"/>
    <cellStyle name="_Column1_Lieferung Frankfurt Erträge September 6 2" xfId="279"/>
    <cellStyle name="_Column1_Lieferung Frankfurt Erträge September 7" xfId="280"/>
    <cellStyle name="_Column1_Lieferung Frankfurt Erträge September 7 2" xfId="281"/>
    <cellStyle name="_Column1_LieferungFrankfurtMärz" xfId="282"/>
    <cellStyle name="_Column1_LieferungFrankfurtMärz 2" xfId="283"/>
    <cellStyle name="_Column1_LieferungFrankfurtMärz 2 2" xfId="284"/>
    <cellStyle name="_Column1_LieferungFrankfurtMärz 2 3" xfId="285"/>
    <cellStyle name="_Column1_LieferungFrankfurtMärz 3" xfId="286"/>
    <cellStyle name="_Column1_LieferungFrankfurtMärz 3 2" xfId="287"/>
    <cellStyle name="_Column1_LieferungFrankfurtMärz 3 3" xfId="288"/>
    <cellStyle name="_Column1_LieferungFrankfurtMärz 3 4" xfId="289"/>
    <cellStyle name="_Column1_LieferungFrankfurtMärz 4" xfId="290"/>
    <cellStyle name="_Column1_LieferungFrankfurtMärz 4 2" xfId="291"/>
    <cellStyle name="_Column1_LieferungFrankfurtMärz 4 3" xfId="292"/>
    <cellStyle name="_Column1_LieferungFrankfurtMärz 5" xfId="293"/>
    <cellStyle name="_Column1_LieferungFrankfurtMärz 6" xfId="294"/>
    <cellStyle name="_Column1_LieferungFrankfurtMärz 6 2" xfId="295"/>
    <cellStyle name="_Column1_LieferungFrankfurtMärz 7" xfId="296"/>
    <cellStyle name="_Column1_LieferungFrankfurtMärz 7 2" xfId="297"/>
    <cellStyle name="_Column1_Mappe1" xfId="298"/>
    <cellStyle name="_Column1_Mappe1 2" xfId="299"/>
    <cellStyle name="_Column1_Mappe1 3" xfId="300"/>
    <cellStyle name="_Column1_Master Cominvest Gruppe Planung 2006 020905 HC" xfId="301"/>
    <cellStyle name="_Column1_Master Cominvest Gruppe Planung 2006 020905 HC 2" xfId="302"/>
    <cellStyle name="_Column1_Master Cominvest Gruppe Planung 2006 020905 HC 3" xfId="303"/>
    <cellStyle name="_Column1_Mitverantwortetes Ergebnis 2004 v2" xfId="304"/>
    <cellStyle name="_Column1_Mitverantwortetes Ergebnis 2004 v2 2" xfId="305"/>
    <cellStyle name="_Column1_Mitverantwortetes Ergebnis 2004 v2 2 2" xfId="306"/>
    <cellStyle name="_Column1_Mitverantwortetes Ergebnis 2004 v2 2 3" xfId="307"/>
    <cellStyle name="_Column1_Mitverantwortetes Ergebnis 2004 v2 3" xfId="308"/>
    <cellStyle name="_Column1_Mitverantwortetes Ergebnis 2004 v2 3 2" xfId="309"/>
    <cellStyle name="_Column1_Mitverantwortetes Ergebnis 2004 v2 3 3" xfId="310"/>
    <cellStyle name="_Column1_Mitverantwortetes Ergebnis 2004 v2 3 4" xfId="311"/>
    <cellStyle name="_Column1_Mitverantwortetes Ergebnis 2004 v2 4" xfId="312"/>
    <cellStyle name="_Column1_Mitverantwortetes Ergebnis 2004 v2 4 2" xfId="313"/>
    <cellStyle name="_Column1_Mitverantwortetes Ergebnis 2004 v2 4 3" xfId="314"/>
    <cellStyle name="_Column1_Mitverantwortetes Ergebnis 2004 v2 5" xfId="315"/>
    <cellStyle name="_Column1_Mitverantwortetes Ergebnis 2004 v2 6" xfId="316"/>
    <cellStyle name="_Column1_Mitverantwortetes Ergebnis 2004 v2 6 2" xfId="317"/>
    <cellStyle name="_Column1_Mitverantwortetes Ergebnis 2004 v2 7" xfId="318"/>
    <cellStyle name="_Column1_Mitverantwortetes Ergebnis 2004 v2 7 2" xfId="319"/>
    <cellStyle name="_Column1_MK AG + MK Lux" xfId="320"/>
    <cellStyle name="_Column1_MK AG + MK Lux 2" xfId="321"/>
    <cellStyle name="_Column1_MK AG + MK Lux 3" xfId="322"/>
    <cellStyle name="_Column1_restliche FondsErträge2007" xfId="323"/>
    <cellStyle name="_Column1_restliche FondsErträge2007 2" xfId="324"/>
    <cellStyle name="_Column1_restliche FondsErträge2007 2 2" xfId="325"/>
    <cellStyle name="_Column1_restliche FondsErträge2007 2 3" xfId="326"/>
    <cellStyle name="_Column1_restliche FondsErträge2007 3" xfId="327"/>
    <cellStyle name="_Column1_restliche FondsErträge2007 3 2" xfId="328"/>
    <cellStyle name="_Column1_restliche FondsErträge2007 3 3" xfId="329"/>
    <cellStyle name="_Column1_restliche FondsErträge2007 3 4" xfId="330"/>
    <cellStyle name="_Column1_restliche FondsErträge2007 4" xfId="331"/>
    <cellStyle name="_Column1_restliche FondsErträge2007 4 2" xfId="332"/>
    <cellStyle name="_Column1_restliche FondsErträge2007 4 3" xfId="333"/>
    <cellStyle name="_Column1_restliche FondsErträge2007 5" xfId="334"/>
    <cellStyle name="_Column1_restliche FondsErträge2007 6" xfId="335"/>
    <cellStyle name="_Column1_restliche FondsErträge2007 6 2" xfId="336"/>
    <cellStyle name="_Column1_restliche FondsErträge2007 7" xfId="337"/>
    <cellStyle name="_Column1_restliche FondsErträge2007 7 2" xfId="338"/>
    <cellStyle name="_Column1_Synergievorgaben" xfId="339"/>
    <cellStyle name="_Column1_Synergievorgaben 2" xfId="340"/>
    <cellStyle name="_Column1_Synergievorgaben 2 2" xfId="341"/>
    <cellStyle name="_Column1_Synergievorgaben 2 3" xfId="342"/>
    <cellStyle name="_Column1_Synergievorgaben 3" xfId="343"/>
    <cellStyle name="_Column1_Synergievorgaben 3 2" xfId="344"/>
    <cellStyle name="_Column1_Synergievorgaben 3 3" xfId="345"/>
    <cellStyle name="_Column1_Synergievorgaben 3 4" xfId="346"/>
    <cellStyle name="_Column1_Synergievorgaben 4" xfId="347"/>
    <cellStyle name="_Column1_Synergievorgaben 4 2" xfId="348"/>
    <cellStyle name="_Column1_Synergievorgaben 4 3" xfId="349"/>
    <cellStyle name="_Column1_Synergievorgaben 5" xfId="350"/>
    <cellStyle name="_Column1_Synergievorgaben 6" xfId="351"/>
    <cellStyle name="_Column1_Synergievorgaben 6 2" xfId="352"/>
    <cellStyle name="_Column1_Synergievorgaben 7" xfId="353"/>
    <cellStyle name="_Column1_Synergievorgaben 7 2" xfId="354"/>
    <cellStyle name="_Column1_Wp-Einzelfonds Endjahr Retail-Gruppe DB-RE 1207_Basis" xfId="355"/>
    <cellStyle name="_Column1_Wp-Einzelfonds Endjahr Retail-Gruppe DB-RE 1207_Basis 2" xfId="356"/>
    <cellStyle name="_Column1_Wp-Einzelfonds Endjahr Retail-Gruppe DB-RE 1207_Basis 3" xfId="357"/>
    <cellStyle name="_Column1_Wp-Einzelfonds Insti Endjahr Insti DB-RE1207_Basis" xfId="358"/>
    <cellStyle name="_Column1_Wp-Einzelfonds Insti Endjahr Insti DB-RE1207_Basis 2" xfId="359"/>
    <cellStyle name="_Column1_Wp-Einzelfonds Insti Endjahr Insti DB-RE1207_Basis 3" xfId="360"/>
    <cellStyle name="_Column1_Wp-Prüfung MDB Inst 1204" xfId="361"/>
    <cellStyle name="_Column1_Wp-Prüfung MDB Inst 1204 2" xfId="362"/>
    <cellStyle name="_Column1_Wp-Prüfung MDB Inst 1204 2 2" xfId="363"/>
    <cellStyle name="_Column1_Wp-Prüfung MDB Inst 1204 2 3" xfId="364"/>
    <cellStyle name="_Column1_Wp-Prüfung MDB Inst 1204 3" xfId="365"/>
    <cellStyle name="_Column1_Wp-Prüfung MDB Inst 1204 3 2" xfId="366"/>
    <cellStyle name="_Column1_Wp-Prüfung MDB Inst 1204 3 3" xfId="367"/>
    <cellStyle name="_Column1_Wp-Prüfung MDB Inst 1204 3 4" xfId="368"/>
    <cellStyle name="_Column1_Wp-Prüfung MDB Inst 1204 4" xfId="369"/>
    <cellStyle name="_Column1_Wp-Prüfung MDB Inst 1204 4 2" xfId="370"/>
    <cellStyle name="_Column1_Wp-Prüfung MDB Inst 1204 4 3" xfId="371"/>
    <cellStyle name="_Column1_Wp-Prüfung MDB Inst 1204 5" xfId="372"/>
    <cellStyle name="_Column1_Wp-Prüfung MDB Inst 1204 6" xfId="373"/>
    <cellStyle name="_Column1_Wp-Prüfung MDB Inst 1204 6 2" xfId="374"/>
    <cellStyle name="_Column1_Wp-Prüfung MDB Inst 1204 7" xfId="375"/>
    <cellStyle name="_Column1_Wp-Prüfung MDB Inst 1204 7 2" xfId="376"/>
    <cellStyle name="_Column1_Wp-Vorlage3" xfId="377"/>
    <cellStyle name="_Column1_Wp-Vorlage3 2" xfId="378"/>
    <cellStyle name="_Column1_Wp-Vorlage3 3" xfId="379"/>
    <cellStyle name="_Column1_Zulieferung Alsa 1" xfId="380"/>
    <cellStyle name="_Column1_Zulieferung Alsa 1 2" xfId="381"/>
    <cellStyle name="_Column1_Zulieferung Alsa 1 2 2" xfId="382"/>
    <cellStyle name="_Column1_Zulieferung Alsa 1 2 3" xfId="383"/>
    <cellStyle name="_Column1_Zulieferung Alsa 1 3" xfId="384"/>
    <cellStyle name="_Column1_Zulieferung Alsa 1 3 2" xfId="385"/>
    <cellStyle name="_Column1_Zulieferung Alsa 1 3 3" xfId="386"/>
    <cellStyle name="_Column1_Zulieferung Alsa 1 3 4" xfId="387"/>
    <cellStyle name="_Column1_Zulieferung Alsa 1 4" xfId="388"/>
    <cellStyle name="_Column1_Zulieferung Alsa 1 4 2" xfId="389"/>
    <cellStyle name="_Column1_Zulieferung Alsa 1 4 3" xfId="390"/>
    <cellStyle name="_Column1_Zulieferung Alsa 1 5" xfId="391"/>
    <cellStyle name="_Column1_Zulieferung Alsa 1 6" xfId="392"/>
    <cellStyle name="_Column1_Zulieferung Alsa 1 6 2" xfId="393"/>
    <cellStyle name="_Column1_Zulieferung Alsa 1 7" xfId="394"/>
    <cellStyle name="_Column1_Zulieferung Alsa 1 7 2" xfId="395"/>
    <cellStyle name="_Column1_Zulieferung ALSA 2006" xfId="396"/>
    <cellStyle name="_Column1_Zulieferung ALSA 2006 2" xfId="397"/>
    <cellStyle name="_Column1_Zulieferung ALSA 2006 2 2" xfId="398"/>
    <cellStyle name="_Column1_Zulieferung ALSA 2006 2 3" xfId="399"/>
    <cellStyle name="_Column1_Zulieferung ALSA 2006 3" xfId="400"/>
    <cellStyle name="_Column1_Zulieferung ALSA 2006 3 2" xfId="401"/>
    <cellStyle name="_Column1_Zulieferung ALSA 2006 3 3" xfId="402"/>
    <cellStyle name="_Column1_Zulieferung ALSA 2006 3 4" xfId="403"/>
    <cellStyle name="_Column1_Zulieferung ALSA 2006 4" xfId="404"/>
    <cellStyle name="_Column1_Zulieferung ALSA 2006 4 2" xfId="405"/>
    <cellStyle name="_Column1_Zulieferung ALSA 2006 4 3" xfId="406"/>
    <cellStyle name="_Column1_Zulieferung ALSA 2006 5" xfId="407"/>
    <cellStyle name="_Column1_Zulieferung ALSA 2006 6" xfId="408"/>
    <cellStyle name="_Column1_Zulieferung ALSA 2006 6 2" xfId="409"/>
    <cellStyle name="_Column1_Zulieferung ALSA 2006 7" xfId="410"/>
    <cellStyle name="_Column1_Zulieferung ALSA 2006 7 2" xfId="411"/>
    <cellStyle name="_Column2" xfId="412"/>
    <cellStyle name="_Column2_BruttoVWGJahr2007" xfId="413"/>
    <cellStyle name="_Column2_CDO-Fonds2007" xfId="414"/>
    <cellStyle name="_Column2_Cominvest Gruppe Planung 2006" xfId="415"/>
    <cellStyle name="_Column2_Cominvest Gruppe Planung 2006 v2" xfId="416"/>
    <cellStyle name="_Column2_Daten aus KTR-DB 2007" xfId="417"/>
    <cellStyle name="_Column2_Datenkonsolidierung Cominvest 010210 Abstimmung v4" xfId="418"/>
    <cellStyle name="_Column2_Kopie von Zulieferung ALSA II Quartal 2007" xfId="419"/>
    <cellStyle name="_Column2_Lieferung Frankfurt Erträge September" xfId="420"/>
    <cellStyle name="_Column2_LieferungFrankfurtMärz" xfId="421"/>
    <cellStyle name="_Column2_Master Cominvest Gruppe Planung 2006 020905 HC" xfId="422"/>
    <cellStyle name="_Column2_Mitverantwortetes Ergebnis 2004 v2" xfId="423"/>
    <cellStyle name="_Column2_MK AG + MK Lux" xfId="424"/>
    <cellStyle name="_Column2_MK AG + MK Lux 2" xfId="425"/>
    <cellStyle name="_Column2_MK AG + MK Lux 3" xfId="426"/>
    <cellStyle name="_Column2_restliche FondsErträge2007" xfId="427"/>
    <cellStyle name="_Column2_Synergievorgaben" xfId="428"/>
    <cellStyle name="_Column2_Wp-Einzelfonds Endjahr Retail-Gruppe DB-RE 1207_Basis" xfId="429"/>
    <cellStyle name="_Column2_Wp-Einzelfonds Insti Endjahr Insti DB-RE1207_Basis" xfId="430"/>
    <cellStyle name="_Column2_Wp-Prüfung MDB Inst 1204" xfId="431"/>
    <cellStyle name="_Column2_Wp-Vorlage3" xfId="432"/>
    <cellStyle name="_Column2_Wp-Vorlage3 2" xfId="433"/>
    <cellStyle name="_Column2_Wp-Vorlage3 3" xfId="434"/>
    <cellStyle name="_Column2_Zulieferung Alsa 1" xfId="435"/>
    <cellStyle name="_Column2_Zulieferung ALSA 2006" xfId="436"/>
    <cellStyle name="_Column3" xfId="437"/>
    <cellStyle name="_Column3_BruttoVWGJahr2007" xfId="438"/>
    <cellStyle name="_Column3_BruttoVWGJahr2007 2" xfId="439"/>
    <cellStyle name="_Column3_CDO-Fonds2007" xfId="440"/>
    <cellStyle name="_Column3_CDO-Fonds2007 2" xfId="441"/>
    <cellStyle name="_Column3_Cominvest Gruppe Planung 2006" xfId="442"/>
    <cellStyle name="_Column3_Cominvest Gruppe Planung 2006 2" xfId="443"/>
    <cellStyle name="_Column3_Cominvest Gruppe Planung 2006 v2" xfId="444"/>
    <cellStyle name="_Column3_Cominvest Gruppe Planung 2006 v2 2" xfId="445"/>
    <cellStyle name="_Column3_Daten aus KTR-DB 2007" xfId="446"/>
    <cellStyle name="_Column3_Datenkonsolidierung Cominvest 010210 Abstimmung v4" xfId="447"/>
    <cellStyle name="_Column3_Kopie von Zulieferung ALSA II Quartal 2007" xfId="448"/>
    <cellStyle name="_Column3_Kopie von Zulieferung ALSA II Quartal 2007 2" xfId="449"/>
    <cellStyle name="_Column3_Lieferung Frankfurt Erträge September" xfId="450"/>
    <cellStyle name="_Column3_Lieferung Frankfurt Erträge September 2" xfId="451"/>
    <cellStyle name="_Column3_LieferungFrankfurtMärz" xfId="452"/>
    <cellStyle name="_Column3_LieferungFrankfurtMärz 2" xfId="453"/>
    <cellStyle name="_Column3_Master Cominvest Gruppe Planung 2006 020905 HC" xfId="454"/>
    <cellStyle name="_Column3_Mitverantwortetes Ergebnis 2004 v2" xfId="455"/>
    <cellStyle name="_Column3_Mitverantwortetes Ergebnis 2004 v2 2" xfId="456"/>
    <cellStyle name="_Column3_MK AG + MK Lux" xfId="457"/>
    <cellStyle name="_Column3_restliche FondsErträge2007" xfId="458"/>
    <cellStyle name="_Column3_restliche FondsErträge2007 2" xfId="459"/>
    <cellStyle name="_Column3_Synergievorgaben" xfId="460"/>
    <cellStyle name="_Column3_Synergievorgaben 2" xfId="461"/>
    <cellStyle name="_Column3_Wp-Einzelfonds Endjahr Retail-Gruppe DB-RE 1207_Basis" xfId="462"/>
    <cellStyle name="_Column3_Wp-Einzelfonds Insti Endjahr Insti DB-RE1207_Basis" xfId="463"/>
    <cellStyle name="_Column3_Wp-Prüfung MDB Inst 1204" xfId="464"/>
    <cellStyle name="_Column3_Wp-Prüfung MDB Inst 1204 2" xfId="465"/>
    <cellStyle name="_Column3_Wp-Vorlage3" xfId="466"/>
    <cellStyle name="_Column3_Zulieferung Alsa 1" xfId="467"/>
    <cellStyle name="_Column3_Zulieferung Alsa 1 2" xfId="468"/>
    <cellStyle name="_Column3_Zulieferung ALSA 2006" xfId="469"/>
    <cellStyle name="_Column3_Zulieferung ALSA 2006 2" xfId="470"/>
    <cellStyle name="_Column4" xfId="471"/>
    <cellStyle name="_Column4_BruttoVWGJahr2007" xfId="472"/>
    <cellStyle name="_Column4_BruttoVWGJahr2007 2" xfId="473"/>
    <cellStyle name="_Column4_BruttoVWGJahr2007 2 2" xfId="474"/>
    <cellStyle name="_Column4_BruttoVWGJahr2007 3" xfId="475"/>
    <cellStyle name="_Column4_BruttoVWGJahr2007 4" xfId="476"/>
    <cellStyle name="_Column4_BruttoVWGJahr2007 5" xfId="477"/>
    <cellStyle name="_Column4_CDO-Fonds2007" xfId="478"/>
    <cellStyle name="_Column4_CDO-Fonds2007 2" xfId="479"/>
    <cellStyle name="_Column4_CDO-Fonds2007 2 2" xfId="480"/>
    <cellStyle name="_Column4_CDO-Fonds2007 3" xfId="481"/>
    <cellStyle name="_Column4_CDO-Fonds2007 4" xfId="482"/>
    <cellStyle name="_Column4_CDO-Fonds2007 5" xfId="483"/>
    <cellStyle name="_Column4_Cominvest Gruppe Planung 2006" xfId="484"/>
    <cellStyle name="_Column4_Cominvest Gruppe Planung 2006 2" xfId="485"/>
    <cellStyle name="_Column4_Cominvest Gruppe Planung 2006 2 2" xfId="486"/>
    <cellStyle name="_Column4_Cominvest Gruppe Planung 2006 3" xfId="487"/>
    <cellStyle name="_Column4_Cominvest Gruppe Planung 2006 4" xfId="488"/>
    <cellStyle name="_Column4_Cominvest Gruppe Planung 2006 5" xfId="489"/>
    <cellStyle name="_Column4_Cominvest Gruppe Planung 2006 v2" xfId="490"/>
    <cellStyle name="_Column4_Cominvest Gruppe Planung 2006 v2 2" xfId="491"/>
    <cellStyle name="_Column4_Cominvest Gruppe Planung 2006 v2 2 2" xfId="492"/>
    <cellStyle name="_Column4_Cominvest Gruppe Planung 2006 v2 3" xfId="493"/>
    <cellStyle name="_Column4_Cominvest Gruppe Planung 2006 v2 4" xfId="494"/>
    <cellStyle name="_Column4_Cominvest Gruppe Planung 2006 v2 5" xfId="495"/>
    <cellStyle name="_Column4_Daten aus KTR-DB 2007" xfId="496"/>
    <cellStyle name="_Column4_Datenkonsolidierung Cominvest 010210 Abstimmung v4" xfId="497"/>
    <cellStyle name="_Column4_Kopie von Zulieferung ALSA II Quartal 2007" xfId="498"/>
    <cellStyle name="_Column4_Kopie von Zulieferung ALSA II Quartal 2007 2" xfId="499"/>
    <cellStyle name="_Column4_Kopie von Zulieferung ALSA II Quartal 2007 2 2" xfId="500"/>
    <cellStyle name="_Column4_Kopie von Zulieferung ALSA II Quartal 2007 3" xfId="501"/>
    <cellStyle name="_Column4_Kopie von Zulieferung ALSA II Quartal 2007 4" xfId="502"/>
    <cellStyle name="_Column4_Kopie von Zulieferung ALSA II Quartal 2007 5" xfId="503"/>
    <cellStyle name="_Column4_Lieferung Frankfurt Erträge September" xfId="504"/>
    <cellStyle name="_Column4_Lieferung Frankfurt Erträge September 2" xfId="505"/>
    <cellStyle name="_Column4_Lieferung Frankfurt Erträge September 2 2" xfId="506"/>
    <cellStyle name="_Column4_Lieferung Frankfurt Erträge September 3" xfId="507"/>
    <cellStyle name="_Column4_Lieferung Frankfurt Erträge September 4" xfId="508"/>
    <cellStyle name="_Column4_Lieferung Frankfurt Erträge September 5" xfId="509"/>
    <cellStyle name="_Column4_LieferungFrankfurtMärz" xfId="510"/>
    <cellStyle name="_Column4_LieferungFrankfurtMärz 2" xfId="511"/>
    <cellStyle name="_Column4_LieferungFrankfurtMärz 2 2" xfId="512"/>
    <cellStyle name="_Column4_LieferungFrankfurtMärz 3" xfId="513"/>
    <cellStyle name="_Column4_LieferungFrankfurtMärz 4" xfId="514"/>
    <cellStyle name="_Column4_LieferungFrankfurtMärz 5" xfId="515"/>
    <cellStyle name="_Column4_Master Cominvest Gruppe Planung 2006 020905 HC" xfId="516"/>
    <cellStyle name="_Column4_Mitverantwortetes Ergebnis 2004 v2" xfId="517"/>
    <cellStyle name="_Column4_Mitverantwortetes Ergebnis 2004 v2 2" xfId="518"/>
    <cellStyle name="_Column4_Mitverantwortetes Ergebnis 2004 v2 2 2" xfId="519"/>
    <cellStyle name="_Column4_Mitverantwortetes Ergebnis 2004 v2 3" xfId="520"/>
    <cellStyle name="_Column4_Mitverantwortetes Ergebnis 2004 v2 4" xfId="521"/>
    <cellStyle name="_Column4_Mitverantwortetes Ergebnis 2004 v2 5" xfId="522"/>
    <cellStyle name="_Column4_MK AG + MK Lux" xfId="523"/>
    <cellStyle name="_Column4_restliche FondsErträge2007" xfId="524"/>
    <cellStyle name="_Column4_restliche FondsErträge2007 2" xfId="525"/>
    <cellStyle name="_Column4_restliche FondsErträge2007 2 2" xfId="526"/>
    <cellStyle name="_Column4_restliche FondsErträge2007 3" xfId="527"/>
    <cellStyle name="_Column4_restliche FondsErträge2007 4" xfId="528"/>
    <cellStyle name="_Column4_restliche FondsErträge2007 5" xfId="529"/>
    <cellStyle name="_Column4_Synergievorgaben" xfId="530"/>
    <cellStyle name="_Column4_Synergievorgaben 2" xfId="531"/>
    <cellStyle name="_Column4_Synergievorgaben 2 2" xfId="532"/>
    <cellStyle name="_Column4_Synergievorgaben 3" xfId="533"/>
    <cellStyle name="_Column4_Synergievorgaben 4" xfId="534"/>
    <cellStyle name="_Column4_Synergievorgaben 5" xfId="535"/>
    <cellStyle name="_Column4_Wp-Einzelfonds Endjahr Retail-Gruppe DB-RE 1207_Basis" xfId="536"/>
    <cellStyle name="_Column4_Wp-Einzelfonds Insti Endjahr Insti DB-RE1207_Basis" xfId="537"/>
    <cellStyle name="_Column4_Wp-Prüfung MDB Inst 1204" xfId="538"/>
    <cellStyle name="_Column4_Wp-Prüfung MDB Inst 1204 2" xfId="539"/>
    <cellStyle name="_Column4_Wp-Prüfung MDB Inst 1204 2 2" xfId="540"/>
    <cellStyle name="_Column4_Wp-Prüfung MDB Inst 1204 3" xfId="541"/>
    <cellStyle name="_Column4_Wp-Prüfung MDB Inst 1204 4" xfId="542"/>
    <cellStyle name="_Column4_Wp-Prüfung MDB Inst 1204 5" xfId="543"/>
    <cellStyle name="_Column4_Wp-Vorlage3" xfId="544"/>
    <cellStyle name="_Column4_Zulieferung Alsa 1" xfId="545"/>
    <cellStyle name="_Column4_Zulieferung Alsa 1 2" xfId="546"/>
    <cellStyle name="_Column4_Zulieferung Alsa 1 2 2" xfId="547"/>
    <cellStyle name="_Column4_Zulieferung Alsa 1 3" xfId="548"/>
    <cellStyle name="_Column4_Zulieferung Alsa 1 4" xfId="549"/>
    <cellStyle name="_Column4_Zulieferung Alsa 1 5" xfId="550"/>
    <cellStyle name="_Column4_Zulieferung ALSA 2006" xfId="551"/>
    <cellStyle name="_Column4_Zulieferung ALSA 2006 2" xfId="552"/>
    <cellStyle name="_Column4_Zulieferung ALSA 2006 2 2" xfId="553"/>
    <cellStyle name="_Column4_Zulieferung ALSA 2006 3" xfId="554"/>
    <cellStyle name="_Column4_Zulieferung ALSA 2006 4" xfId="555"/>
    <cellStyle name="_Column4_Zulieferung ALSA 2006 5" xfId="556"/>
    <cellStyle name="_Column5" xfId="557"/>
    <cellStyle name="_Column5_BruttoVWGJahr2007" xfId="558"/>
    <cellStyle name="_Column5_CDO-Fonds2007" xfId="559"/>
    <cellStyle name="_Column5_Cominvest Gruppe Planung 2006" xfId="560"/>
    <cellStyle name="_Column5_Cominvest Gruppe Planung 2006 v2" xfId="561"/>
    <cellStyle name="_Column5_Daten aus KTR-DB 2007" xfId="562"/>
    <cellStyle name="_Column5_Datenkonsolidierung Cominvest 010210 Abstimmung v4" xfId="563"/>
    <cellStyle name="_Column5_Kopie von Zulieferung ALSA II Quartal 2007" xfId="564"/>
    <cellStyle name="_Column5_Lieferung Frankfurt Erträge September" xfId="565"/>
    <cellStyle name="_Column5_LieferungFrankfurtMärz" xfId="566"/>
    <cellStyle name="_Column5_Master Cominvest Gruppe Planung 2006 020905 HC" xfId="567"/>
    <cellStyle name="_Column5_Mitverantwortetes Ergebnis 2004 v2" xfId="568"/>
    <cellStyle name="_Column5_MK AG + MK Lux" xfId="569"/>
    <cellStyle name="_Column5_restliche FondsErträge2007" xfId="570"/>
    <cellStyle name="_Column5_Synergievorgaben" xfId="571"/>
    <cellStyle name="_Column5_Wp-Einzelfonds Endjahr Retail-Gruppe DB-RE 1207_Basis" xfId="572"/>
    <cellStyle name="_Column5_Wp-Einzelfonds Insti Endjahr Insti DB-RE1207_Basis" xfId="573"/>
    <cellStyle name="_Column5_Wp-Prüfung MDB Inst 1204" xfId="574"/>
    <cellStyle name="_Column5_Wp-Vorlage3" xfId="575"/>
    <cellStyle name="_Column5_Zulieferung Alsa 1" xfId="576"/>
    <cellStyle name="_Column5_Zulieferung ALSA 2006" xfId="577"/>
    <cellStyle name="_Column6" xfId="578"/>
    <cellStyle name="_Column6_BruttoVWGJahr2007" xfId="579"/>
    <cellStyle name="_Column6_CDO-Fonds2007" xfId="580"/>
    <cellStyle name="_Column6_Cominvest Gruppe Planung 2006" xfId="581"/>
    <cellStyle name="_Column6_Cominvest Gruppe Planung 2006 v2" xfId="582"/>
    <cellStyle name="_Column6_Daten aus KTR-DB 2007" xfId="583"/>
    <cellStyle name="_Column6_Datenkonsolidierung Cominvest 010210 Abstimmung v4" xfId="584"/>
    <cellStyle name="_Column6_Kopie von Zulieferung ALSA II Quartal 2007" xfId="585"/>
    <cellStyle name="_Column6_Lieferung Frankfurt Erträge September" xfId="586"/>
    <cellStyle name="_Column6_LieferungFrankfurtMärz" xfId="587"/>
    <cellStyle name="_Column6_Master Cominvest Gruppe Planung 2006 020905 HC" xfId="588"/>
    <cellStyle name="_Column6_Mitverantwortetes Ergebnis 2004 v2" xfId="589"/>
    <cellStyle name="_Column6_MK AG + MK Lux" xfId="590"/>
    <cellStyle name="_Column6_restliche FondsErträge2007" xfId="591"/>
    <cellStyle name="_Column6_Synergievorgaben" xfId="592"/>
    <cellStyle name="_Column6_Wp-Einzelfonds Endjahr Retail-Gruppe DB-RE 1207_Basis" xfId="593"/>
    <cellStyle name="_Column6_Wp-Einzelfonds Insti Endjahr Insti DB-RE1207_Basis" xfId="594"/>
    <cellStyle name="_Column6_Wp-Prüfung MDB Inst 1204" xfId="595"/>
    <cellStyle name="_Column6_Wp-Vorlage3" xfId="596"/>
    <cellStyle name="_Column6_Zulieferung Alsa 1" xfId="597"/>
    <cellStyle name="_Column6_Zulieferung ALSA 2006" xfId="598"/>
    <cellStyle name="_Column7" xfId="599"/>
    <cellStyle name="_Column7_BruttoVWGJahr2007" xfId="600"/>
    <cellStyle name="_Column7_BruttoVWGJahr2007 2" xfId="601"/>
    <cellStyle name="_Column7_CDO-Fonds2007" xfId="602"/>
    <cellStyle name="_Column7_CDO-Fonds2007 2" xfId="603"/>
    <cellStyle name="_Column7_Cominvest Gruppe Planung 2006" xfId="604"/>
    <cellStyle name="_Column7_Cominvest Gruppe Planung 2006 2" xfId="605"/>
    <cellStyle name="_Column7_Cominvest Gruppe Planung 2006 v2" xfId="606"/>
    <cellStyle name="_Column7_Cominvest Gruppe Planung 2006 v2 2" xfId="607"/>
    <cellStyle name="_Column7_Daten aus KTR-DB 2007" xfId="608"/>
    <cellStyle name="_Column7_Daten aus KTR-DB 2007 2" xfId="609"/>
    <cellStyle name="_Column7_Datenkonsolidierung Cominvest 010210 Abstimmung v4" xfId="610"/>
    <cellStyle name="_Column7_Datenkonsolidierung Cominvest 010210 Abstimmung v4 2" xfId="611"/>
    <cellStyle name="_Column7_Kopie von Zulieferung ALSA II Quartal 2007" xfId="612"/>
    <cellStyle name="_Column7_Kopie von Zulieferung ALSA II Quartal 2007 2" xfId="613"/>
    <cellStyle name="_Column7_Lieferung Frankfurt Erträge September" xfId="614"/>
    <cellStyle name="_Column7_Lieferung Frankfurt Erträge September 2" xfId="615"/>
    <cellStyle name="_Column7_LieferungFrankfurtMärz" xfId="616"/>
    <cellStyle name="_Column7_LieferungFrankfurtMärz 2" xfId="617"/>
    <cellStyle name="_Column7_Master Cominvest Gruppe Planung 2006 020905 HC" xfId="618"/>
    <cellStyle name="_Column7_Master Cominvest Gruppe Planung 2006 020905 HC 2" xfId="619"/>
    <cellStyle name="_Column7_Mitverantwortetes Ergebnis 2004 v2" xfId="620"/>
    <cellStyle name="_Column7_Mitverantwortetes Ergebnis 2004 v2 2" xfId="621"/>
    <cellStyle name="_Column7_MK AG + MK Lux" xfId="622"/>
    <cellStyle name="_Column7_MK AG + MK Lux 2" xfId="623"/>
    <cellStyle name="_Column7_restliche FondsErträge2007" xfId="624"/>
    <cellStyle name="_Column7_restliche FondsErträge2007 2" xfId="625"/>
    <cellStyle name="_Column7_Synergievorgaben" xfId="626"/>
    <cellStyle name="_Column7_Synergievorgaben 2" xfId="627"/>
    <cellStyle name="_Column7_Wp-Einzelfonds Endjahr Retail-Gruppe DB-RE 1207_Basis" xfId="628"/>
    <cellStyle name="_Column7_Wp-Einzelfonds Endjahr Retail-Gruppe DB-RE 1207_Basis 2" xfId="629"/>
    <cellStyle name="_Column7_Wp-Einzelfonds Insti Endjahr Insti DB-RE1207_Basis" xfId="630"/>
    <cellStyle name="_Column7_Wp-Einzelfonds Insti Endjahr Insti DB-RE1207_Basis 2" xfId="631"/>
    <cellStyle name="_Column7_Wp-Prüfung MDB Inst 1204" xfId="632"/>
    <cellStyle name="_Column7_Wp-Prüfung MDB Inst 1204 2" xfId="633"/>
    <cellStyle name="_Column7_Wp-Vorlage3" xfId="634"/>
    <cellStyle name="_Column7_Wp-Vorlage3 2" xfId="635"/>
    <cellStyle name="_Column7_Zulieferung Alsa 1" xfId="636"/>
    <cellStyle name="_Column7_Zulieferung Alsa 1 2" xfId="637"/>
    <cellStyle name="_Column7_Zulieferung ALSA 2006" xfId="638"/>
    <cellStyle name="_Column7_Zulieferung ALSA 2006 2" xfId="639"/>
    <cellStyle name="_CountryOptimum" xfId="640"/>
    <cellStyle name="_Data" xfId="641"/>
    <cellStyle name="_Data_BruttoVWGJahr2007" xfId="642"/>
    <cellStyle name="_Data_BruttoVWGJahr2007 2" xfId="643"/>
    <cellStyle name="_Data_BruttoVWGJahr2007 3" xfId="644"/>
    <cellStyle name="_Data_CDO-Fonds2007" xfId="645"/>
    <cellStyle name="_Data_CDO-Fonds2007 2" xfId="646"/>
    <cellStyle name="_Data_CDO-Fonds2007 3" xfId="647"/>
    <cellStyle name="_Data_Cominvest Gruppe Planung 2006" xfId="648"/>
    <cellStyle name="_Data_Cominvest Gruppe Planung 2006 2" xfId="649"/>
    <cellStyle name="_Data_Cominvest Gruppe Planung 2006 3" xfId="650"/>
    <cellStyle name="_Data_Cominvest Gruppe Planung 2006 v2" xfId="651"/>
    <cellStyle name="_Data_Cominvest Gruppe Planung 2006 v2 2" xfId="652"/>
    <cellStyle name="_Data_Cominvest Gruppe Planung 2006 v2 3" xfId="653"/>
    <cellStyle name="_Data_Daten aus KTR-DB 2007" xfId="654"/>
    <cellStyle name="_Data_Daten aus KTR-DB 2007 2" xfId="655"/>
    <cellStyle name="_Data_Daten aus KTR-DB 2007 3" xfId="656"/>
    <cellStyle name="_Data_Kopie von Zulieferung ALSA II Quartal 2007" xfId="657"/>
    <cellStyle name="_Data_Kopie von Zulieferung ALSA II Quartal 2007 2" xfId="658"/>
    <cellStyle name="_Data_Kopie von Zulieferung ALSA II Quartal 2007 3" xfId="659"/>
    <cellStyle name="_Data_Lieferung Frankfurt Erträge September" xfId="660"/>
    <cellStyle name="_Data_Lieferung Frankfurt Erträge September 2" xfId="661"/>
    <cellStyle name="_Data_Lieferung Frankfurt Erträge September 3" xfId="662"/>
    <cellStyle name="_Data_LieferungFrankfurtMärz" xfId="663"/>
    <cellStyle name="_Data_LieferungFrankfurtMärz 2" xfId="664"/>
    <cellStyle name="_Data_LieferungFrankfurtMärz 3" xfId="665"/>
    <cellStyle name="_Data_Mappe1" xfId="666"/>
    <cellStyle name="_Data_Mappe1 2" xfId="667"/>
    <cellStyle name="_Data_Mappe1 3" xfId="668"/>
    <cellStyle name="_Data_Master Cominvest Gruppe Planung 2006 020905 HC" xfId="669"/>
    <cellStyle name="_Data_Master Cominvest Gruppe Planung 2006 020905 HC 2" xfId="670"/>
    <cellStyle name="_Data_Master Cominvest Gruppe Planung 2006 020905 HC 3" xfId="671"/>
    <cellStyle name="_Data_MIS10" xfId="672"/>
    <cellStyle name="_Data_MIS10 2" xfId="673"/>
    <cellStyle name="_Data_MIS10 3" xfId="674"/>
    <cellStyle name="_Data_MIS13" xfId="675"/>
    <cellStyle name="_Data_MIS13 2" xfId="676"/>
    <cellStyle name="_Data_MIS13 3" xfId="677"/>
    <cellStyle name="_Data_MIS15" xfId="678"/>
    <cellStyle name="_Data_MIS15 2" xfId="679"/>
    <cellStyle name="_Data_MIS15 3" xfId="680"/>
    <cellStyle name="_Data_MIS19" xfId="681"/>
    <cellStyle name="_Data_MIS19 2" xfId="682"/>
    <cellStyle name="_Data_MIS19 3" xfId="683"/>
    <cellStyle name="_Data_MIS2" xfId="684"/>
    <cellStyle name="_Data_MIS2 2" xfId="685"/>
    <cellStyle name="_Data_MIS2 3" xfId="686"/>
    <cellStyle name="_Data_MIS5" xfId="687"/>
    <cellStyle name="_Data_MIS5 2" xfId="688"/>
    <cellStyle name="_Data_MIS5 3" xfId="689"/>
    <cellStyle name="_Data_MIS6" xfId="690"/>
    <cellStyle name="_Data_MIS6 2" xfId="691"/>
    <cellStyle name="_Data_MIS6 3" xfId="692"/>
    <cellStyle name="_Data_MK AG + MK Lux" xfId="693"/>
    <cellStyle name="_Data_MK AG + MK Lux 2" xfId="694"/>
    <cellStyle name="_Data_MK AG + MK Lux 3" xfId="695"/>
    <cellStyle name="_Data_restliche FondsErträge2007" xfId="696"/>
    <cellStyle name="_Data_restliche FondsErträge2007 2" xfId="697"/>
    <cellStyle name="_Data_restliche FondsErträge2007 3" xfId="698"/>
    <cellStyle name="_Data_Synergievorgaben" xfId="699"/>
    <cellStyle name="_Data_Synergievorgaben 2" xfId="700"/>
    <cellStyle name="_Data_Synergievorgaben 3" xfId="701"/>
    <cellStyle name="_Data_Wp-Einzelfonds Endjahr Retail-Gruppe DB-RE 1207_Basis" xfId="702"/>
    <cellStyle name="_Data_Wp-Einzelfonds Endjahr Retail-Gruppe DB-RE 1207_Basis 2" xfId="703"/>
    <cellStyle name="_Data_Wp-Einzelfonds Endjahr Retail-Gruppe DB-RE 1207_Basis 3" xfId="704"/>
    <cellStyle name="_Data_Wp-Einzelfonds Insti Endjahr Insti DB-RE 1206_V061122" xfId="705"/>
    <cellStyle name="_Data_Wp-Einzelfonds Insti Endjahr Insti DB-RE 1206_V061122 2" xfId="706"/>
    <cellStyle name="_Data_Wp-Einzelfonds Insti Endjahr Insti DB-RE 1206_V061122 3" xfId="707"/>
    <cellStyle name="_Data_Wp-Einzelfonds Insti Endjahr Insti DB-RE1207_Basis" xfId="708"/>
    <cellStyle name="_Data_Wp-Einzelfonds Insti Endjahr Insti DB-RE1207_Basis 2" xfId="709"/>
    <cellStyle name="_Data_Wp-Einzelfonds Insti Endjahr Insti DB-RE1207_Basis 3" xfId="710"/>
    <cellStyle name="_Data_Wp-Einzelfonds-Endjahr Retail-Gruppe DB-RE 0606_V060927" xfId="711"/>
    <cellStyle name="_Data_Wp-Einzelfonds-Endjahr Retail-Gruppe DB-RE 0606_V060927 2" xfId="712"/>
    <cellStyle name="_Data_Wp-Einzelfonds-Endjahr Retail-Gruppe DB-RE 0606_V060927 3" xfId="713"/>
    <cellStyle name="_Data_Wp-Vorlage3" xfId="714"/>
    <cellStyle name="_Data_Wp-Vorlage3 2" xfId="715"/>
    <cellStyle name="_Data_Wp-Vorlage3 3" xfId="716"/>
    <cellStyle name="_Data_Zulieferung Alsa 1" xfId="717"/>
    <cellStyle name="_Data_Zulieferung Alsa 1 2" xfId="718"/>
    <cellStyle name="_Data_Zulieferung Alsa 1 2 2" xfId="719"/>
    <cellStyle name="_Data_Zulieferung Alsa 1 2 3" xfId="720"/>
    <cellStyle name="_Data_Zulieferung Alsa 1 3" xfId="721"/>
    <cellStyle name="_Data_Zulieferung Alsa 1 3 2" xfId="722"/>
    <cellStyle name="_Data_Zulieferung Alsa 1 3 3" xfId="723"/>
    <cellStyle name="_Data_Zulieferung Alsa 1 3 4" xfId="724"/>
    <cellStyle name="_Data_Zulieferung Alsa 1 4" xfId="725"/>
    <cellStyle name="_Data_Zulieferung Alsa 1 4 2" xfId="726"/>
    <cellStyle name="_Data_Zulieferung Alsa 1 4 3" xfId="727"/>
    <cellStyle name="_Data_Zulieferung Alsa 1 5" xfId="728"/>
    <cellStyle name="_Data_Zulieferung Alsa 1 6" xfId="729"/>
    <cellStyle name="_Data_Zulieferung Alsa 1 6 2" xfId="730"/>
    <cellStyle name="_Data_Zulieferung Alsa 1 7" xfId="731"/>
    <cellStyle name="_Data_Zulieferung Alsa 1 7 2" xfId="732"/>
    <cellStyle name="_Data_Zulieferung ALSA 2006" xfId="733"/>
    <cellStyle name="_Data_Zulieferung ALSA 2006 2" xfId="734"/>
    <cellStyle name="_Data_Zulieferung ALSA 2006 2 2" xfId="735"/>
    <cellStyle name="_Data_Zulieferung ALSA 2006 2 3" xfId="736"/>
    <cellStyle name="_Data_Zulieferung ALSA 2006 3" xfId="737"/>
    <cellStyle name="_Data_Zulieferung ALSA 2006 3 2" xfId="738"/>
    <cellStyle name="_Data_Zulieferung ALSA 2006 3 3" xfId="739"/>
    <cellStyle name="_Data_Zulieferung ALSA 2006 3 4" xfId="740"/>
    <cellStyle name="_Data_Zulieferung ALSA 2006 4" xfId="741"/>
    <cellStyle name="_Data_Zulieferung ALSA 2006 4 2" xfId="742"/>
    <cellStyle name="_Data_Zulieferung ALSA 2006 4 3" xfId="743"/>
    <cellStyle name="_Data_Zulieferung ALSA 2006 5" xfId="744"/>
    <cellStyle name="_Data_Zulieferung ALSA 2006 6" xfId="745"/>
    <cellStyle name="_Data_Zulieferung ALSA 2006 6 2" xfId="746"/>
    <cellStyle name="_Data_Zulieferung ALSA 2006 7" xfId="747"/>
    <cellStyle name="_Data_Zulieferung ALSA 2006 7 2" xfId="748"/>
    <cellStyle name="_Distco Normal Base vFinal" xfId="749"/>
    <cellStyle name="_Distco Normal Base vFinal 2" xfId="750"/>
    <cellStyle name="_Distco Normal Base vFinal 2 2" xfId="751"/>
    <cellStyle name="_Distco Normal Base vFinal 2 3" xfId="752"/>
    <cellStyle name="_Distco Normal Base vFinal 3" xfId="753"/>
    <cellStyle name="_Distco Normal Base vFinal 3 2" xfId="754"/>
    <cellStyle name="_Distco Normal Base vFinal 3 3" xfId="755"/>
    <cellStyle name="_Distco Normal Base vFinal 3 4" xfId="756"/>
    <cellStyle name="_Distco Normal Base vFinal 4" xfId="757"/>
    <cellStyle name="_Distco Normal Base vFinal 4 2" xfId="758"/>
    <cellStyle name="_Distco Normal Base vFinal 4 3" xfId="759"/>
    <cellStyle name="_Distco Normal Base vFinal 5" xfId="760"/>
    <cellStyle name="_Distco Normal Base vFinal 6" xfId="761"/>
    <cellStyle name="_Distco Normal Base vFinal 6 2" xfId="762"/>
    <cellStyle name="_Distco Normal Base vFinal 7" xfId="763"/>
    <cellStyle name="_Distco Normal Base vFinal 7 2" xfId="764"/>
    <cellStyle name="_FranchiseeOnBoard15feb06 (v1)" xfId="765"/>
    <cellStyle name="_FranchiseeOnBoard15feb06 (v1) 2" xfId="766"/>
    <cellStyle name="_FranchiseeOnBoard15feb06 (v1) 2 2" xfId="767"/>
    <cellStyle name="_FranchiseeOnBoard15feb06 (v1) 2 3" xfId="768"/>
    <cellStyle name="_FranchiseeOnBoard15feb06 (v1) 3" xfId="769"/>
    <cellStyle name="_FranchiseeOnBoard15feb06 (v1) 3 2" xfId="770"/>
    <cellStyle name="_FranchiseeOnBoard15feb06 (v1) 3 3" xfId="771"/>
    <cellStyle name="_FranchiseeOnBoard15feb06 (v1) 3 4" xfId="772"/>
    <cellStyle name="_FranchiseeOnBoard15feb06 (v1) 4" xfId="773"/>
    <cellStyle name="_FranchiseeOnBoard15feb06 (v1) 4 2" xfId="774"/>
    <cellStyle name="_FranchiseeOnBoard15feb06 (v1) 4 3" xfId="775"/>
    <cellStyle name="_FranchiseeOnBoard15feb06 (v1) 5" xfId="776"/>
    <cellStyle name="_FranchiseeOnBoard15feb06 (v1) 6" xfId="777"/>
    <cellStyle name="_FranchiseeOnBoard15feb06 (v1) 6 2" xfId="778"/>
    <cellStyle name="_FranchiseeOnBoard15feb06 (v1) 7" xfId="779"/>
    <cellStyle name="_FranchiseeOnBoard15feb06 (v1) 7 2" xfId="780"/>
    <cellStyle name="_GDAS Rates-NBS (3)" xfId="781"/>
    <cellStyle name="_GS-ITR RTB YTD 04.2010_20100624" xfId="782"/>
    <cellStyle name="_GS-ITR RTB YTD 04.2010_20100624 2" xfId="783"/>
    <cellStyle name="_GS-ITR RTB YTD 04.2010_20100624 2 2" xfId="784"/>
    <cellStyle name="_GS-ITR RTB YTD 04.2010_20100624 2 3" xfId="785"/>
    <cellStyle name="_GS-ITR RTB YTD 04.2010_20100624 3" xfId="786"/>
    <cellStyle name="_GS-ITR RTB YTD 04.2010_20100624 3 2" xfId="787"/>
    <cellStyle name="_GS-ITR RTB YTD 04.2010_20100624 3 3" xfId="788"/>
    <cellStyle name="_GS-ITR RTB YTD 04.2010_20100624 3 4" xfId="789"/>
    <cellStyle name="_GS-ITR RTB YTD 04.2010_20100624 4" xfId="790"/>
    <cellStyle name="_GS-ITR RTB YTD 04.2010_20100624 4 2" xfId="791"/>
    <cellStyle name="_GS-ITR RTB YTD 04.2010_20100624 4 3" xfId="792"/>
    <cellStyle name="_GS-ITR RTB YTD 04.2010_20100624 5" xfId="793"/>
    <cellStyle name="_GS-ITR RTB YTD 04.2010_20100624 6" xfId="794"/>
    <cellStyle name="_GS-ITR RTB YTD 04.2010_20100624 6 2" xfId="795"/>
    <cellStyle name="_GS-ITR RTB YTD 04.2010_20100624 7" xfId="796"/>
    <cellStyle name="_GS-ITR RTB YTD 04.2010_20100624 7 2" xfId="797"/>
    <cellStyle name="_Header" xfId="798"/>
    <cellStyle name="_Header_BruttoVWGJahr2007" xfId="799"/>
    <cellStyle name="_Header_BruttoVWGJahr2007 2" xfId="800"/>
    <cellStyle name="_Header_CDO-Fonds2007" xfId="801"/>
    <cellStyle name="_Header_CDO-Fonds2007 2" xfId="802"/>
    <cellStyle name="_Header_Daten aus KTR-DB 2007" xfId="803"/>
    <cellStyle name="_Header_Daten aus KTR-DB 2007 2" xfId="804"/>
    <cellStyle name="_Header_Datenkonsolidierung Cominvest 010210 Abstimmung v4" xfId="805"/>
    <cellStyle name="_Header_Datenkonsolidierung Cominvest 010210 Abstimmung v4 2" xfId="806"/>
    <cellStyle name="_Header_Ertragsanalyse COMINVEST Gruppe 2004" xfId="807"/>
    <cellStyle name="_Header_Ertragsanalyse COMINVEST Gruppe 2004 2" xfId="808"/>
    <cellStyle name="_Header_Kopie von Zulieferung ALSA II Quartal 2007" xfId="809"/>
    <cellStyle name="_Header_Kopie von Zulieferung ALSA II Quartal 2007 2" xfId="810"/>
    <cellStyle name="_Header_Lieferung Frankfurt Erträge September" xfId="811"/>
    <cellStyle name="_Header_Lieferung Frankfurt Erträge September 2" xfId="812"/>
    <cellStyle name="_Header_LieferungFrankfurtMärz" xfId="813"/>
    <cellStyle name="_Header_LieferungFrankfurtMärz 2" xfId="814"/>
    <cellStyle name="_Header_Mappe1" xfId="815"/>
    <cellStyle name="_Header_Mappe1 2" xfId="816"/>
    <cellStyle name="_Header_Mappe1 3" xfId="817"/>
    <cellStyle name="_Header_MIS10" xfId="818"/>
    <cellStyle name="_Header_MIS10 2" xfId="819"/>
    <cellStyle name="_Header_MIS4" xfId="820"/>
    <cellStyle name="_Header_MIS4 2" xfId="821"/>
    <cellStyle name="_Header_Mitverantwortetes Ergebnis 2004 v2" xfId="822"/>
    <cellStyle name="_Header_Mitverantwortetes Ergebnis 2004 v2 2" xfId="823"/>
    <cellStyle name="_Header_MK AG + MK Lux" xfId="824"/>
    <cellStyle name="_Header_MK AG + MK Lux 2" xfId="825"/>
    <cellStyle name="_Header_MK AG + MK Lux 3" xfId="826"/>
    <cellStyle name="_Header_restliche FondsErträge2007" xfId="827"/>
    <cellStyle name="_Header_restliche FondsErträge2007 2" xfId="828"/>
    <cellStyle name="_Header_Synergievorgaben" xfId="829"/>
    <cellStyle name="_Header_Synergievorgaben 2" xfId="830"/>
    <cellStyle name="_Header_Umlage 9001 1 Q 2007 300407" xfId="831"/>
    <cellStyle name="_Header_Umlage 9001 1 Q 2007 300407 2" xfId="832"/>
    <cellStyle name="_Header_Umlage 9001 1 Quartal 2006 060503" xfId="833"/>
    <cellStyle name="_Header_Umlage 9001 1 Quartal 2006 060503 2" xfId="834"/>
    <cellStyle name="_Header_Umlage 9001 3 Quartal 2006 061106" xfId="835"/>
    <cellStyle name="_Header_Umlage 9001 3 Quartal 2006 061106 2" xfId="836"/>
    <cellStyle name="_Header_Umlage 9001 Halbjahr 2006 060726" xfId="837"/>
    <cellStyle name="_Header_Umlage 9001 Halbjahr 2006 060726 2" xfId="838"/>
    <cellStyle name="_Header_Umlage 90013 Q 2007 300407" xfId="839"/>
    <cellStyle name="_Header_Umlage 90013 Q 2007 300407 2" xfId="840"/>
    <cellStyle name="_Header_Wp-Einzelfonds Endjahr Retail-Gruppe DB-RE 1207_Basis" xfId="841"/>
    <cellStyle name="_Header_Wp-Einzelfonds Endjahr Retail-Gruppe DB-RE 1207_Basis 2" xfId="842"/>
    <cellStyle name="_Header_Wp-Einzelfonds Insti Endjahr Insti DB-RE 1206_V061122" xfId="843"/>
    <cellStyle name="_Header_Wp-Einzelfonds Insti Endjahr Insti DB-RE 1206_V061122 2" xfId="844"/>
    <cellStyle name="_Header_Wp-Einzelfonds Insti Endjahr Insti DB-RE1207_Basis" xfId="845"/>
    <cellStyle name="_Header_Wp-Einzelfonds Insti Endjahr Insti DB-RE1207_Basis 2" xfId="846"/>
    <cellStyle name="_Header_Wp-Einzelfonds-Endjahr Retail-Gruppe DB-RE 0606_V060927" xfId="847"/>
    <cellStyle name="_Header_Wp-Einzelfonds-Endjahr Retail-Gruppe DB-RE 0606_V060927 2" xfId="848"/>
    <cellStyle name="_Header_Wp-Prüfung MDB Inst 1204" xfId="849"/>
    <cellStyle name="_Header_Wp-Prüfung MDB Inst 1204 2" xfId="850"/>
    <cellStyle name="_Header_Wp-Vorlage3" xfId="851"/>
    <cellStyle name="_Header_Wp-Vorlage3 2" xfId="852"/>
    <cellStyle name="_Header_Wp-Vorlage3 3" xfId="853"/>
    <cellStyle name="_Header_Zulieferung Alsa 1" xfId="854"/>
    <cellStyle name="_Header_Zulieferung Alsa 1 2" xfId="855"/>
    <cellStyle name="_Header_Zulieferung ALSA 2006" xfId="856"/>
    <cellStyle name="_Header_Zulieferung ALSA 2006 2" xfId="857"/>
    <cellStyle name="_HP Job Cost Table" xfId="858"/>
    <cellStyle name="_HP Tables" xfId="859"/>
    <cellStyle name="_HPCIGDAS Job Cost Table" xfId="860"/>
    <cellStyle name="_Inputs" xfId="861"/>
    <cellStyle name="_Inputs 2" xfId="862"/>
    <cellStyle name="_Inputs 2 2" xfId="863"/>
    <cellStyle name="_Inputs 2 3" xfId="864"/>
    <cellStyle name="_Inputs 3" xfId="865"/>
    <cellStyle name="_Inputs 3 2" xfId="866"/>
    <cellStyle name="_Inputs 3 3" xfId="867"/>
    <cellStyle name="_Inputs 3 4" xfId="868"/>
    <cellStyle name="_Inputs 4" xfId="869"/>
    <cellStyle name="_Inputs 4 2" xfId="870"/>
    <cellStyle name="_Inputs 4 3" xfId="871"/>
    <cellStyle name="_Inputs 5" xfId="872"/>
    <cellStyle name="_Inputs 6" xfId="873"/>
    <cellStyle name="_Inputs 6 2" xfId="874"/>
    <cellStyle name="_Inputs 7" xfId="875"/>
    <cellStyle name="_Inputs 7 2" xfId="876"/>
    <cellStyle name="_Job Cost Table" xfId="877"/>
    <cellStyle name="_Licenceing" xfId="878"/>
    <cellStyle name="_Licenceing 2" xfId="879"/>
    <cellStyle name="_Mappe1" xfId="880"/>
    <cellStyle name="_ml2008-07-31 COPE Sals SRDS v5.01o" xfId="881"/>
    <cellStyle name="_New Joinee Emp Master" xfId="882"/>
    <cellStyle name="_New Joinee Emp Master 2" xfId="883"/>
    <cellStyle name="_New Joinee Emp Master 2 2" xfId="884"/>
    <cellStyle name="_New Joinee Emp Master 2 3" xfId="885"/>
    <cellStyle name="_New Joinee Emp Master 3" xfId="886"/>
    <cellStyle name="_New Joinee Emp Master 3 2" xfId="887"/>
    <cellStyle name="_New Joinee Emp Master 3 3" xfId="888"/>
    <cellStyle name="_New Joinee Emp Master 3 4" xfId="889"/>
    <cellStyle name="_New Joinee Emp Master 4" xfId="890"/>
    <cellStyle name="_New Joinee Emp Master 4 2" xfId="891"/>
    <cellStyle name="_New Joinee Emp Master 4 3" xfId="892"/>
    <cellStyle name="_New Joinee Emp Master 5" xfId="893"/>
    <cellStyle name="_New Joinee Emp Master 6" xfId="894"/>
    <cellStyle name="_New Joinee Emp Master 6 2" xfId="895"/>
    <cellStyle name="_New Joinee Emp Master 7" xfId="896"/>
    <cellStyle name="_New Joinee Emp Master 7 2" xfId="897"/>
    <cellStyle name="_NewRates" xfId="898"/>
    <cellStyle name="_OPF1" xfId="899"/>
    <cellStyle name="_OPF2" xfId="900"/>
    <cellStyle name="_OPF3" xfId="901"/>
    <cellStyle name="_OS ITO CMT Rates Jun (2)" xfId="902"/>
    <cellStyle name="_Pricing template domain Engineering v0 3 20062008" xfId="903"/>
    <cellStyle name="_Row1" xfId="904"/>
    <cellStyle name="_Row1 2" xfId="905"/>
    <cellStyle name="_Row1 3" xfId="906"/>
    <cellStyle name="_Row1_BruttoVWGJahr2007" xfId="907"/>
    <cellStyle name="_Row1_BruttoVWGJahr2007 2" xfId="908"/>
    <cellStyle name="_Row1_BruttoVWGJahr2007 2 2" xfId="909"/>
    <cellStyle name="_Row1_BruttoVWGJahr2007 2 3" xfId="910"/>
    <cellStyle name="_Row1_BruttoVWGJahr2007 3" xfId="911"/>
    <cellStyle name="_Row1_BruttoVWGJahr2007 3 2" xfId="912"/>
    <cellStyle name="_Row1_BruttoVWGJahr2007 3 3" xfId="913"/>
    <cellStyle name="_Row1_BruttoVWGJahr2007 3 4" xfId="914"/>
    <cellStyle name="_Row1_BruttoVWGJahr2007 4" xfId="915"/>
    <cellStyle name="_Row1_BruttoVWGJahr2007 4 2" xfId="916"/>
    <cellStyle name="_Row1_BruttoVWGJahr2007 4 3" xfId="917"/>
    <cellStyle name="_Row1_BruttoVWGJahr2007 5" xfId="918"/>
    <cellStyle name="_Row1_BruttoVWGJahr2007 6" xfId="919"/>
    <cellStyle name="_Row1_BruttoVWGJahr2007 6 2" xfId="920"/>
    <cellStyle name="_Row1_BruttoVWGJahr2007 7" xfId="921"/>
    <cellStyle name="_Row1_BruttoVWGJahr2007 7 2" xfId="922"/>
    <cellStyle name="_Row1_CDO-Fonds2007" xfId="923"/>
    <cellStyle name="_Row1_CDO-Fonds2007 2" xfId="924"/>
    <cellStyle name="_Row1_CDO-Fonds2007 2 2" xfId="925"/>
    <cellStyle name="_Row1_CDO-Fonds2007 2 3" xfId="926"/>
    <cellStyle name="_Row1_CDO-Fonds2007 3" xfId="927"/>
    <cellStyle name="_Row1_CDO-Fonds2007 3 2" xfId="928"/>
    <cellStyle name="_Row1_CDO-Fonds2007 3 3" xfId="929"/>
    <cellStyle name="_Row1_CDO-Fonds2007 3 4" xfId="930"/>
    <cellStyle name="_Row1_CDO-Fonds2007 4" xfId="931"/>
    <cellStyle name="_Row1_CDO-Fonds2007 4 2" xfId="932"/>
    <cellStyle name="_Row1_CDO-Fonds2007 4 3" xfId="933"/>
    <cellStyle name="_Row1_CDO-Fonds2007 5" xfId="934"/>
    <cellStyle name="_Row1_CDO-Fonds2007 6" xfId="935"/>
    <cellStyle name="_Row1_CDO-Fonds2007 6 2" xfId="936"/>
    <cellStyle name="_Row1_CDO-Fonds2007 7" xfId="937"/>
    <cellStyle name="_Row1_CDO-Fonds2007 7 2" xfId="938"/>
    <cellStyle name="_Row1_Cominvest Gruppe Planung 2006" xfId="939"/>
    <cellStyle name="_Row1_Cominvest Gruppe Planung 2006 2" xfId="940"/>
    <cellStyle name="_Row1_Cominvest Gruppe Planung 2006 2 2" xfId="941"/>
    <cellStyle name="_Row1_Cominvest Gruppe Planung 2006 2 3" xfId="942"/>
    <cellStyle name="_Row1_Cominvest Gruppe Planung 2006 3" xfId="943"/>
    <cellStyle name="_Row1_Cominvest Gruppe Planung 2006 3 2" xfId="944"/>
    <cellStyle name="_Row1_Cominvest Gruppe Planung 2006 3 3" xfId="945"/>
    <cellStyle name="_Row1_Cominvest Gruppe Planung 2006 3 4" xfId="946"/>
    <cellStyle name="_Row1_Cominvest Gruppe Planung 2006 4" xfId="947"/>
    <cellStyle name="_Row1_Cominvest Gruppe Planung 2006 4 2" xfId="948"/>
    <cellStyle name="_Row1_Cominvest Gruppe Planung 2006 4 3" xfId="949"/>
    <cellStyle name="_Row1_Cominvest Gruppe Planung 2006 5" xfId="950"/>
    <cellStyle name="_Row1_Cominvest Gruppe Planung 2006 6" xfId="951"/>
    <cellStyle name="_Row1_Cominvest Gruppe Planung 2006 6 2" xfId="952"/>
    <cellStyle name="_Row1_Cominvest Gruppe Planung 2006 7" xfId="953"/>
    <cellStyle name="_Row1_Cominvest Gruppe Planung 2006 7 2" xfId="954"/>
    <cellStyle name="_Row1_Cominvest Gruppe Planung 2006 v2" xfId="955"/>
    <cellStyle name="_Row1_Cominvest Gruppe Planung 2006 v2 2" xfId="956"/>
    <cellStyle name="_Row1_Cominvest Gruppe Planung 2006 v2 2 2" xfId="957"/>
    <cellStyle name="_Row1_Cominvest Gruppe Planung 2006 v2 2 3" xfId="958"/>
    <cellStyle name="_Row1_Cominvest Gruppe Planung 2006 v2 3" xfId="959"/>
    <cellStyle name="_Row1_Cominvest Gruppe Planung 2006 v2 3 2" xfId="960"/>
    <cellStyle name="_Row1_Cominvest Gruppe Planung 2006 v2 3 3" xfId="961"/>
    <cellStyle name="_Row1_Cominvest Gruppe Planung 2006 v2 3 4" xfId="962"/>
    <cellStyle name="_Row1_Cominvest Gruppe Planung 2006 v2 4" xfId="963"/>
    <cellStyle name="_Row1_Cominvest Gruppe Planung 2006 v2 4 2" xfId="964"/>
    <cellStyle name="_Row1_Cominvest Gruppe Planung 2006 v2 4 3" xfId="965"/>
    <cellStyle name="_Row1_Cominvest Gruppe Planung 2006 v2 5" xfId="966"/>
    <cellStyle name="_Row1_Cominvest Gruppe Planung 2006 v2 6" xfId="967"/>
    <cellStyle name="_Row1_Cominvest Gruppe Planung 2006 v2 6 2" xfId="968"/>
    <cellStyle name="_Row1_Cominvest Gruppe Planung 2006 v2 7" xfId="969"/>
    <cellStyle name="_Row1_Cominvest Gruppe Planung 2006 v2 7 2" xfId="970"/>
    <cellStyle name="_Row1_Daten aus KTR-DB 2007" xfId="971"/>
    <cellStyle name="_Row1_Daten aus KTR-DB 2007 2" xfId="972"/>
    <cellStyle name="_Row1_Daten aus KTR-DB 2007 3" xfId="973"/>
    <cellStyle name="_Row1_Datenkonsolidierung Cominvest 010210 Abstimmung v4" xfId="974"/>
    <cellStyle name="_Row1_Datenkonsolidierung Cominvest 010210 Abstimmung v4 2" xfId="975"/>
    <cellStyle name="_Row1_Datenkonsolidierung Cominvest 010210 Abstimmung v4 3" xfId="976"/>
    <cellStyle name="_Row1_GS-ITR RTB YTD 04.2010_20100624" xfId="977"/>
    <cellStyle name="_Row1_Kopie von Zulieferung ALSA II Quartal 2007" xfId="978"/>
    <cellStyle name="_Row1_Kopie von Zulieferung ALSA II Quartal 2007 2" xfId="979"/>
    <cellStyle name="_Row1_Kopie von Zulieferung ALSA II Quartal 2007 2 2" xfId="980"/>
    <cellStyle name="_Row1_Kopie von Zulieferung ALSA II Quartal 2007 2 3" xfId="981"/>
    <cellStyle name="_Row1_Kopie von Zulieferung ALSA II Quartal 2007 3" xfId="982"/>
    <cellStyle name="_Row1_Kopie von Zulieferung ALSA II Quartal 2007 3 2" xfId="983"/>
    <cellStyle name="_Row1_Kopie von Zulieferung ALSA II Quartal 2007 3 3" xfId="984"/>
    <cellStyle name="_Row1_Kopie von Zulieferung ALSA II Quartal 2007 3 4" xfId="985"/>
    <cellStyle name="_Row1_Kopie von Zulieferung ALSA II Quartal 2007 4" xfId="986"/>
    <cellStyle name="_Row1_Kopie von Zulieferung ALSA II Quartal 2007 4 2" xfId="987"/>
    <cellStyle name="_Row1_Kopie von Zulieferung ALSA II Quartal 2007 4 3" xfId="988"/>
    <cellStyle name="_Row1_Kopie von Zulieferung ALSA II Quartal 2007 5" xfId="989"/>
    <cellStyle name="_Row1_Kopie von Zulieferung ALSA II Quartal 2007 6" xfId="990"/>
    <cellStyle name="_Row1_Kopie von Zulieferung ALSA II Quartal 2007 6 2" xfId="991"/>
    <cellStyle name="_Row1_Kopie von Zulieferung ALSA II Quartal 2007 7" xfId="992"/>
    <cellStyle name="_Row1_Kopie von Zulieferung ALSA II Quartal 2007 7 2" xfId="993"/>
    <cellStyle name="_Row1_Lieferung Frankfurt Erträge September" xfId="994"/>
    <cellStyle name="_Row1_Lieferung Frankfurt Erträge September 2" xfId="995"/>
    <cellStyle name="_Row1_Lieferung Frankfurt Erträge September 2 2" xfId="996"/>
    <cellStyle name="_Row1_Lieferung Frankfurt Erträge September 2 3" xfId="997"/>
    <cellStyle name="_Row1_Lieferung Frankfurt Erträge September 3" xfId="998"/>
    <cellStyle name="_Row1_Lieferung Frankfurt Erträge September 3 2" xfId="999"/>
    <cellStyle name="_Row1_Lieferung Frankfurt Erträge September 3 3" xfId="1000"/>
    <cellStyle name="_Row1_Lieferung Frankfurt Erträge September 3 4" xfId="1001"/>
    <cellStyle name="_Row1_Lieferung Frankfurt Erträge September 4" xfId="1002"/>
    <cellStyle name="_Row1_Lieferung Frankfurt Erträge September 4 2" xfId="1003"/>
    <cellStyle name="_Row1_Lieferung Frankfurt Erträge September 4 3" xfId="1004"/>
    <cellStyle name="_Row1_Lieferung Frankfurt Erträge September 5" xfId="1005"/>
    <cellStyle name="_Row1_Lieferung Frankfurt Erträge September 6" xfId="1006"/>
    <cellStyle name="_Row1_Lieferung Frankfurt Erträge September 6 2" xfId="1007"/>
    <cellStyle name="_Row1_Lieferung Frankfurt Erträge September 7" xfId="1008"/>
    <cellStyle name="_Row1_Lieferung Frankfurt Erträge September 7 2" xfId="1009"/>
    <cellStyle name="_Row1_LieferungFrankfurtMärz" xfId="1010"/>
    <cellStyle name="_Row1_LieferungFrankfurtMärz 2" xfId="1011"/>
    <cellStyle name="_Row1_LieferungFrankfurtMärz 2 2" xfId="1012"/>
    <cellStyle name="_Row1_LieferungFrankfurtMärz 2 3" xfId="1013"/>
    <cellStyle name="_Row1_LieferungFrankfurtMärz 3" xfId="1014"/>
    <cellStyle name="_Row1_LieferungFrankfurtMärz 3 2" xfId="1015"/>
    <cellStyle name="_Row1_LieferungFrankfurtMärz 3 3" xfId="1016"/>
    <cellStyle name="_Row1_LieferungFrankfurtMärz 3 4" xfId="1017"/>
    <cellStyle name="_Row1_LieferungFrankfurtMärz 4" xfId="1018"/>
    <cellStyle name="_Row1_LieferungFrankfurtMärz 4 2" xfId="1019"/>
    <cellStyle name="_Row1_LieferungFrankfurtMärz 4 3" xfId="1020"/>
    <cellStyle name="_Row1_LieferungFrankfurtMärz 5" xfId="1021"/>
    <cellStyle name="_Row1_LieferungFrankfurtMärz 6" xfId="1022"/>
    <cellStyle name="_Row1_LieferungFrankfurtMärz 6 2" xfId="1023"/>
    <cellStyle name="_Row1_LieferungFrankfurtMärz 7" xfId="1024"/>
    <cellStyle name="_Row1_LieferungFrankfurtMärz 7 2" xfId="1025"/>
    <cellStyle name="_Row1_Mappe1" xfId="1026"/>
    <cellStyle name="_Row1_Mappe1 2" xfId="1027"/>
    <cellStyle name="_Row1_Mappe1 3" xfId="1028"/>
    <cellStyle name="_Row1_Master Cominvest Gruppe Planung 2006 020905 HC" xfId="1029"/>
    <cellStyle name="_Row1_Master Cominvest Gruppe Planung 2006 020905 HC 2" xfId="1030"/>
    <cellStyle name="_Row1_Master Cominvest Gruppe Planung 2006 020905 HC 3" xfId="1031"/>
    <cellStyle name="_Row1_Mitverantwortetes Ergebnis 2004 v2" xfId="1032"/>
    <cellStyle name="_Row1_Mitverantwortetes Ergebnis 2004 v2 2" xfId="1033"/>
    <cellStyle name="_Row1_Mitverantwortetes Ergebnis 2004 v2 2 2" xfId="1034"/>
    <cellStyle name="_Row1_Mitverantwortetes Ergebnis 2004 v2 2 3" xfId="1035"/>
    <cellStyle name="_Row1_Mitverantwortetes Ergebnis 2004 v2 3" xfId="1036"/>
    <cellStyle name="_Row1_Mitverantwortetes Ergebnis 2004 v2 3 2" xfId="1037"/>
    <cellStyle name="_Row1_Mitverantwortetes Ergebnis 2004 v2 3 3" xfId="1038"/>
    <cellStyle name="_Row1_Mitverantwortetes Ergebnis 2004 v2 3 4" xfId="1039"/>
    <cellStyle name="_Row1_Mitverantwortetes Ergebnis 2004 v2 4" xfId="1040"/>
    <cellStyle name="_Row1_Mitverantwortetes Ergebnis 2004 v2 4 2" xfId="1041"/>
    <cellStyle name="_Row1_Mitverantwortetes Ergebnis 2004 v2 4 3" xfId="1042"/>
    <cellStyle name="_Row1_Mitverantwortetes Ergebnis 2004 v2 5" xfId="1043"/>
    <cellStyle name="_Row1_Mitverantwortetes Ergebnis 2004 v2 6" xfId="1044"/>
    <cellStyle name="_Row1_Mitverantwortetes Ergebnis 2004 v2 6 2" xfId="1045"/>
    <cellStyle name="_Row1_Mitverantwortetes Ergebnis 2004 v2 7" xfId="1046"/>
    <cellStyle name="_Row1_Mitverantwortetes Ergebnis 2004 v2 7 2" xfId="1047"/>
    <cellStyle name="_Row1_MK AG + MK Lux" xfId="1048"/>
    <cellStyle name="_Row1_MK AG + MK Lux 2" xfId="1049"/>
    <cellStyle name="_Row1_MK AG + MK Lux 3" xfId="1050"/>
    <cellStyle name="_Row1_restliche FondsErträge2007" xfId="1051"/>
    <cellStyle name="_Row1_restliche FondsErträge2007 2" xfId="1052"/>
    <cellStyle name="_Row1_restliche FondsErträge2007 2 2" xfId="1053"/>
    <cellStyle name="_Row1_restliche FondsErträge2007 2 3" xfId="1054"/>
    <cellStyle name="_Row1_restliche FondsErträge2007 3" xfId="1055"/>
    <cellStyle name="_Row1_restliche FondsErträge2007 3 2" xfId="1056"/>
    <cellStyle name="_Row1_restliche FondsErträge2007 3 3" xfId="1057"/>
    <cellStyle name="_Row1_restliche FondsErträge2007 3 4" xfId="1058"/>
    <cellStyle name="_Row1_restliche FondsErträge2007 4" xfId="1059"/>
    <cellStyle name="_Row1_restliche FondsErträge2007 4 2" xfId="1060"/>
    <cellStyle name="_Row1_restliche FondsErträge2007 4 3" xfId="1061"/>
    <cellStyle name="_Row1_restliche FondsErträge2007 5" xfId="1062"/>
    <cellStyle name="_Row1_restliche FondsErträge2007 6" xfId="1063"/>
    <cellStyle name="_Row1_restliche FondsErträge2007 6 2" xfId="1064"/>
    <cellStyle name="_Row1_restliche FondsErträge2007 7" xfId="1065"/>
    <cellStyle name="_Row1_restliche FondsErträge2007 7 2" xfId="1066"/>
    <cellStyle name="_Row1_Synergievorgaben" xfId="1067"/>
    <cellStyle name="_Row1_Synergievorgaben 2" xfId="1068"/>
    <cellStyle name="_Row1_Synergievorgaben 2 2" xfId="1069"/>
    <cellStyle name="_Row1_Synergievorgaben 2 3" xfId="1070"/>
    <cellStyle name="_Row1_Synergievorgaben 3" xfId="1071"/>
    <cellStyle name="_Row1_Synergievorgaben 3 2" xfId="1072"/>
    <cellStyle name="_Row1_Synergievorgaben 3 3" xfId="1073"/>
    <cellStyle name="_Row1_Synergievorgaben 3 4" xfId="1074"/>
    <cellStyle name="_Row1_Synergievorgaben 4" xfId="1075"/>
    <cellStyle name="_Row1_Synergievorgaben 4 2" xfId="1076"/>
    <cellStyle name="_Row1_Synergievorgaben 4 3" xfId="1077"/>
    <cellStyle name="_Row1_Synergievorgaben 5" xfId="1078"/>
    <cellStyle name="_Row1_Synergievorgaben 6" xfId="1079"/>
    <cellStyle name="_Row1_Synergievorgaben 6 2" xfId="1080"/>
    <cellStyle name="_Row1_Synergievorgaben 7" xfId="1081"/>
    <cellStyle name="_Row1_Synergievorgaben 7 2" xfId="1082"/>
    <cellStyle name="_Row1_Wp-Einzelfonds Endjahr Retail-Gruppe DB-RE 1207_Basis" xfId="1083"/>
    <cellStyle name="_Row1_Wp-Einzelfonds Endjahr Retail-Gruppe DB-RE 1207_Basis 2" xfId="1084"/>
    <cellStyle name="_Row1_Wp-Einzelfonds Endjahr Retail-Gruppe DB-RE 1207_Basis 3" xfId="1085"/>
    <cellStyle name="_Row1_Wp-Einzelfonds Insti Endjahr Insti DB-RE1207_Basis" xfId="1086"/>
    <cellStyle name="_Row1_Wp-Einzelfonds Insti Endjahr Insti DB-RE1207_Basis 2" xfId="1087"/>
    <cellStyle name="_Row1_Wp-Einzelfonds Insti Endjahr Insti DB-RE1207_Basis 3" xfId="1088"/>
    <cellStyle name="_Row1_Wp-Prüfung MDB Inst 1204" xfId="1089"/>
    <cellStyle name="_Row1_Wp-Prüfung MDB Inst 1204 2" xfId="1090"/>
    <cellStyle name="_Row1_Wp-Prüfung MDB Inst 1204 2 2" xfId="1091"/>
    <cellStyle name="_Row1_Wp-Prüfung MDB Inst 1204 2 3" xfId="1092"/>
    <cellStyle name="_Row1_Wp-Prüfung MDB Inst 1204 3" xfId="1093"/>
    <cellStyle name="_Row1_Wp-Prüfung MDB Inst 1204 3 2" xfId="1094"/>
    <cellStyle name="_Row1_Wp-Prüfung MDB Inst 1204 3 3" xfId="1095"/>
    <cellStyle name="_Row1_Wp-Prüfung MDB Inst 1204 3 4" xfId="1096"/>
    <cellStyle name="_Row1_Wp-Prüfung MDB Inst 1204 4" xfId="1097"/>
    <cellStyle name="_Row1_Wp-Prüfung MDB Inst 1204 4 2" xfId="1098"/>
    <cellStyle name="_Row1_Wp-Prüfung MDB Inst 1204 4 3" xfId="1099"/>
    <cellStyle name="_Row1_Wp-Prüfung MDB Inst 1204 5" xfId="1100"/>
    <cellStyle name="_Row1_Wp-Prüfung MDB Inst 1204 6" xfId="1101"/>
    <cellStyle name="_Row1_Wp-Prüfung MDB Inst 1204 6 2" xfId="1102"/>
    <cellStyle name="_Row1_Wp-Prüfung MDB Inst 1204 7" xfId="1103"/>
    <cellStyle name="_Row1_Wp-Prüfung MDB Inst 1204 7 2" xfId="1104"/>
    <cellStyle name="_Row1_Wp-Vorlage3" xfId="1105"/>
    <cellStyle name="_Row1_Wp-Vorlage3 2" xfId="1106"/>
    <cellStyle name="_Row1_Wp-Vorlage3 3" xfId="1107"/>
    <cellStyle name="_Row1_Xl0000001" xfId="1108"/>
    <cellStyle name="_Row1_Xl0000001 2" xfId="1109"/>
    <cellStyle name="_Row1_Xl0000001 3" xfId="1110"/>
    <cellStyle name="_Row1_Zulieferung Alsa 1" xfId="1111"/>
    <cellStyle name="_Row1_Zulieferung Alsa 1 2" xfId="1112"/>
    <cellStyle name="_Row1_Zulieferung Alsa 1 2 2" xfId="1113"/>
    <cellStyle name="_Row1_Zulieferung Alsa 1 2 3" xfId="1114"/>
    <cellStyle name="_Row1_Zulieferung Alsa 1 3" xfId="1115"/>
    <cellStyle name="_Row1_Zulieferung Alsa 1 3 2" xfId="1116"/>
    <cellStyle name="_Row1_Zulieferung Alsa 1 3 3" xfId="1117"/>
    <cellStyle name="_Row1_Zulieferung Alsa 1 3 4" xfId="1118"/>
    <cellStyle name="_Row1_Zulieferung Alsa 1 4" xfId="1119"/>
    <cellStyle name="_Row1_Zulieferung Alsa 1 4 2" xfId="1120"/>
    <cellStyle name="_Row1_Zulieferung Alsa 1 4 3" xfId="1121"/>
    <cellStyle name="_Row1_Zulieferung Alsa 1 5" xfId="1122"/>
    <cellStyle name="_Row1_Zulieferung Alsa 1 6" xfId="1123"/>
    <cellStyle name="_Row1_Zulieferung Alsa 1 6 2" xfId="1124"/>
    <cellStyle name="_Row1_Zulieferung Alsa 1 7" xfId="1125"/>
    <cellStyle name="_Row1_Zulieferung Alsa 1 7 2" xfId="1126"/>
    <cellStyle name="_Row1_Zulieferung ALSA 2006" xfId="1127"/>
    <cellStyle name="_Row1_Zulieferung ALSA 2006 2" xfId="1128"/>
    <cellStyle name="_Row1_Zulieferung ALSA 2006 2 2" xfId="1129"/>
    <cellStyle name="_Row1_Zulieferung ALSA 2006 2 3" xfId="1130"/>
    <cellStyle name="_Row1_Zulieferung ALSA 2006 3" xfId="1131"/>
    <cellStyle name="_Row1_Zulieferung ALSA 2006 3 2" xfId="1132"/>
    <cellStyle name="_Row1_Zulieferung ALSA 2006 3 3" xfId="1133"/>
    <cellStyle name="_Row1_Zulieferung ALSA 2006 3 4" xfId="1134"/>
    <cellStyle name="_Row1_Zulieferung ALSA 2006 4" xfId="1135"/>
    <cellStyle name="_Row1_Zulieferung ALSA 2006 4 2" xfId="1136"/>
    <cellStyle name="_Row1_Zulieferung ALSA 2006 4 3" xfId="1137"/>
    <cellStyle name="_Row1_Zulieferung ALSA 2006 5" xfId="1138"/>
    <cellStyle name="_Row1_Zulieferung ALSA 2006 6" xfId="1139"/>
    <cellStyle name="_Row1_Zulieferung ALSA 2006 6 2" xfId="1140"/>
    <cellStyle name="_Row1_Zulieferung ALSA 2006 7" xfId="1141"/>
    <cellStyle name="_Row1_Zulieferung ALSA 2006 7 2" xfId="1142"/>
    <cellStyle name="_Row2" xfId="1143"/>
    <cellStyle name="_Row2_BruttoVWGJahr2007" xfId="1144"/>
    <cellStyle name="_Row2_CDO-Fonds2007" xfId="1145"/>
    <cellStyle name="_Row2_Cominvest Gruppe Planung 2006" xfId="1146"/>
    <cellStyle name="_Row2_Cominvest Gruppe Planung 2006 v2" xfId="1147"/>
    <cellStyle name="_Row2_Daten aus KTR-DB 2007" xfId="1148"/>
    <cellStyle name="_Row2_Datenkonsolidierung Cominvest 010210 Abstimmung v4" xfId="1149"/>
    <cellStyle name="_Row2_Kopie von Zulieferung ALSA II Quartal 2007" xfId="1150"/>
    <cellStyle name="_Row2_Lieferung Frankfurt Erträge September" xfId="1151"/>
    <cellStyle name="_Row2_LieferungFrankfurtMärz" xfId="1152"/>
    <cellStyle name="_Row2_Master Cominvest Gruppe Planung 2006 020905 HC" xfId="1153"/>
    <cellStyle name="_Row2_Mitverantwortetes Ergebnis 2004 v2" xfId="1154"/>
    <cellStyle name="_Row2_MK AG + MK Lux" xfId="1155"/>
    <cellStyle name="_Row2_MK AG + MK Lux 2" xfId="1156"/>
    <cellStyle name="_Row2_MK AG + MK Lux 3" xfId="1157"/>
    <cellStyle name="_Row2_restliche FondsErträge2007" xfId="1158"/>
    <cellStyle name="_Row2_Synergievorgaben" xfId="1159"/>
    <cellStyle name="_Row2_Wp-Einzelfonds Endjahr Retail-Gruppe DB-RE 1207_Basis" xfId="1160"/>
    <cellStyle name="_Row2_Wp-Einzelfonds Insti Endjahr Insti DB-RE1207_Basis" xfId="1161"/>
    <cellStyle name="_Row2_Wp-Prüfung MDB Inst 1204" xfId="1162"/>
    <cellStyle name="_Row2_Wp-Vorlage3" xfId="1163"/>
    <cellStyle name="_Row2_Wp-Vorlage3 2" xfId="1164"/>
    <cellStyle name="_Row2_Wp-Vorlage3 3" xfId="1165"/>
    <cellStyle name="_Row2_Zulieferung Alsa 1" xfId="1166"/>
    <cellStyle name="_Row2_Zulieferung ALSA 2006" xfId="1167"/>
    <cellStyle name="_Row3" xfId="1168"/>
    <cellStyle name="_Row3_BruttoVWGJahr2007" xfId="1169"/>
    <cellStyle name="_Row3_BruttoVWGJahr2007 2" xfId="1170"/>
    <cellStyle name="_Row3_CDO-Fonds2007" xfId="1171"/>
    <cellStyle name="_Row3_CDO-Fonds2007 2" xfId="1172"/>
    <cellStyle name="_Row3_Cominvest Gruppe Planung 2006" xfId="1173"/>
    <cellStyle name="_Row3_Cominvest Gruppe Planung 2006 2" xfId="1174"/>
    <cellStyle name="_Row3_Cominvest Gruppe Planung 2006 v2" xfId="1175"/>
    <cellStyle name="_Row3_Cominvest Gruppe Planung 2006 v2 2" xfId="1176"/>
    <cellStyle name="_Row3_Daten aus KTR-DB 2007" xfId="1177"/>
    <cellStyle name="_Row3_Datenkonsolidierung Cominvest 010210 Abstimmung v4" xfId="1178"/>
    <cellStyle name="_Row3_Kopie von Zulieferung ALSA II Quartal 2007" xfId="1179"/>
    <cellStyle name="_Row3_Kopie von Zulieferung ALSA II Quartal 2007 2" xfId="1180"/>
    <cellStyle name="_Row3_Lieferung Frankfurt Erträge September" xfId="1181"/>
    <cellStyle name="_Row3_Lieferung Frankfurt Erträge September 2" xfId="1182"/>
    <cellStyle name="_Row3_LieferungFrankfurtMärz" xfId="1183"/>
    <cellStyle name="_Row3_LieferungFrankfurtMärz 2" xfId="1184"/>
    <cellStyle name="_Row3_Master Cominvest Gruppe Planung 2006 020905 HC" xfId="1185"/>
    <cellStyle name="_Row3_Mitverantwortetes Ergebnis 2004 v2" xfId="1186"/>
    <cellStyle name="_Row3_Mitverantwortetes Ergebnis 2004 v2 2" xfId="1187"/>
    <cellStyle name="_Row3_MK AG + MK Lux" xfId="1188"/>
    <cellStyle name="_Row3_restliche FondsErträge2007" xfId="1189"/>
    <cellStyle name="_Row3_restliche FondsErträge2007 2" xfId="1190"/>
    <cellStyle name="_Row3_Synergievorgaben" xfId="1191"/>
    <cellStyle name="_Row3_Synergievorgaben 2" xfId="1192"/>
    <cellStyle name="_Row3_Wp-Einzelfonds Endjahr Retail-Gruppe DB-RE 1207_Basis" xfId="1193"/>
    <cellStyle name="_Row3_Wp-Einzelfonds Insti Endjahr Insti DB-RE1207_Basis" xfId="1194"/>
    <cellStyle name="_Row3_Wp-Prüfung MDB Inst 1204" xfId="1195"/>
    <cellStyle name="_Row3_Wp-Prüfung MDB Inst 1204 2" xfId="1196"/>
    <cellStyle name="_Row3_Wp-Vorlage3" xfId="1197"/>
    <cellStyle name="_Row3_Zulieferung Alsa 1" xfId="1198"/>
    <cellStyle name="_Row3_Zulieferung Alsa 1 2" xfId="1199"/>
    <cellStyle name="_Row3_Zulieferung ALSA 2006" xfId="1200"/>
    <cellStyle name="_Row3_Zulieferung ALSA 2006 2" xfId="1201"/>
    <cellStyle name="_Row4" xfId="1202"/>
    <cellStyle name="_Row4_BruttoVWGJahr2007" xfId="1203"/>
    <cellStyle name="_Row4_BruttoVWGJahr2007 2" xfId="1204"/>
    <cellStyle name="_Row4_BruttoVWGJahr2007 3" xfId="1205"/>
    <cellStyle name="_Row4_CDO-Fonds2007" xfId="1206"/>
    <cellStyle name="_Row4_CDO-Fonds2007 2" xfId="1207"/>
    <cellStyle name="_Row4_CDO-Fonds2007 3" xfId="1208"/>
    <cellStyle name="_Row4_Cominvest Gruppe Planung 2006" xfId="1209"/>
    <cellStyle name="_Row4_Cominvest Gruppe Planung 2006 2" xfId="1210"/>
    <cellStyle name="_Row4_Cominvest Gruppe Planung 2006 3" xfId="1211"/>
    <cellStyle name="_Row4_Cominvest Gruppe Planung 2006 v2" xfId="1212"/>
    <cellStyle name="_Row4_Cominvest Gruppe Planung 2006 v2 2" xfId="1213"/>
    <cellStyle name="_Row4_Cominvest Gruppe Planung 2006 v2 3" xfId="1214"/>
    <cellStyle name="_Row4_Daten aus KTR-DB 2007" xfId="1215"/>
    <cellStyle name="_Row4_Datenkonsolidierung Cominvest 010210 Abstimmung v4" xfId="1216"/>
    <cellStyle name="_Row4_Kopie von Zulieferung ALSA II Quartal 2007" xfId="1217"/>
    <cellStyle name="_Row4_Kopie von Zulieferung ALSA II Quartal 2007 2" xfId="1218"/>
    <cellStyle name="_Row4_Kopie von Zulieferung ALSA II Quartal 2007 3" xfId="1219"/>
    <cellStyle name="_Row4_Lieferung Frankfurt Erträge September" xfId="1220"/>
    <cellStyle name="_Row4_Lieferung Frankfurt Erträge September 2" xfId="1221"/>
    <cellStyle name="_Row4_Lieferung Frankfurt Erträge September 3" xfId="1222"/>
    <cellStyle name="_Row4_LieferungFrankfurtMärz" xfId="1223"/>
    <cellStyle name="_Row4_LieferungFrankfurtMärz 2" xfId="1224"/>
    <cellStyle name="_Row4_LieferungFrankfurtMärz 3" xfId="1225"/>
    <cellStyle name="_Row4_Master Cominvest Gruppe Planung 2006 020905 HC" xfId="1226"/>
    <cellStyle name="_Row4_Mitverantwortetes Ergebnis 2004 v2" xfId="1227"/>
    <cellStyle name="_Row4_Mitverantwortetes Ergebnis 2004 v2 2" xfId="1228"/>
    <cellStyle name="_Row4_Mitverantwortetes Ergebnis 2004 v2 3" xfId="1229"/>
    <cellStyle name="_Row4_MK AG + MK Lux" xfId="1230"/>
    <cellStyle name="_Row4_restliche FondsErträge2007" xfId="1231"/>
    <cellStyle name="_Row4_restliche FondsErträge2007 2" xfId="1232"/>
    <cellStyle name="_Row4_restliche FondsErträge2007 3" xfId="1233"/>
    <cellStyle name="_Row4_Synergievorgaben" xfId="1234"/>
    <cellStyle name="_Row4_Synergievorgaben 2" xfId="1235"/>
    <cellStyle name="_Row4_Synergievorgaben 3" xfId="1236"/>
    <cellStyle name="_Row4_Wp-Einzelfonds Endjahr Retail-Gruppe DB-RE 1207_Basis" xfId="1237"/>
    <cellStyle name="_Row4_Wp-Einzelfonds Insti Endjahr Insti DB-RE1207_Basis" xfId="1238"/>
    <cellStyle name="_Row4_Wp-Prüfung MDB Inst 1204" xfId="1239"/>
    <cellStyle name="_Row4_Wp-Prüfung MDB Inst 1204 2" xfId="1240"/>
    <cellStyle name="_Row4_Wp-Prüfung MDB Inst 1204 3" xfId="1241"/>
    <cellStyle name="_Row4_Wp-Vorlage3" xfId="1242"/>
    <cellStyle name="_Row4_Zulieferung Alsa 1" xfId="1243"/>
    <cellStyle name="_Row4_Zulieferung Alsa 1 2" xfId="1244"/>
    <cellStyle name="_Row4_Zulieferung Alsa 1 3" xfId="1245"/>
    <cellStyle name="_Row4_Zulieferung ALSA 2006" xfId="1246"/>
    <cellStyle name="_Row4_Zulieferung ALSA 2006 2" xfId="1247"/>
    <cellStyle name="_Row4_Zulieferung ALSA 2006 3" xfId="1248"/>
    <cellStyle name="_Row5" xfId="1249"/>
    <cellStyle name="_Row5_BruttoVWGJahr2007" xfId="1250"/>
    <cellStyle name="_Row5_CDO-Fonds2007" xfId="1251"/>
    <cellStyle name="_Row5_Cominvest Gruppe Planung 2006" xfId="1252"/>
    <cellStyle name="_Row5_Cominvest Gruppe Planung 2006 v2" xfId="1253"/>
    <cellStyle name="_Row5_Daten aus KTR-DB 2007" xfId="1254"/>
    <cellStyle name="_Row5_Datenkonsolidierung Cominvest 010210 Abstimmung v4" xfId="1255"/>
    <cellStyle name="_Row5_Kopie von Zulieferung ALSA II Quartal 2007" xfId="1256"/>
    <cellStyle name="_Row5_Lieferung Frankfurt Erträge September" xfId="1257"/>
    <cellStyle name="_Row5_LieferungFrankfurtMärz" xfId="1258"/>
    <cellStyle name="_Row5_Master Cominvest Gruppe Planung 2006 020905 HC" xfId="1259"/>
    <cellStyle name="_Row5_Mitverantwortetes Ergebnis 2004 v2" xfId="1260"/>
    <cellStyle name="_Row5_MK AG + MK Lux" xfId="1261"/>
    <cellStyle name="_Row5_restliche FondsErträge2007" xfId="1262"/>
    <cellStyle name="_Row5_Synergievorgaben" xfId="1263"/>
    <cellStyle name="_Row5_Wp-Einzelfonds Endjahr Retail-Gruppe DB-RE 1207_Basis" xfId="1264"/>
    <cellStyle name="_Row5_Wp-Einzelfonds Insti Endjahr Insti DB-RE1207_Basis" xfId="1265"/>
    <cellStyle name="_Row5_Wp-Prüfung MDB Inst 1204" xfId="1266"/>
    <cellStyle name="_Row5_Wp-Vorlage3" xfId="1267"/>
    <cellStyle name="_Row5_Zulieferung Alsa 1" xfId="1268"/>
    <cellStyle name="_Row5_Zulieferung ALSA 2006" xfId="1269"/>
    <cellStyle name="_Row6" xfId="1270"/>
    <cellStyle name="_Row6_BruttoVWGJahr2007" xfId="1271"/>
    <cellStyle name="_Row6_CDO-Fonds2007" xfId="1272"/>
    <cellStyle name="_Row6_Cominvest Gruppe Planung 2006" xfId="1273"/>
    <cellStyle name="_Row6_Cominvest Gruppe Planung 2006 v2" xfId="1274"/>
    <cellStyle name="_Row6_Daten aus KTR-DB 2007" xfId="1275"/>
    <cellStyle name="_Row6_Datenkonsolidierung Cominvest 010210 Abstimmung v4" xfId="1276"/>
    <cellStyle name="_Row6_Kopie von Zulieferung ALSA II Quartal 2007" xfId="1277"/>
    <cellStyle name="_Row6_Lieferung Frankfurt Erträge September" xfId="1278"/>
    <cellStyle name="_Row6_LieferungFrankfurtMärz" xfId="1279"/>
    <cellStyle name="_Row6_Master Cominvest Gruppe Planung 2006 020905 HC" xfId="1280"/>
    <cellStyle name="_Row6_Mitverantwortetes Ergebnis 2004 v2" xfId="1281"/>
    <cellStyle name="_Row6_MK AG + MK Lux" xfId="1282"/>
    <cellStyle name="_Row6_restliche FondsErträge2007" xfId="1283"/>
    <cellStyle name="_Row6_Synergievorgaben" xfId="1284"/>
    <cellStyle name="_Row6_Wp-Einzelfonds Endjahr Retail-Gruppe DB-RE 1207_Basis" xfId="1285"/>
    <cellStyle name="_Row6_Wp-Einzelfonds Insti Endjahr Insti DB-RE1207_Basis" xfId="1286"/>
    <cellStyle name="_Row6_Wp-Prüfung MDB Inst 1204" xfId="1287"/>
    <cellStyle name="_Row6_Wp-Vorlage3" xfId="1288"/>
    <cellStyle name="_Row6_Zulieferung Alsa 1" xfId="1289"/>
    <cellStyle name="_Row6_Zulieferung ALSA 2006" xfId="1290"/>
    <cellStyle name="_Row7" xfId="1291"/>
    <cellStyle name="_Row7_BruttoVWGJahr2007" xfId="1292"/>
    <cellStyle name="_Row7_BruttoVWGJahr2007 2" xfId="1293"/>
    <cellStyle name="_Row7_CDO-Fonds2007" xfId="1294"/>
    <cellStyle name="_Row7_CDO-Fonds2007 2" xfId="1295"/>
    <cellStyle name="_Row7_Cominvest Gruppe Planung 2006" xfId="1296"/>
    <cellStyle name="_Row7_Cominvest Gruppe Planung 2006 2" xfId="1297"/>
    <cellStyle name="_Row7_Cominvest Gruppe Planung 2006 v2" xfId="1298"/>
    <cellStyle name="_Row7_Cominvest Gruppe Planung 2006 v2 2" xfId="1299"/>
    <cellStyle name="_Row7_Daten aus KTR-DB 2007" xfId="1300"/>
    <cellStyle name="_Row7_Daten aus KTR-DB 2007 2" xfId="1301"/>
    <cellStyle name="_Row7_Datenkonsolidierung Cominvest 010210 Abstimmung v4" xfId="1302"/>
    <cellStyle name="_Row7_Datenkonsolidierung Cominvest 010210 Abstimmung v4 2" xfId="1303"/>
    <cellStyle name="_Row7_Kopie von Zulieferung ALSA II Quartal 2007" xfId="1304"/>
    <cellStyle name="_Row7_Kopie von Zulieferung ALSA II Quartal 2007 2" xfId="1305"/>
    <cellStyle name="_Row7_Lieferung Frankfurt Erträge September" xfId="1306"/>
    <cellStyle name="_Row7_Lieferung Frankfurt Erträge September 2" xfId="1307"/>
    <cellStyle name="_Row7_LieferungFrankfurtMärz" xfId="1308"/>
    <cellStyle name="_Row7_LieferungFrankfurtMärz 2" xfId="1309"/>
    <cellStyle name="_Row7_Master Cominvest Gruppe Planung 2006 020905 HC" xfId="1310"/>
    <cellStyle name="_Row7_Master Cominvest Gruppe Planung 2006 020905 HC 2" xfId="1311"/>
    <cellStyle name="_Row7_Mitverantwortetes Ergebnis 2004 v2" xfId="1312"/>
    <cellStyle name="_Row7_Mitverantwortetes Ergebnis 2004 v2 2" xfId="1313"/>
    <cellStyle name="_Row7_MK AG + MK Lux" xfId="1314"/>
    <cellStyle name="_Row7_MK AG + MK Lux 2" xfId="1315"/>
    <cellStyle name="_Row7_restliche FondsErträge2007" xfId="1316"/>
    <cellStyle name="_Row7_restliche FondsErträge2007 2" xfId="1317"/>
    <cellStyle name="_Row7_Synergievorgaben" xfId="1318"/>
    <cellStyle name="_Row7_Synergievorgaben 2" xfId="1319"/>
    <cellStyle name="_Row7_Wp-Einzelfonds Endjahr Retail-Gruppe DB-RE 1207_Basis" xfId="1320"/>
    <cellStyle name="_Row7_Wp-Einzelfonds Endjahr Retail-Gruppe DB-RE 1207_Basis 2" xfId="1321"/>
    <cellStyle name="_Row7_Wp-Einzelfonds Insti Endjahr Insti DB-RE1207_Basis" xfId="1322"/>
    <cellStyle name="_Row7_Wp-Einzelfonds Insti Endjahr Insti DB-RE1207_Basis 2" xfId="1323"/>
    <cellStyle name="_Row7_Wp-Prüfung MDB Inst 1204" xfId="1324"/>
    <cellStyle name="_Row7_Wp-Prüfung MDB Inst 1204 2" xfId="1325"/>
    <cellStyle name="_Row7_Wp-Vorlage3" xfId="1326"/>
    <cellStyle name="_Row7_Wp-Vorlage3 2" xfId="1327"/>
    <cellStyle name="_Row7_Zulieferung Alsa 1" xfId="1328"/>
    <cellStyle name="_Row7_Zulieferung Alsa 1 2" xfId="1329"/>
    <cellStyle name="_Row7_Zulieferung ALSA 2006" xfId="1330"/>
    <cellStyle name="_Row7_Zulieferung ALSA 2006 2" xfId="1331"/>
    <cellStyle name="_Sheet1" xfId="1332"/>
    <cellStyle name="_Sheet1 2" xfId="1333"/>
    <cellStyle name="_Sheet1 2 2" xfId="1334"/>
    <cellStyle name="_Sheet1 2 3" xfId="1335"/>
    <cellStyle name="_Sheet1 3" xfId="1336"/>
    <cellStyle name="_Sheet1 3 2" xfId="1337"/>
    <cellStyle name="_Sheet1 3 3" xfId="1338"/>
    <cellStyle name="_Sheet1 3 4" xfId="1339"/>
    <cellStyle name="_Sheet1 4" xfId="1340"/>
    <cellStyle name="_Sheet1 4 2" xfId="1341"/>
    <cellStyle name="_Sheet1 4 3" xfId="1342"/>
    <cellStyle name="_Sheet1 5" xfId="1343"/>
    <cellStyle name="_Sheet1 6" xfId="1344"/>
    <cellStyle name="_Sheet1 6 2" xfId="1345"/>
    <cellStyle name="_Sheet1 7" xfId="1346"/>
    <cellStyle name="_Sheet1 7 2" xfId="1347"/>
    <cellStyle name="_Sheet2" xfId="1348"/>
    <cellStyle name="_Sheet2_1" xfId="1349"/>
    <cellStyle name="_Sheet3" xfId="1350"/>
    <cellStyle name="_Sheet4" xfId="1351"/>
    <cellStyle name="£0,000" xfId="1352"/>
    <cellStyle name="£0,000 2" xfId="1353"/>
    <cellStyle name="£0,000 2 2" xfId="1354"/>
    <cellStyle name="£0,000 3" xfId="1355"/>
    <cellStyle name="£0,000 4" xfId="1356"/>
    <cellStyle name="£0,000 5" xfId="1357"/>
    <cellStyle name="£0,000.00" xfId="1358"/>
    <cellStyle name="£0,000.00 2" xfId="1359"/>
    <cellStyle name="£0,000.00 2 2" xfId="1360"/>
    <cellStyle name="£0,000.00 3" xfId="1361"/>
    <cellStyle name="£0,000.00 4" xfId="1362"/>
    <cellStyle name="£0,000.00 5" xfId="1363"/>
    <cellStyle name="£0,000_08-06-13a Entwurf1 HFA10_vereinfachtes Modell_new" xfId="1364"/>
    <cellStyle name="€/m²" xfId="1365"/>
    <cellStyle name="€/m² 2" xfId="1366"/>
    <cellStyle name="€/m² 2 2" xfId="1367"/>
    <cellStyle name="€/m² 3" xfId="1368"/>
    <cellStyle name="€/m² 4" xfId="1369"/>
    <cellStyle name="€/m² 5" xfId="1370"/>
    <cellStyle name="=C:\WINNT\SYSTEM32\COMMAND.COM" xfId="1371"/>
    <cellStyle name="=C:\WINNT\SYSTEM32\COMMAND.COM 2" xfId="1372"/>
    <cellStyle name="=C:\WINNT\SYSTEM32\COMMAND.COM 2 2" xfId="1373"/>
    <cellStyle name="=C:\WINNT\SYSTEM32\COMMAND.COM 3" xfId="1374"/>
    <cellStyle name="=C:\WINNT35\SYSTEM32\COMMAND.COM" xfId="1375"/>
    <cellStyle name="=C:\WINNT35\SYSTEM32\COMMAND.COM 2" xfId="1376"/>
    <cellStyle name="=C:\WINNT35\SYSTEM32\COMMAND.COM 2 2" xfId="1377"/>
    <cellStyle name="=C:\WINNT35\SYSTEM32\COMMAND.COM 3" xfId="1378"/>
    <cellStyle name="=C:\WINNT35\SYSTEM32\COMMAND.COM 4" xfId="1379"/>
    <cellStyle name="=C:\WINNT35\SYSTEM32\COMMAND.COM 5" xfId="1380"/>
    <cellStyle name="0,000" xfId="1381"/>
    <cellStyle name="0,000 2" xfId="1382"/>
    <cellStyle name="0,000 2 2" xfId="1383"/>
    <cellStyle name="0,000 3" xfId="1384"/>
    <cellStyle name="0,000 4" xfId="1385"/>
    <cellStyle name="0,000 5" xfId="1386"/>
    <cellStyle name="0,000.00" xfId="1387"/>
    <cellStyle name="0,000.00 2" xfId="1388"/>
    <cellStyle name="0,000.00 2 2" xfId="1389"/>
    <cellStyle name="0,000.00 3" xfId="1390"/>
    <cellStyle name="0,000.00 4" xfId="1391"/>
    <cellStyle name="0,000.00 5" xfId="1392"/>
    <cellStyle name="0,000_08-06-13a Entwurf1 HFA10_vereinfachtes Modell_new" xfId="1393"/>
    <cellStyle name="20 % - Akzent1 2" xfId="22"/>
    <cellStyle name="20 % - Akzent1 3" xfId="73"/>
    <cellStyle name="20 % - Akzent2 2" xfId="23"/>
    <cellStyle name="20 % - Akzent2 3" xfId="74"/>
    <cellStyle name="20 % - Akzent3 2" xfId="24"/>
    <cellStyle name="20 % - Akzent3 3" xfId="75"/>
    <cellStyle name="20 % - Akzent4 2" xfId="25"/>
    <cellStyle name="20 % - Akzent4 3" xfId="76"/>
    <cellStyle name="20 % - Akzent5 2" xfId="26"/>
    <cellStyle name="20 % - Akzent5 3" xfId="77"/>
    <cellStyle name="20 % - Akzent6 2" xfId="27"/>
    <cellStyle name="20 % - Akzent6 3" xfId="78"/>
    <cellStyle name="20% - Accent1" xfId="1394"/>
    <cellStyle name="20% - Accent1 2" xfId="1395"/>
    <cellStyle name="20% - Accent2" xfId="1396"/>
    <cellStyle name="20% - Accent2 2" xfId="1397"/>
    <cellStyle name="20% - Accent3" xfId="1398"/>
    <cellStyle name="20% - Accent3 2" xfId="1399"/>
    <cellStyle name="20% - Accent4" xfId="1400"/>
    <cellStyle name="20% - Accent4 2" xfId="1401"/>
    <cellStyle name="20% - Accent5" xfId="1402"/>
    <cellStyle name="20% - Accent5 2" xfId="1403"/>
    <cellStyle name="20% - Accent6" xfId="1404"/>
    <cellStyle name="20% - Accent6 2" xfId="1405"/>
    <cellStyle name="20% - Akzent1" xfId="1406"/>
    <cellStyle name="20% - Akzent1 2" xfId="1407"/>
    <cellStyle name="20% - Akzent1 2 2" xfId="1408"/>
    <cellStyle name="20% - Akzent1 2 2 2" xfId="1409"/>
    <cellStyle name="20% - Akzent1 2 3" xfId="1410"/>
    <cellStyle name="20% - Akzent1 3" xfId="1411"/>
    <cellStyle name="20% - Akzent1 3 2" xfId="1412"/>
    <cellStyle name="20% - Akzent1 4" xfId="1413"/>
    <cellStyle name="20% - Akzent1 4 2" xfId="1414"/>
    <cellStyle name="20% - Akzent2" xfId="1415"/>
    <cellStyle name="20% - Akzent2 2" xfId="1416"/>
    <cellStyle name="20% - Akzent2 2 2" xfId="1417"/>
    <cellStyle name="20% - Akzent2 2 2 2" xfId="1418"/>
    <cellStyle name="20% - Akzent2 2 3" xfId="1419"/>
    <cellStyle name="20% - Akzent2 3" xfId="1420"/>
    <cellStyle name="20% - Akzent2 3 2" xfId="1421"/>
    <cellStyle name="20% - Akzent2 4" xfId="1422"/>
    <cellStyle name="20% - Akzent2 4 2" xfId="1423"/>
    <cellStyle name="20% - Akzent3" xfId="1424"/>
    <cellStyle name="20% - Akzent3 2" xfId="1425"/>
    <cellStyle name="20% - Akzent3 2 2" xfId="1426"/>
    <cellStyle name="20% - Akzent3 2 2 2" xfId="1427"/>
    <cellStyle name="20% - Akzent3 2 3" xfId="1428"/>
    <cellStyle name="20% - Akzent3 3" xfId="1429"/>
    <cellStyle name="20% - Akzent3 3 2" xfId="1430"/>
    <cellStyle name="20% - Akzent3 4" xfId="1431"/>
    <cellStyle name="20% - Akzent3 4 2" xfId="1432"/>
    <cellStyle name="20% - Akzent4" xfId="1433"/>
    <cellStyle name="20% - Akzent4 2" xfId="1434"/>
    <cellStyle name="20% - Akzent4 2 2" xfId="1435"/>
    <cellStyle name="20% - Akzent4 2 2 2" xfId="1436"/>
    <cellStyle name="20% - Akzent4 2 3" xfId="1437"/>
    <cellStyle name="20% - Akzent4 3" xfId="1438"/>
    <cellStyle name="20% - Akzent4 3 2" xfId="1439"/>
    <cellStyle name="20% - Akzent4 4" xfId="1440"/>
    <cellStyle name="20% - Akzent4 4 2" xfId="1441"/>
    <cellStyle name="20% - Akzent5" xfId="1442"/>
    <cellStyle name="20% - Akzent5 2" xfId="1443"/>
    <cellStyle name="20% - Akzent5 2 2" xfId="1444"/>
    <cellStyle name="20% - Akzent5 2 2 2" xfId="1445"/>
    <cellStyle name="20% - Akzent5 2 3" xfId="1446"/>
    <cellStyle name="20% - Akzent5 3" xfId="1447"/>
    <cellStyle name="20% - Akzent5 3 2" xfId="1448"/>
    <cellStyle name="20% - Akzent5 4" xfId="1449"/>
    <cellStyle name="20% - Akzent5 4 2" xfId="1450"/>
    <cellStyle name="20% - Akzent6" xfId="1451"/>
    <cellStyle name="20% - Akzent6 2" xfId="1452"/>
    <cellStyle name="20% - Akzent6 2 2" xfId="1453"/>
    <cellStyle name="20% - Akzent6 2 2 2" xfId="1454"/>
    <cellStyle name="20% - Akzent6 2 3" xfId="1455"/>
    <cellStyle name="20% - Akzent6 3" xfId="1456"/>
    <cellStyle name="20% - Akzent6 3 2" xfId="1457"/>
    <cellStyle name="20% - Akzent6 4" xfId="1458"/>
    <cellStyle name="20% - Akzent6 4 2" xfId="1459"/>
    <cellStyle name="40 % - Akzent1 2" xfId="28"/>
    <cellStyle name="40 % - Akzent1 3" xfId="79"/>
    <cellStyle name="40 % - Akzent2 2" xfId="29"/>
    <cellStyle name="40 % - Akzent2 3" xfId="80"/>
    <cellStyle name="40 % - Akzent3 2" xfId="30"/>
    <cellStyle name="40 % - Akzent3 3" xfId="81"/>
    <cellStyle name="40 % - Akzent4 2" xfId="31"/>
    <cellStyle name="40 % - Akzent4 3" xfId="82"/>
    <cellStyle name="40 % - Akzent5 2" xfId="32"/>
    <cellStyle name="40 % - Akzent5 3" xfId="83"/>
    <cellStyle name="40 % - Akzent6 2" xfId="33"/>
    <cellStyle name="40 % - Akzent6 3" xfId="84"/>
    <cellStyle name="40% - Accent1" xfId="1460"/>
    <cellStyle name="40% - Accent1 2" xfId="1461"/>
    <cellStyle name="40% - Accent2" xfId="1462"/>
    <cellStyle name="40% - Accent2 2" xfId="1463"/>
    <cellStyle name="40% - Accent3" xfId="1464"/>
    <cellStyle name="40% - Accent3 2" xfId="1465"/>
    <cellStyle name="40% - Accent4" xfId="1466"/>
    <cellStyle name="40% - Accent4 2" xfId="1467"/>
    <cellStyle name="40% - Accent5" xfId="1468"/>
    <cellStyle name="40% - Accent5 2" xfId="1469"/>
    <cellStyle name="40% - Accent6" xfId="1470"/>
    <cellStyle name="40% - Accent6 2" xfId="1471"/>
    <cellStyle name="40% - Akzent1" xfId="1472"/>
    <cellStyle name="40% - Akzent1 2" xfId="1473"/>
    <cellStyle name="40% - Akzent1 2 2" xfId="1474"/>
    <cellStyle name="40% - Akzent1 2 2 2" xfId="1475"/>
    <cellStyle name="40% - Akzent1 2 3" xfId="1476"/>
    <cellStyle name="40% - Akzent1 3" xfId="1477"/>
    <cellStyle name="40% - Akzent1 3 2" xfId="1478"/>
    <cellStyle name="40% - Akzent1 4" xfId="1479"/>
    <cellStyle name="40% - Akzent1 4 2" xfId="1480"/>
    <cellStyle name="40% - Akzent2" xfId="1481"/>
    <cellStyle name="40% - Akzent2 2" xfId="1482"/>
    <cellStyle name="40% - Akzent2 2 2" xfId="1483"/>
    <cellStyle name="40% - Akzent2 2 2 2" xfId="1484"/>
    <cellStyle name="40% - Akzent2 2 3" xfId="1485"/>
    <cellStyle name="40% - Akzent2 3" xfId="1486"/>
    <cellStyle name="40% - Akzent2 3 2" xfId="1487"/>
    <cellStyle name="40% - Akzent2 4" xfId="1488"/>
    <cellStyle name="40% - Akzent2 4 2" xfId="1489"/>
    <cellStyle name="40% - Akzent3" xfId="1490"/>
    <cellStyle name="40% - Akzent3 2" xfId="1491"/>
    <cellStyle name="40% - Akzent3 2 2" xfId="1492"/>
    <cellStyle name="40% - Akzent3 2 2 2" xfId="1493"/>
    <cellStyle name="40% - Akzent3 2 3" xfId="1494"/>
    <cellStyle name="40% - Akzent3 3" xfId="1495"/>
    <cellStyle name="40% - Akzent3 3 2" xfId="1496"/>
    <cellStyle name="40% - Akzent3 4" xfId="1497"/>
    <cellStyle name="40% - Akzent3 4 2" xfId="1498"/>
    <cellStyle name="40% - Akzent4" xfId="1499"/>
    <cellStyle name="40% - Akzent4 2" xfId="1500"/>
    <cellStyle name="40% - Akzent4 2 2" xfId="1501"/>
    <cellStyle name="40% - Akzent4 2 2 2" xfId="1502"/>
    <cellStyle name="40% - Akzent4 2 3" xfId="1503"/>
    <cellStyle name="40% - Akzent4 3" xfId="1504"/>
    <cellStyle name="40% - Akzent4 3 2" xfId="1505"/>
    <cellStyle name="40% - Akzent4 4" xfId="1506"/>
    <cellStyle name="40% - Akzent4 4 2" xfId="1507"/>
    <cellStyle name="40% - Akzent5" xfId="1508"/>
    <cellStyle name="40% - Akzent5 2" xfId="1509"/>
    <cellStyle name="40% - Akzent5 2 2" xfId="1510"/>
    <cellStyle name="40% - Akzent5 2 2 2" xfId="1511"/>
    <cellStyle name="40% - Akzent5 2 3" xfId="1512"/>
    <cellStyle name="40% - Akzent5 3" xfId="1513"/>
    <cellStyle name="40% - Akzent5 3 2" xfId="1514"/>
    <cellStyle name="40% - Akzent5 4" xfId="1515"/>
    <cellStyle name="40% - Akzent5 4 2" xfId="1516"/>
    <cellStyle name="40% - Akzent6" xfId="1517"/>
    <cellStyle name="40% - Akzent6 2" xfId="1518"/>
    <cellStyle name="40% - Akzent6 2 2" xfId="1519"/>
    <cellStyle name="40% - Akzent6 2 2 2" xfId="1520"/>
    <cellStyle name="40% - Akzent6 2 3" xfId="1521"/>
    <cellStyle name="40% - Akzent6 3" xfId="1522"/>
    <cellStyle name="40% - Akzent6 3 2" xfId="1523"/>
    <cellStyle name="40% - Akzent6 4" xfId="1524"/>
    <cellStyle name="40% - Akzent6 4 2" xfId="1525"/>
    <cellStyle name="60 % - Akzent1 2" xfId="34"/>
    <cellStyle name="60 % - Akzent1 3" xfId="85"/>
    <cellStyle name="60 % - Akzent2 2" xfId="35"/>
    <cellStyle name="60 % - Akzent2 3" xfId="86"/>
    <cellStyle name="60 % - Akzent3 2" xfId="36"/>
    <cellStyle name="60 % - Akzent3 3" xfId="87"/>
    <cellStyle name="60 % - Akzent4 2" xfId="37"/>
    <cellStyle name="60 % - Akzent4 3" xfId="88"/>
    <cellStyle name="60 % - Akzent5 2" xfId="38"/>
    <cellStyle name="60 % - Akzent5 3" xfId="89"/>
    <cellStyle name="60 % - Akzent6 2" xfId="39"/>
    <cellStyle name="60 % - Akzent6 3" xfId="90"/>
    <cellStyle name="60% - Accent1" xfId="1526"/>
    <cellStyle name="60% - Accent1 2" xfId="1527"/>
    <cellStyle name="60% - Accent2" xfId="1528"/>
    <cellStyle name="60% - Accent2 2" xfId="1529"/>
    <cellStyle name="60% - Accent3" xfId="1530"/>
    <cellStyle name="60% - Accent3 2" xfId="1531"/>
    <cellStyle name="60% - Accent4" xfId="1532"/>
    <cellStyle name="60% - Accent4 2" xfId="1533"/>
    <cellStyle name="60% - Accent5" xfId="1534"/>
    <cellStyle name="60% - Accent5 2" xfId="1535"/>
    <cellStyle name="60% - Accent6" xfId="1536"/>
    <cellStyle name="60% - Accent6 2" xfId="1537"/>
    <cellStyle name="60% - Akzent1" xfId="1538"/>
    <cellStyle name="60% - Akzent1 2" xfId="1539"/>
    <cellStyle name="60% - Akzent1 3" xfId="1540"/>
    <cellStyle name="60% - Akzent1 4" xfId="1541"/>
    <cellStyle name="60% - Akzent2" xfId="1542"/>
    <cellStyle name="60% - Akzent2 2" xfId="1543"/>
    <cellStyle name="60% - Akzent2 3" xfId="1544"/>
    <cellStyle name="60% - Akzent2 4" xfId="1545"/>
    <cellStyle name="60% - Akzent3" xfId="1546"/>
    <cellStyle name="60% - Akzent3 2" xfId="1547"/>
    <cellStyle name="60% - Akzent3 3" xfId="1548"/>
    <cellStyle name="60% - Akzent3 4" xfId="1549"/>
    <cellStyle name="60% - Akzent4" xfId="1550"/>
    <cellStyle name="60% - Akzent4 2" xfId="1551"/>
    <cellStyle name="60% - Akzent4 3" xfId="1552"/>
    <cellStyle name="60% - Akzent4 4" xfId="1553"/>
    <cellStyle name="60% - Akzent5" xfId="1554"/>
    <cellStyle name="60% - Akzent5 2" xfId="1555"/>
    <cellStyle name="60% - Akzent5 3" xfId="1556"/>
    <cellStyle name="60% - Akzent5 4" xfId="1557"/>
    <cellStyle name="60% - Akzent6" xfId="1558"/>
    <cellStyle name="60% - Akzent6 2" xfId="1559"/>
    <cellStyle name="60% - Akzent6 3" xfId="1560"/>
    <cellStyle name="60% - Akzent6 4" xfId="1561"/>
    <cellStyle name="Accent1" xfId="1562"/>
    <cellStyle name="Accent1 2" xfId="1563"/>
    <cellStyle name="Accent2" xfId="1564"/>
    <cellStyle name="Accent2 2" xfId="1565"/>
    <cellStyle name="Accent3" xfId="1566"/>
    <cellStyle name="Accent3 2" xfId="1567"/>
    <cellStyle name="Accent4" xfId="1568"/>
    <cellStyle name="Accent4 2" xfId="1569"/>
    <cellStyle name="Accent5" xfId="1570"/>
    <cellStyle name="Accent5 2" xfId="1571"/>
    <cellStyle name="Accent6" xfId="1572"/>
    <cellStyle name="Accent6 2" xfId="1573"/>
    <cellStyle name="AFE" xfId="1574"/>
    <cellStyle name="Akzent1 2" xfId="40"/>
    <cellStyle name="Akzent1 3" xfId="1575"/>
    <cellStyle name="Akzent1 4" xfId="1576"/>
    <cellStyle name="Akzent1 5" xfId="91"/>
    <cellStyle name="Akzent2 2" xfId="41"/>
    <cellStyle name="Akzent2 3" xfId="1577"/>
    <cellStyle name="Akzent2 4" xfId="1578"/>
    <cellStyle name="Akzent2 5" xfId="92"/>
    <cellStyle name="Akzent3 2" xfId="42"/>
    <cellStyle name="Akzent3 3" xfId="1579"/>
    <cellStyle name="Akzent3 4" xfId="1580"/>
    <cellStyle name="Akzent3 5" xfId="93"/>
    <cellStyle name="Akzent4 2" xfId="43"/>
    <cellStyle name="Akzent4 3" xfId="1581"/>
    <cellStyle name="Akzent4 4" xfId="1582"/>
    <cellStyle name="Akzent4 5" xfId="94"/>
    <cellStyle name="Akzent5 2" xfId="44"/>
    <cellStyle name="Akzent5 3" xfId="1583"/>
    <cellStyle name="Akzent5 4" xfId="1584"/>
    <cellStyle name="Akzent5 5" xfId="95"/>
    <cellStyle name="Akzent6 2" xfId="45"/>
    <cellStyle name="Akzent6 3" xfId="1585"/>
    <cellStyle name="Akzent6 4" xfId="1586"/>
    <cellStyle name="Akzent6 5" xfId="96"/>
    <cellStyle name="Align at top" xfId="1587"/>
    <cellStyle name="Align at top 2" xfId="1588"/>
    <cellStyle name="Align at top 2 2" xfId="1589"/>
    <cellStyle name="Align at top 2 3" xfId="1590"/>
    <cellStyle name="Align at top 3" xfId="1591"/>
    <cellStyle name="Align at top 3 2" xfId="1592"/>
    <cellStyle name="Align at top 3 3" xfId="1593"/>
    <cellStyle name="Align at top 3 4" xfId="1594"/>
    <cellStyle name="Align at top 4" xfId="1595"/>
    <cellStyle name="Align at top 4 2" xfId="1596"/>
    <cellStyle name="Align at top 4 3" xfId="1597"/>
    <cellStyle name="Align at top 5" xfId="1598"/>
    <cellStyle name="Align at top 6" xfId="1599"/>
    <cellStyle name="Align at top 6 2" xfId="1600"/>
    <cellStyle name="Align at top 7" xfId="1601"/>
    <cellStyle name="Align at top 7 2" xfId="1602"/>
    <cellStyle name="AMOUNTEURO" xfId="1603"/>
    <cellStyle name="ARS" xfId="1604"/>
    <cellStyle name="Ausgabe 2" xfId="46"/>
    <cellStyle name="Ausgabe 3" xfId="1605"/>
    <cellStyle name="Ausgabe 4" xfId="1606"/>
    <cellStyle name="Ausgabe 5" xfId="97"/>
    <cellStyle name="Auswert" xfId="47"/>
    <cellStyle name="Bad" xfId="1607"/>
    <cellStyle name="Bad 2" xfId="1608"/>
    <cellStyle name="Bar" xfId="1609"/>
    <cellStyle name="Bar (w border)" xfId="1610"/>
    <cellStyle name="Bar (w border) 2" xfId="1611"/>
    <cellStyle name="Bar (w border) 2 2" xfId="1612"/>
    <cellStyle name="Bar (w border) 3" xfId="1613"/>
    <cellStyle name="Bar (w border) 4" xfId="1614"/>
    <cellStyle name="Bar (w border) 5" xfId="1615"/>
    <cellStyle name="Bar 10" xfId="1616"/>
    <cellStyle name="Bar 11" xfId="1617"/>
    <cellStyle name="Bar 12" xfId="1618"/>
    <cellStyle name="Bar 13" xfId="1619"/>
    <cellStyle name="Bar 14" xfId="1620"/>
    <cellStyle name="Bar 15" xfId="1621"/>
    <cellStyle name="Bar 16" xfId="1622"/>
    <cellStyle name="Bar 17" xfId="1623"/>
    <cellStyle name="Bar 18" xfId="1624"/>
    <cellStyle name="Bar 19" xfId="1625"/>
    <cellStyle name="Bar 2" xfId="1626"/>
    <cellStyle name="Bar 2 2" xfId="1627"/>
    <cellStyle name="Bar 20" xfId="1628"/>
    <cellStyle name="Bar 21" xfId="1629"/>
    <cellStyle name="Bar 22" xfId="1630"/>
    <cellStyle name="Bar 23" xfId="1631"/>
    <cellStyle name="Bar 24" xfId="1632"/>
    <cellStyle name="Bar 25" xfId="1633"/>
    <cellStyle name="Bar 26" xfId="1634"/>
    <cellStyle name="Bar 27" xfId="1635"/>
    <cellStyle name="Bar 28" xfId="1636"/>
    <cellStyle name="Bar 29" xfId="1637"/>
    <cellStyle name="Bar 3" xfId="1638"/>
    <cellStyle name="Bar 30" xfId="1639"/>
    <cellStyle name="Bar 31" xfId="1640"/>
    <cellStyle name="Bar 32" xfId="1641"/>
    <cellStyle name="Bar 33" xfId="1642"/>
    <cellStyle name="Bar 34" xfId="1643"/>
    <cellStyle name="Bar 35" xfId="1644"/>
    <cellStyle name="Bar 36" xfId="1645"/>
    <cellStyle name="Bar 37" xfId="1646"/>
    <cellStyle name="Bar 38" xfId="1647"/>
    <cellStyle name="Bar 39" xfId="1648"/>
    <cellStyle name="Bar 4" xfId="1649"/>
    <cellStyle name="Bar 40" xfId="1650"/>
    <cellStyle name="Bar 41" xfId="1651"/>
    <cellStyle name="Bar 42" xfId="1652"/>
    <cellStyle name="Bar 5" xfId="1653"/>
    <cellStyle name="Bar 6" xfId="1654"/>
    <cellStyle name="Bar 7" xfId="1655"/>
    <cellStyle name="Bar 8" xfId="1656"/>
    <cellStyle name="Bar 9" xfId="1657"/>
    <cellStyle name="Berechnung 2" xfId="48"/>
    <cellStyle name="Berechnung 3" xfId="1658"/>
    <cellStyle name="Berechnung 4" xfId="1659"/>
    <cellStyle name="Berechnung 5" xfId="98"/>
    <cellStyle name="Blank" xfId="1660"/>
    <cellStyle name="Blank 2" xfId="1661"/>
    <cellStyle name="Blz (xxx xxx xx)" xfId="1662"/>
    <cellStyle name="Blz (xxx xxx xx) 2" xfId="1663"/>
    <cellStyle name="Blz (xxx xxx xx) 2 2" xfId="1664"/>
    <cellStyle name="Blz (xxx xxx xx) 2 3" xfId="1665"/>
    <cellStyle name="Blz (xxx xxx xx) 3" xfId="1666"/>
    <cellStyle name="Blz (xxx xxx xx) 3 2" xfId="1667"/>
    <cellStyle name="Blz (xxx xxx xx) 3 3" xfId="1668"/>
    <cellStyle name="Blz (xxx xxx xx) 3 4" xfId="1669"/>
    <cellStyle name="Blz (xxx xxx xx) 4" xfId="1670"/>
    <cellStyle name="Blz (xxx xxx xx) 4 2" xfId="1671"/>
    <cellStyle name="Blz (xxx xxx xx) 4 3" xfId="1672"/>
    <cellStyle name="Blz (xxx xxx xx) 5" xfId="1673"/>
    <cellStyle name="Blz (xxx xxx xx) 6" xfId="1674"/>
    <cellStyle name="Blz (xxx xxx xx) 6 2" xfId="1675"/>
    <cellStyle name="Blz (xxx xxx xx) 7" xfId="1676"/>
    <cellStyle name="Blz (xxx xxx xx) 7 2" xfId="1677"/>
    <cellStyle name="Body" xfId="1678"/>
    <cellStyle name="Body 2" xfId="1679"/>
    <cellStyle name="Body 2 2" xfId="1680"/>
    <cellStyle name="Body 2 3" xfId="1681"/>
    <cellStyle name="Body 3" xfId="1682"/>
    <cellStyle name="C:\Data\MS\Excel" xfId="1683"/>
    <cellStyle name="C:\Data\MS\Excel 2" xfId="1684"/>
    <cellStyle name="C:\Program Files\Microsoft Office\Office" xfId="1685"/>
    <cellStyle name="C:\Program Files\Microsoft Office\Office 2" xfId="1686"/>
    <cellStyle name="calculated" xfId="1"/>
    <cellStyle name="Calculation" xfId="1687"/>
    <cellStyle name="Center" xfId="1688"/>
    <cellStyle name="Check Cell" xfId="1689"/>
    <cellStyle name="Check Cell 2" xfId="1690"/>
    <cellStyle name="CHF (CHF 0 )" xfId="1691"/>
    <cellStyle name="CHF (CHF 0 ) 2" xfId="1692"/>
    <cellStyle name="CHF (CHF 0 ) 2 2" xfId="1693"/>
    <cellStyle name="CHF (CHF 0 ) 2 3" xfId="1694"/>
    <cellStyle name="CHF (CHF 0 ) 3" xfId="1695"/>
    <cellStyle name="CHF (CHF 0 ) 3 2" xfId="1696"/>
    <cellStyle name="CHF (CHF 0 ) 3 3" xfId="1697"/>
    <cellStyle name="CHF (CHF 0 ) 3 4" xfId="1698"/>
    <cellStyle name="CHF (CHF 0 ) 4" xfId="1699"/>
    <cellStyle name="CHF (CHF 0 ) 4 2" xfId="1700"/>
    <cellStyle name="CHF (CHF 0 ) 4 3" xfId="1701"/>
    <cellStyle name="CHF (CHF 0 ) 5" xfId="1702"/>
    <cellStyle name="CHF (CHF 0 ) 6" xfId="1703"/>
    <cellStyle name="CHF (CHF 0 ) 6 2" xfId="1704"/>
    <cellStyle name="CHF (CHF 0 ) 7" xfId="1705"/>
    <cellStyle name="CHF (CHF 0 ) 7 2" xfId="1706"/>
    <cellStyle name="CHF Mio (CHF 0 Mio.)" xfId="1707"/>
    <cellStyle name="CHF Mio (CHF 0 Mio.) 2" xfId="1708"/>
    <cellStyle name="CHF Mio (CHF 0 Mio.) 2 2" xfId="1709"/>
    <cellStyle name="CHF Mio (CHF 0 Mio.) 2 3" xfId="1710"/>
    <cellStyle name="CHF Mio (CHF 0 Mio.) 3" xfId="1711"/>
    <cellStyle name="CHF Mio (CHF 0 Mio.) 3 2" xfId="1712"/>
    <cellStyle name="CHF Mio (CHF 0 Mio.) 3 3" xfId="1713"/>
    <cellStyle name="CHF Mio (CHF 0 Mio.) 3 4" xfId="1714"/>
    <cellStyle name="CHF Mio (CHF 0 Mio.) 4" xfId="1715"/>
    <cellStyle name="CHF Mio (CHF 0 Mio.) 4 2" xfId="1716"/>
    <cellStyle name="CHF Mio (CHF 0 Mio.) 4 3" xfId="1717"/>
    <cellStyle name="CHF Mio (CHF 0 Mio.) 5" xfId="1718"/>
    <cellStyle name="CHF Mio (CHF 0 Mio.) 6" xfId="1719"/>
    <cellStyle name="CHF Mio (CHF 0 Mio.) 6 2" xfId="1720"/>
    <cellStyle name="CHF Mio (CHF 0 Mio.) 7" xfId="1721"/>
    <cellStyle name="CHF Mio (CHF 0 Mio.) 7 2" xfId="1722"/>
    <cellStyle name="cm" xfId="1723"/>
    <cellStyle name="cm 2" xfId="1724"/>
    <cellStyle name="cm 2 2" xfId="1725"/>
    <cellStyle name="cm 2 3" xfId="1726"/>
    <cellStyle name="cm 3" xfId="1727"/>
    <cellStyle name="cm 3 2" xfId="1728"/>
    <cellStyle name="cm 3 3" xfId="1729"/>
    <cellStyle name="cm 3 4" xfId="1730"/>
    <cellStyle name="cm 4" xfId="1731"/>
    <cellStyle name="cm 4 2" xfId="1732"/>
    <cellStyle name="cm 4 3" xfId="1733"/>
    <cellStyle name="cm 5" xfId="1734"/>
    <cellStyle name="cm 6" xfId="1735"/>
    <cellStyle name="cm 6 2" xfId="1736"/>
    <cellStyle name="cm 7" xfId="1737"/>
    <cellStyle name="cm 7 2" xfId="1738"/>
    <cellStyle name="Color (no color)" xfId="1739"/>
    <cellStyle name="Color (no color) 2" xfId="1740"/>
    <cellStyle name="Color (no color) 2 2" xfId="1741"/>
    <cellStyle name="Color (no color) 2 3" xfId="1742"/>
    <cellStyle name="Color (no color) 3" xfId="1743"/>
    <cellStyle name="Color (no color) 3 2" xfId="1744"/>
    <cellStyle name="Color (no color) 3 3" xfId="1745"/>
    <cellStyle name="Color (no color) 3 4" xfId="1746"/>
    <cellStyle name="Color (no color) 4" xfId="1747"/>
    <cellStyle name="Color (no color) 4 2" xfId="1748"/>
    <cellStyle name="Color (no color) 4 3" xfId="1749"/>
    <cellStyle name="Color (no color) 5" xfId="1750"/>
    <cellStyle name="Color (no color) 6" xfId="1751"/>
    <cellStyle name="Color (no color) 6 2" xfId="1752"/>
    <cellStyle name="Color (no color) 7" xfId="1753"/>
    <cellStyle name="Color (no color) 7 2" xfId="1754"/>
    <cellStyle name="Color 01" xfId="1755"/>
    <cellStyle name="Color 01 2" xfId="1756"/>
    <cellStyle name="Color 01 2 2" xfId="1757"/>
    <cellStyle name="Color 01 2 3" xfId="1758"/>
    <cellStyle name="Color 01 3" xfId="1759"/>
    <cellStyle name="Color 01 3 2" xfId="1760"/>
    <cellStyle name="Color 01 3 3" xfId="1761"/>
    <cellStyle name="Color 01 3 4" xfId="1762"/>
    <cellStyle name="Color 01 4" xfId="1763"/>
    <cellStyle name="Color 01 4 2" xfId="1764"/>
    <cellStyle name="Color 01 4 3" xfId="1765"/>
    <cellStyle name="Color 01 5" xfId="1766"/>
    <cellStyle name="Color 01 6" xfId="1767"/>
    <cellStyle name="Color 01 6 2" xfId="1768"/>
    <cellStyle name="Color 01 7" xfId="1769"/>
    <cellStyle name="Color 01 7 2" xfId="1770"/>
    <cellStyle name="Color 02" xfId="1771"/>
    <cellStyle name="Color 02 2" xfId="1772"/>
    <cellStyle name="Color 02 2 2" xfId="1773"/>
    <cellStyle name="Color 02 2 3" xfId="1774"/>
    <cellStyle name="Color 02 3" xfId="1775"/>
    <cellStyle name="Color 02 3 2" xfId="1776"/>
    <cellStyle name="Color 02 3 3" xfId="1777"/>
    <cellStyle name="Color 02 3 4" xfId="1778"/>
    <cellStyle name="Color 02 4" xfId="1779"/>
    <cellStyle name="Color 02 4 2" xfId="1780"/>
    <cellStyle name="Color 02 4 3" xfId="1781"/>
    <cellStyle name="Color 02 5" xfId="1782"/>
    <cellStyle name="Color 02 6" xfId="1783"/>
    <cellStyle name="Color 02 6 2" xfId="1784"/>
    <cellStyle name="Color 02 7" xfId="1785"/>
    <cellStyle name="Color 02 7 2" xfId="1786"/>
    <cellStyle name="Color 03" xfId="1787"/>
    <cellStyle name="Color 03 2" xfId="1788"/>
    <cellStyle name="Color 03 2 2" xfId="1789"/>
    <cellStyle name="Color 03 2 3" xfId="1790"/>
    <cellStyle name="Color 03 3" xfId="1791"/>
    <cellStyle name="Color 03 3 2" xfId="1792"/>
    <cellStyle name="Color 03 3 3" xfId="1793"/>
    <cellStyle name="Color 03 3 4" xfId="1794"/>
    <cellStyle name="Color 03 4" xfId="1795"/>
    <cellStyle name="Color 03 4 2" xfId="1796"/>
    <cellStyle name="Color 03 4 3" xfId="1797"/>
    <cellStyle name="Color 03 5" xfId="1798"/>
    <cellStyle name="Color 03 6" xfId="1799"/>
    <cellStyle name="Color 03 6 2" xfId="1800"/>
    <cellStyle name="Color 03 7" xfId="1801"/>
    <cellStyle name="Color 03 7 2" xfId="1802"/>
    <cellStyle name="Color 04" xfId="1803"/>
    <cellStyle name="Color 04 2" xfId="1804"/>
    <cellStyle name="Color 04 2 2" xfId="1805"/>
    <cellStyle name="Color 04 2 3" xfId="1806"/>
    <cellStyle name="Color 04 3" xfId="1807"/>
    <cellStyle name="Color 04 3 2" xfId="1808"/>
    <cellStyle name="Color 04 3 3" xfId="1809"/>
    <cellStyle name="Color 04 3 4" xfId="1810"/>
    <cellStyle name="Color 04 4" xfId="1811"/>
    <cellStyle name="Color 04 4 2" xfId="1812"/>
    <cellStyle name="Color 04 4 3" xfId="1813"/>
    <cellStyle name="Color 04 5" xfId="1814"/>
    <cellStyle name="Color 04 6" xfId="1815"/>
    <cellStyle name="Color 04 6 2" xfId="1816"/>
    <cellStyle name="Color 04 7" xfId="1817"/>
    <cellStyle name="Color 04 7 2" xfId="1818"/>
    <cellStyle name="Color 05" xfId="1819"/>
    <cellStyle name="Color 05 2" xfId="1820"/>
    <cellStyle name="Color 05 2 2" xfId="1821"/>
    <cellStyle name="Color 05 2 3" xfId="1822"/>
    <cellStyle name="Color 05 3" xfId="1823"/>
    <cellStyle name="Color 05 3 2" xfId="1824"/>
    <cellStyle name="Color 05 3 3" xfId="1825"/>
    <cellStyle name="Color 05 3 4" xfId="1826"/>
    <cellStyle name="Color 05 4" xfId="1827"/>
    <cellStyle name="Color 05 4 2" xfId="1828"/>
    <cellStyle name="Color 05 4 3" xfId="1829"/>
    <cellStyle name="Color 05 5" xfId="1830"/>
    <cellStyle name="Color 05 6" xfId="1831"/>
    <cellStyle name="Color 05 6 2" xfId="1832"/>
    <cellStyle name="Color 05 7" xfId="1833"/>
    <cellStyle name="Color 05 7 2" xfId="1834"/>
    <cellStyle name="Color 06" xfId="1835"/>
    <cellStyle name="Color 06 2" xfId="1836"/>
    <cellStyle name="Color 06 2 2" xfId="1837"/>
    <cellStyle name="Color 06 2 3" xfId="1838"/>
    <cellStyle name="Color 06 3" xfId="1839"/>
    <cellStyle name="Color 06 3 2" xfId="1840"/>
    <cellStyle name="Color 06 3 3" xfId="1841"/>
    <cellStyle name="Color 06 3 4" xfId="1842"/>
    <cellStyle name="Color 06 4" xfId="1843"/>
    <cellStyle name="Color 06 4 2" xfId="1844"/>
    <cellStyle name="Color 06 4 3" xfId="1845"/>
    <cellStyle name="Color 06 5" xfId="1846"/>
    <cellStyle name="Color 06 6" xfId="1847"/>
    <cellStyle name="Color 06 6 2" xfId="1848"/>
    <cellStyle name="Color 06 7" xfId="1849"/>
    <cellStyle name="Color 06 7 2" xfId="1850"/>
    <cellStyle name="Color 07" xfId="1851"/>
    <cellStyle name="Color 07 2" xfId="1852"/>
    <cellStyle name="Color 07 2 2" xfId="1853"/>
    <cellStyle name="Color 07 2 3" xfId="1854"/>
    <cellStyle name="Color 07 3" xfId="1855"/>
    <cellStyle name="Color 07 3 2" xfId="1856"/>
    <cellStyle name="Color 07 3 3" xfId="1857"/>
    <cellStyle name="Color 07 3 4" xfId="1858"/>
    <cellStyle name="Color 07 4" xfId="1859"/>
    <cellStyle name="Color 07 4 2" xfId="1860"/>
    <cellStyle name="Color 07 4 3" xfId="1861"/>
    <cellStyle name="Color 07 5" xfId="1862"/>
    <cellStyle name="Color 07 6" xfId="1863"/>
    <cellStyle name="Color 07 6 2" xfId="1864"/>
    <cellStyle name="Color 07 7" xfId="1865"/>
    <cellStyle name="Color 07 7 2" xfId="1866"/>
    <cellStyle name="Color 08" xfId="1867"/>
    <cellStyle name="Color 08 2" xfId="1868"/>
    <cellStyle name="Color 08 2 2" xfId="1869"/>
    <cellStyle name="Color 08 2 3" xfId="1870"/>
    <cellStyle name="Color 08 3" xfId="1871"/>
    <cellStyle name="Color 08 3 2" xfId="1872"/>
    <cellStyle name="Color 08 3 3" xfId="1873"/>
    <cellStyle name="Color 08 3 4" xfId="1874"/>
    <cellStyle name="Color 08 4" xfId="1875"/>
    <cellStyle name="Color 08 4 2" xfId="1876"/>
    <cellStyle name="Color 08 4 3" xfId="1877"/>
    <cellStyle name="Color 08 5" xfId="1878"/>
    <cellStyle name="Color 08 6" xfId="1879"/>
    <cellStyle name="Color 08 6 2" xfId="1880"/>
    <cellStyle name="Color 08 7" xfId="1881"/>
    <cellStyle name="Color 08 7 2" xfId="1882"/>
    <cellStyle name="Comma  - Style1" xfId="1883"/>
    <cellStyle name="Comma  - Style1 2" xfId="1884"/>
    <cellStyle name="Comma  - Style1 2 2" xfId="1885"/>
    <cellStyle name="Comma  - Style1 2 3" xfId="1886"/>
    <cellStyle name="Comma  - Style1 3" xfId="1887"/>
    <cellStyle name="Comma  - Style1 3 2" xfId="1888"/>
    <cellStyle name="Comma  - Style1 3 3" xfId="1889"/>
    <cellStyle name="Comma  - Style1 3 4" xfId="1890"/>
    <cellStyle name="Comma  - Style1 4" xfId="1891"/>
    <cellStyle name="Comma  - Style1 4 2" xfId="1892"/>
    <cellStyle name="Comma  - Style1 4 3" xfId="1893"/>
    <cellStyle name="Comma  - Style1 5" xfId="1894"/>
    <cellStyle name="Comma  - Style1 6" xfId="1895"/>
    <cellStyle name="Comma  - Style1 6 2" xfId="1896"/>
    <cellStyle name="Comma  - Style1 7" xfId="1897"/>
    <cellStyle name="Comma  - Style1 7 2" xfId="1898"/>
    <cellStyle name="Comma  - Style2" xfId="1899"/>
    <cellStyle name="Comma  - Style2 2" xfId="1900"/>
    <cellStyle name="Comma  - Style2 2 2" xfId="1901"/>
    <cellStyle name="Comma  - Style2 2 3" xfId="1902"/>
    <cellStyle name="Comma  - Style2 3" xfId="1903"/>
    <cellStyle name="Comma  - Style2 3 2" xfId="1904"/>
    <cellStyle name="Comma  - Style2 3 3" xfId="1905"/>
    <cellStyle name="Comma  - Style2 3 4" xfId="1906"/>
    <cellStyle name="Comma  - Style2 4" xfId="1907"/>
    <cellStyle name="Comma  - Style2 4 2" xfId="1908"/>
    <cellStyle name="Comma  - Style2 4 3" xfId="1909"/>
    <cellStyle name="Comma  - Style2 5" xfId="1910"/>
    <cellStyle name="Comma  - Style2 6" xfId="1911"/>
    <cellStyle name="Comma  - Style2 6 2" xfId="1912"/>
    <cellStyle name="Comma  - Style2 7" xfId="1913"/>
    <cellStyle name="Comma  - Style2 7 2" xfId="1914"/>
    <cellStyle name="Comma  - Style3" xfId="1915"/>
    <cellStyle name="Comma  - Style3 2" xfId="1916"/>
    <cellStyle name="Comma  - Style3 2 2" xfId="1917"/>
    <cellStyle name="Comma  - Style3 2 3" xfId="1918"/>
    <cellStyle name="Comma  - Style3 3" xfId="1919"/>
    <cellStyle name="Comma  - Style3 3 2" xfId="1920"/>
    <cellStyle name="Comma  - Style3 3 3" xfId="1921"/>
    <cellStyle name="Comma  - Style3 3 4" xfId="1922"/>
    <cellStyle name="Comma  - Style3 4" xfId="1923"/>
    <cellStyle name="Comma  - Style3 4 2" xfId="1924"/>
    <cellStyle name="Comma  - Style3 4 3" xfId="1925"/>
    <cellStyle name="Comma  - Style3 5" xfId="1926"/>
    <cellStyle name="Comma  - Style3 6" xfId="1927"/>
    <cellStyle name="Comma  - Style3 6 2" xfId="1928"/>
    <cellStyle name="Comma  - Style3 7" xfId="1929"/>
    <cellStyle name="Comma  - Style3 7 2" xfId="1930"/>
    <cellStyle name="Comma  - Style4" xfId="1931"/>
    <cellStyle name="Comma  - Style4 2" xfId="1932"/>
    <cellStyle name="Comma  - Style4 2 2" xfId="1933"/>
    <cellStyle name="Comma  - Style4 2 3" xfId="1934"/>
    <cellStyle name="Comma  - Style4 3" xfId="1935"/>
    <cellStyle name="Comma  - Style4 3 2" xfId="1936"/>
    <cellStyle name="Comma  - Style4 3 3" xfId="1937"/>
    <cellStyle name="Comma  - Style4 3 4" xfId="1938"/>
    <cellStyle name="Comma  - Style4 4" xfId="1939"/>
    <cellStyle name="Comma  - Style4 4 2" xfId="1940"/>
    <cellStyle name="Comma  - Style4 4 3" xfId="1941"/>
    <cellStyle name="Comma  - Style4 5" xfId="1942"/>
    <cellStyle name="Comma  - Style4 6" xfId="1943"/>
    <cellStyle name="Comma  - Style4 6 2" xfId="1944"/>
    <cellStyle name="Comma  - Style4 7" xfId="1945"/>
    <cellStyle name="Comma  - Style4 7 2" xfId="1946"/>
    <cellStyle name="Comma  - Style5" xfId="1947"/>
    <cellStyle name="Comma  - Style5 2" xfId="1948"/>
    <cellStyle name="Comma  - Style5 2 2" xfId="1949"/>
    <cellStyle name="Comma  - Style5 2 3" xfId="1950"/>
    <cellStyle name="Comma  - Style5 3" xfId="1951"/>
    <cellStyle name="Comma  - Style5 3 2" xfId="1952"/>
    <cellStyle name="Comma  - Style5 3 3" xfId="1953"/>
    <cellStyle name="Comma  - Style5 3 4" xfId="1954"/>
    <cellStyle name="Comma  - Style5 4" xfId="1955"/>
    <cellStyle name="Comma  - Style5 4 2" xfId="1956"/>
    <cellStyle name="Comma  - Style5 4 3" xfId="1957"/>
    <cellStyle name="Comma  - Style5 5" xfId="1958"/>
    <cellStyle name="Comma  - Style5 6" xfId="1959"/>
    <cellStyle name="Comma  - Style5 6 2" xfId="1960"/>
    <cellStyle name="Comma  - Style5 7" xfId="1961"/>
    <cellStyle name="Comma  - Style5 7 2" xfId="1962"/>
    <cellStyle name="Comma  - Style6" xfId="1963"/>
    <cellStyle name="Comma  - Style6 2" xfId="1964"/>
    <cellStyle name="Comma  - Style6 2 2" xfId="1965"/>
    <cellStyle name="Comma  - Style6 2 3" xfId="1966"/>
    <cellStyle name="Comma  - Style6 3" xfId="1967"/>
    <cellStyle name="Comma  - Style6 3 2" xfId="1968"/>
    <cellStyle name="Comma  - Style6 3 3" xfId="1969"/>
    <cellStyle name="Comma  - Style6 3 4" xfId="1970"/>
    <cellStyle name="Comma  - Style6 4" xfId="1971"/>
    <cellStyle name="Comma  - Style6 4 2" xfId="1972"/>
    <cellStyle name="Comma  - Style6 4 3" xfId="1973"/>
    <cellStyle name="Comma  - Style6 5" xfId="1974"/>
    <cellStyle name="Comma  - Style6 6" xfId="1975"/>
    <cellStyle name="Comma  - Style6 6 2" xfId="1976"/>
    <cellStyle name="Comma  - Style6 7" xfId="1977"/>
    <cellStyle name="Comma  - Style6 7 2" xfId="1978"/>
    <cellStyle name="Comma  - Style7" xfId="1979"/>
    <cellStyle name="Comma  - Style7 2" xfId="1980"/>
    <cellStyle name="Comma  - Style7 2 2" xfId="1981"/>
    <cellStyle name="Comma  - Style7 2 3" xfId="1982"/>
    <cellStyle name="Comma  - Style7 3" xfId="1983"/>
    <cellStyle name="Comma  - Style7 3 2" xfId="1984"/>
    <cellStyle name="Comma  - Style7 3 3" xfId="1985"/>
    <cellStyle name="Comma  - Style7 3 4" xfId="1986"/>
    <cellStyle name="Comma  - Style7 4" xfId="1987"/>
    <cellStyle name="Comma  - Style7 4 2" xfId="1988"/>
    <cellStyle name="Comma  - Style7 4 3" xfId="1989"/>
    <cellStyle name="Comma  - Style7 5" xfId="1990"/>
    <cellStyle name="Comma  - Style7 6" xfId="1991"/>
    <cellStyle name="Comma  - Style7 6 2" xfId="1992"/>
    <cellStyle name="Comma  - Style7 7" xfId="1993"/>
    <cellStyle name="Comma  - Style7 7 2" xfId="1994"/>
    <cellStyle name="Comma  - Style8" xfId="1995"/>
    <cellStyle name="Comma  - Style8 2" xfId="1996"/>
    <cellStyle name="Comma  - Style8 2 2" xfId="1997"/>
    <cellStyle name="Comma  - Style8 2 3" xfId="1998"/>
    <cellStyle name="Comma  - Style8 3" xfId="1999"/>
    <cellStyle name="Comma  - Style8 3 2" xfId="2000"/>
    <cellStyle name="Comma  - Style8 3 3" xfId="2001"/>
    <cellStyle name="Comma  - Style8 3 4" xfId="2002"/>
    <cellStyle name="Comma  - Style8 4" xfId="2003"/>
    <cellStyle name="Comma  - Style8 4 2" xfId="2004"/>
    <cellStyle name="Comma  - Style8 4 3" xfId="2005"/>
    <cellStyle name="Comma  - Style8 5" xfId="2006"/>
    <cellStyle name="Comma  - Style8 6" xfId="2007"/>
    <cellStyle name="Comma  - Style8 6 2" xfId="2008"/>
    <cellStyle name="Comma  - Style8 7" xfId="2009"/>
    <cellStyle name="Comma  - Style8 7 2" xfId="2010"/>
    <cellStyle name="Comma 2" xfId="2011"/>
    <cellStyle name="Comma 2 2" xfId="2012"/>
    <cellStyle name="Comma 2 2 2" xfId="2013"/>
    <cellStyle name="Comma 2 2 2 2" xfId="2014"/>
    <cellStyle name="Comma 2 2 2 2 2" xfId="2015"/>
    <cellStyle name="Comma 2 2 2 3" xfId="2016"/>
    <cellStyle name="Comma 2 2 3" xfId="2017"/>
    <cellStyle name="Comma 2 3" xfId="2018"/>
    <cellStyle name="Comma 2 3 2" xfId="2019"/>
    <cellStyle name="Comma 2 3 2 2" xfId="2020"/>
    <cellStyle name="Comma 2 3 3" xfId="2021"/>
    <cellStyle name="Comma 2 4" xfId="2022"/>
    <cellStyle name="Comma 2 4 2" xfId="2023"/>
    <cellStyle name="Comma 2 4 2 2" xfId="2024"/>
    <cellStyle name="Comma 2 4 3" xfId="2025"/>
    <cellStyle name="Comma 2 4 3 2" xfId="2026"/>
    <cellStyle name="Comma 2 5" xfId="2027"/>
    <cellStyle name="Comma 2 5 2" xfId="2028"/>
    <cellStyle name="Comma 2 5 2 2" xfId="2029"/>
    <cellStyle name="Comma 2 5 3" xfId="2030"/>
    <cellStyle name="Comma 2 6" xfId="2031"/>
    <cellStyle name="Comma 2 6 2" xfId="2032"/>
    <cellStyle name="Comma 5" xfId="2033"/>
    <cellStyle name="ct" xfId="2034"/>
    <cellStyle name="ct 2" xfId="2035"/>
    <cellStyle name="ct 2 2" xfId="2036"/>
    <cellStyle name="ct 3" xfId="2037"/>
    <cellStyle name="ct 4" xfId="2038"/>
    <cellStyle name="ct 5" xfId="2039"/>
    <cellStyle name="Curren - Style2" xfId="2040"/>
    <cellStyle name="Currency" xfId="2041"/>
    <cellStyle name="Currency ($)" xfId="2042"/>
    <cellStyle name="Currency [2]" xfId="2043"/>
    <cellStyle name="Currency 1" xfId="2044"/>
    <cellStyle name="Currency 1 2" xfId="2045"/>
    <cellStyle name="Currency 1 2 2" xfId="2046"/>
    <cellStyle name="Currency 1 2 3" xfId="2047"/>
    <cellStyle name="Currency 1 3" xfId="2048"/>
    <cellStyle name="Currency 1 3 2" xfId="2049"/>
    <cellStyle name="Currency 1 3 3" xfId="2050"/>
    <cellStyle name="Currency 1 3 4" xfId="2051"/>
    <cellStyle name="Currency 1 4" xfId="2052"/>
    <cellStyle name="Currency 1 4 2" xfId="2053"/>
    <cellStyle name="Currency 1 4 3" xfId="2054"/>
    <cellStyle name="Currency 1 5" xfId="2055"/>
    <cellStyle name="Currency 1 6" xfId="2056"/>
    <cellStyle name="Currency 1 6 2" xfId="2057"/>
    <cellStyle name="Currency 1 7" xfId="2058"/>
    <cellStyle name="Currency 1 7 2" xfId="2059"/>
    <cellStyle name="Currency 10" xfId="2060"/>
    <cellStyle name="Currency 10 2" xfId="2061"/>
    <cellStyle name="Currency 10 2 2" xfId="2062"/>
    <cellStyle name="Currency 10 2 3" xfId="2063"/>
    <cellStyle name="Currency 10 3" xfId="2064"/>
    <cellStyle name="Currency 10 3 2" xfId="2065"/>
    <cellStyle name="Currency 10 3 3" xfId="2066"/>
    <cellStyle name="Currency 10 3 4" xfId="2067"/>
    <cellStyle name="Currency 10 4" xfId="2068"/>
    <cellStyle name="Currency 10 4 2" xfId="2069"/>
    <cellStyle name="Currency 10 4 3" xfId="2070"/>
    <cellStyle name="Currency 10 5" xfId="2071"/>
    <cellStyle name="Currency 10 6" xfId="2072"/>
    <cellStyle name="Currency 10 6 2" xfId="2073"/>
    <cellStyle name="Currency 10 7" xfId="2074"/>
    <cellStyle name="Currency 10 7 2" xfId="2075"/>
    <cellStyle name="Currency 100" xfId="2076"/>
    <cellStyle name="Currency 101" xfId="2077"/>
    <cellStyle name="Currency 102" xfId="2078"/>
    <cellStyle name="Currency 103" xfId="2079"/>
    <cellStyle name="Currency 104" xfId="2080"/>
    <cellStyle name="Currency 105" xfId="2081"/>
    <cellStyle name="Currency 106" xfId="2082"/>
    <cellStyle name="Currency 107" xfId="2083"/>
    <cellStyle name="Currency 108" xfId="2084"/>
    <cellStyle name="Currency 109" xfId="2085"/>
    <cellStyle name="Currency 11" xfId="2086"/>
    <cellStyle name="Currency 11 2" xfId="2087"/>
    <cellStyle name="Currency 11 2 2" xfId="2088"/>
    <cellStyle name="Currency 11 2 3" xfId="2089"/>
    <cellStyle name="Currency 11 3" xfId="2090"/>
    <cellStyle name="Currency 11 3 2" xfId="2091"/>
    <cellStyle name="Currency 11 3 3" xfId="2092"/>
    <cellStyle name="Currency 11 3 4" xfId="2093"/>
    <cellStyle name="Currency 11 4" xfId="2094"/>
    <cellStyle name="Currency 11 4 2" xfId="2095"/>
    <cellStyle name="Currency 11 4 3" xfId="2096"/>
    <cellStyle name="Currency 11 5" xfId="2097"/>
    <cellStyle name="Currency 11 6" xfId="2098"/>
    <cellStyle name="Currency 11 6 2" xfId="2099"/>
    <cellStyle name="Currency 11 7" xfId="2100"/>
    <cellStyle name="Currency 11 7 2" xfId="2101"/>
    <cellStyle name="Currency 110" xfId="2102"/>
    <cellStyle name="Currency 111" xfId="2103"/>
    <cellStyle name="Currency 112" xfId="2104"/>
    <cellStyle name="Currency 113" xfId="2105"/>
    <cellStyle name="Currency 114" xfId="2106"/>
    <cellStyle name="Currency 115" xfId="2107"/>
    <cellStyle name="Currency 116" xfId="2108"/>
    <cellStyle name="Currency 117" xfId="2109"/>
    <cellStyle name="Currency 117 2" xfId="2110"/>
    <cellStyle name="Currency 118" xfId="2111"/>
    <cellStyle name="Currency 118 2" xfId="2112"/>
    <cellStyle name="Currency 119" xfId="2113"/>
    <cellStyle name="Currency 119 2" xfId="2114"/>
    <cellStyle name="Currency 12" xfId="2115"/>
    <cellStyle name="Currency 12 2" xfId="2116"/>
    <cellStyle name="Currency 12 2 2" xfId="2117"/>
    <cellStyle name="Currency 12 2 3" xfId="2118"/>
    <cellStyle name="Currency 12 3" xfId="2119"/>
    <cellStyle name="Currency 12 3 2" xfId="2120"/>
    <cellStyle name="Currency 12 3 3" xfId="2121"/>
    <cellStyle name="Currency 12 3 4" xfId="2122"/>
    <cellStyle name="Currency 12 4" xfId="2123"/>
    <cellStyle name="Currency 12 4 2" xfId="2124"/>
    <cellStyle name="Currency 12 4 3" xfId="2125"/>
    <cellStyle name="Currency 12 5" xfId="2126"/>
    <cellStyle name="Currency 12 6" xfId="2127"/>
    <cellStyle name="Currency 12 6 2" xfId="2128"/>
    <cellStyle name="Currency 12 7" xfId="2129"/>
    <cellStyle name="Currency 12 7 2" xfId="2130"/>
    <cellStyle name="Currency 120" xfId="2131"/>
    <cellStyle name="Currency 120 2" xfId="2132"/>
    <cellStyle name="Currency 121" xfId="2133"/>
    <cellStyle name="Currency 121 2" xfId="2134"/>
    <cellStyle name="Currency 122" xfId="2135"/>
    <cellStyle name="Currency 122 2" xfId="2136"/>
    <cellStyle name="Currency 123" xfId="2137"/>
    <cellStyle name="Currency 123 2" xfId="2138"/>
    <cellStyle name="Currency 124" xfId="2139"/>
    <cellStyle name="Currency 124 2" xfId="2140"/>
    <cellStyle name="Currency 125" xfId="2141"/>
    <cellStyle name="Currency 125 2" xfId="2142"/>
    <cellStyle name="Currency 126" xfId="2143"/>
    <cellStyle name="Currency 126 2" xfId="2144"/>
    <cellStyle name="Currency 127" xfId="2145"/>
    <cellStyle name="Currency 127 2" xfId="2146"/>
    <cellStyle name="Currency 128" xfId="2147"/>
    <cellStyle name="Currency 128 2" xfId="2148"/>
    <cellStyle name="Currency 129" xfId="2149"/>
    <cellStyle name="Currency 129 2" xfId="2150"/>
    <cellStyle name="Currency 13" xfId="2151"/>
    <cellStyle name="Currency 13 2" xfId="2152"/>
    <cellStyle name="Currency 13 2 2" xfId="2153"/>
    <cellStyle name="Currency 13 2 3" xfId="2154"/>
    <cellStyle name="Currency 13 3" xfId="2155"/>
    <cellStyle name="Currency 13 3 2" xfId="2156"/>
    <cellStyle name="Currency 13 3 3" xfId="2157"/>
    <cellStyle name="Currency 13 3 4" xfId="2158"/>
    <cellStyle name="Currency 13 4" xfId="2159"/>
    <cellStyle name="Currency 13 4 2" xfId="2160"/>
    <cellStyle name="Currency 13 4 3" xfId="2161"/>
    <cellStyle name="Currency 13 5" xfId="2162"/>
    <cellStyle name="Currency 13 6" xfId="2163"/>
    <cellStyle name="Currency 13 6 2" xfId="2164"/>
    <cellStyle name="Currency 13 7" xfId="2165"/>
    <cellStyle name="Currency 13 7 2" xfId="2166"/>
    <cellStyle name="Currency 130" xfId="2167"/>
    <cellStyle name="Currency 130 2" xfId="2168"/>
    <cellStyle name="Currency 131" xfId="2169"/>
    <cellStyle name="Currency 131 2" xfId="2170"/>
    <cellStyle name="Currency 132" xfId="2171"/>
    <cellStyle name="Currency 132 2" xfId="2172"/>
    <cellStyle name="Currency 133" xfId="2173"/>
    <cellStyle name="Currency 133 2" xfId="2174"/>
    <cellStyle name="Currency 134" xfId="2175"/>
    <cellStyle name="Currency 134 2" xfId="2176"/>
    <cellStyle name="Currency 135" xfId="2177"/>
    <cellStyle name="Currency 135 2" xfId="2178"/>
    <cellStyle name="Currency 136" xfId="2179"/>
    <cellStyle name="Currency 136 2" xfId="2180"/>
    <cellStyle name="Currency 137" xfId="2181"/>
    <cellStyle name="Currency 137 2" xfId="2182"/>
    <cellStyle name="Currency 138" xfId="2183"/>
    <cellStyle name="Currency 138 2" xfId="2184"/>
    <cellStyle name="Currency 139" xfId="2185"/>
    <cellStyle name="Currency 14" xfId="2186"/>
    <cellStyle name="Currency 14 2" xfId="2187"/>
    <cellStyle name="Currency 14 2 2" xfId="2188"/>
    <cellStyle name="Currency 14 2 3" xfId="2189"/>
    <cellStyle name="Currency 14 3" xfId="2190"/>
    <cellStyle name="Currency 14 3 2" xfId="2191"/>
    <cellStyle name="Currency 14 3 3" xfId="2192"/>
    <cellStyle name="Currency 14 3 4" xfId="2193"/>
    <cellStyle name="Currency 14 4" xfId="2194"/>
    <cellStyle name="Currency 14 4 2" xfId="2195"/>
    <cellStyle name="Currency 14 4 3" xfId="2196"/>
    <cellStyle name="Currency 14 5" xfId="2197"/>
    <cellStyle name="Currency 14 6" xfId="2198"/>
    <cellStyle name="Currency 14 6 2" xfId="2199"/>
    <cellStyle name="Currency 14 7" xfId="2200"/>
    <cellStyle name="Currency 14 7 2" xfId="2201"/>
    <cellStyle name="Currency 140" xfId="2202"/>
    <cellStyle name="Currency 141" xfId="2203"/>
    <cellStyle name="Currency 142" xfId="2204"/>
    <cellStyle name="Currency 143" xfId="2205"/>
    <cellStyle name="Currency 144" xfId="2206"/>
    <cellStyle name="Currency 144 2" xfId="2207"/>
    <cellStyle name="Currency 145" xfId="2208"/>
    <cellStyle name="Currency 146" xfId="2209"/>
    <cellStyle name="Currency 147" xfId="2210"/>
    <cellStyle name="Currency 148" xfId="2211"/>
    <cellStyle name="Currency 15" xfId="2212"/>
    <cellStyle name="Currency 15 2" xfId="2213"/>
    <cellStyle name="Currency 15 2 2" xfId="2214"/>
    <cellStyle name="Currency 15 2 3" xfId="2215"/>
    <cellStyle name="Currency 15 3" xfId="2216"/>
    <cellStyle name="Currency 15 3 2" xfId="2217"/>
    <cellStyle name="Currency 15 3 3" xfId="2218"/>
    <cellStyle name="Currency 15 3 4" xfId="2219"/>
    <cellStyle name="Currency 15 4" xfId="2220"/>
    <cellStyle name="Currency 15 4 2" xfId="2221"/>
    <cellStyle name="Currency 15 4 3" xfId="2222"/>
    <cellStyle name="Currency 15 5" xfId="2223"/>
    <cellStyle name="Currency 15 6" xfId="2224"/>
    <cellStyle name="Currency 15 6 2" xfId="2225"/>
    <cellStyle name="Currency 15 7" xfId="2226"/>
    <cellStyle name="Currency 15 7 2" xfId="2227"/>
    <cellStyle name="Currency 16" xfId="2228"/>
    <cellStyle name="Currency 16 2" xfId="2229"/>
    <cellStyle name="Currency 16 2 2" xfId="2230"/>
    <cellStyle name="Currency 16 2 3" xfId="2231"/>
    <cellStyle name="Currency 16 3" xfId="2232"/>
    <cellStyle name="Currency 16 3 2" xfId="2233"/>
    <cellStyle name="Currency 16 3 3" xfId="2234"/>
    <cellStyle name="Currency 16 3 4" xfId="2235"/>
    <cellStyle name="Currency 16 4" xfId="2236"/>
    <cellStyle name="Currency 16 4 2" xfId="2237"/>
    <cellStyle name="Currency 16 4 3" xfId="2238"/>
    <cellStyle name="Currency 16 5" xfId="2239"/>
    <cellStyle name="Currency 16 6" xfId="2240"/>
    <cellStyle name="Currency 16 6 2" xfId="2241"/>
    <cellStyle name="Currency 16 7" xfId="2242"/>
    <cellStyle name="Currency 16 7 2" xfId="2243"/>
    <cellStyle name="Currency 17" xfId="2244"/>
    <cellStyle name="Currency 17 2" xfId="2245"/>
    <cellStyle name="Currency 17 2 2" xfId="2246"/>
    <cellStyle name="Currency 17 2 3" xfId="2247"/>
    <cellStyle name="Currency 17 3" xfId="2248"/>
    <cellStyle name="Currency 17 3 2" xfId="2249"/>
    <cellStyle name="Currency 17 3 3" xfId="2250"/>
    <cellStyle name="Currency 17 3 4" xfId="2251"/>
    <cellStyle name="Currency 17 4" xfId="2252"/>
    <cellStyle name="Currency 17 4 2" xfId="2253"/>
    <cellStyle name="Currency 17 4 3" xfId="2254"/>
    <cellStyle name="Currency 17 5" xfId="2255"/>
    <cellStyle name="Currency 17 6" xfId="2256"/>
    <cellStyle name="Currency 17 6 2" xfId="2257"/>
    <cellStyle name="Currency 17 7" xfId="2258"/>
    <cellStyle name="Currency 17 7 2" xfId="2259"/>
    <cellStyle name="Currency 18" xfId="2260"/>
    <cellStyle name="Currency 18 2" xfId="2261"/>
    <cellStyle name="Currency 18 3" xfId="2262"/>
    <cellStyle name="Currency 19" xfId="2263"/>
    <cellStyle name="Currency 19 2" xfId="2264"/>
    <cellStyle name="Currency 19 3" xfId="2265"/>
    <cellStyle name="Currency 19 4" xfId="2266"/>
    <cellStyle name="Currency 2" xfId="2267"/>
    <cellStyle name="Currency 2 2" xfId="2268"/>
    <cellStyle name="Currency 2 2 2" xfId="2269"/>
    <cellStyle name="Currency 2 2 3" xfId="2270"/>
    <cellStyle name="Currency 2 3" xfId="2271"/>
    <cellStyle name="Currency 2 3 2" xfId="2272"/>
    <cellStyle name="Currency 2 3 3" xfId="2273"/>
    <cellStyle name="Currency 2 3 4" xfId="2274"/>
    <cellStyle name="Currency 2 4" xfId="2275"/>
    <cellStyle name="Currency 2 4 2" xfId="2276"/>
    <cellStyle name="Currency 2 4 3" xfId="2277"/>
    <cellStyle name="Currency 2 5" xfId="2278"/>
    <cellStyle name="Currency 2 6" xfId="2279"/>
    <cellStyle name="Currency 2 6 2" xfId="2280"/>
    <cellStyle name="Currency 2 7" xfId="2281"/>
    <cellStyle name="Currency 2 7 2" xfId="2282"/>
    <cellStyle name="Currency 20" xfId="2283"/>
    <cellStyle name="Currency 20 2" xfId="2284"/>
    <cellStyle name="Currency 20 3" xfId="2285"/>
    <cellStyle name="Currency 21" xfId="2286"/>
    <cellStyle name="Currency 21 2" xfId="2287"/>
    <cellStyle name="Currency 21 3" xfId="2288"/>
    <cellStyle name="Currency 22" xfId="2289"/>
    <cellStyle name="Currency 22 2" xfId="2290"/>
    <cellStyle name="Currency 22 3" xfId="2291"/>
    <cellStyle name="Currency 23" xfId="2292"/>
    <cellStyle name="Currency 23 2" xfId="2293"/>
    <cellStyle name="Currency 23 3" xfId="2294"/>
    <cellStyle name="Currency 24" xfId="2295"/>
    <cellStyle name="Currency 24 2" xfId="2296"/>
    <cellStyle name="Currency 24 3" xfId="2297"/>
    <cellStyle name="Currency 25" xfId="2298"/>
    <cellStyle name="Currency 25 2" xfId="2299"/>
    <cellStyle name="Currency 25 3" xfId="2300"/>
    <cellStyle name="Currency 26" xfId="2301"/>
    <cellStyle name="Currency 26 2" xfId="2302"/>
    <cellStyle name="Currency 26 3" xfId="2303"/>
    <cellStyle name="Currency 27" xfId="2304"/>
    <cellStyle name="Currency 27 2" xfId="2305"/>
    <cellStyle name="Currency 27 3" xfId="2306"/>
    <cellStyle name="Currency 28" xfId="2307"/>
    <cellStyle name="Currency 28 2" xfId="2308"/>
    <cellStyle name="Currency 28 3" xfId="2309"/>
    <cellStyle name="Currency 29" xfId="2310"/>
    <cellStyle name="Currency 29 2" xfId="2311"/>
    <cellStyle name="Currency 29 3" xfId="2312"/>
    <cellStyle name="Currency 3" xfId="2313"/>
    <cellStyle name="Currency 3 2" xfId="2314"/>
    <cellStyle name="Currency 3 2 2" xfId="2315"/>
    <cellStyle name="Currency 3 2 3" xfId="2316"/>
    <cellStyle name="Currency 3 3" xfId="2317"/>
    <cellStyle name="Currency 3 3 2" xfId="2318"/>
    <cellStyle name="Currency 3 3 3" xfId="2319"/>
    <cellStyle name="Currency 3 3 4" xfId="2320"/>
    <cellStyle name="Currency 3 4" xfId="2321"/>
    <cellStyle name="Currency 3 4 2" xfId="2322"/>
    <cellStyle name="Currency 3 4 3" xfId="2323"/>
    <cellStyle name="Currency 3 5" xfId="2324"/>
    <cellStyle name="Currency 3 6" xfId="2325"/>
    <cellStyle name="Currency 3 6 2" xfId="2326"/>
    <cellStyle name="Currency 3 7" xfId="2327"/>
    <cellStyle name="Currency 3 7 2" xfId="2328"/>
    <cellStyle name="Currency 30" xfId="2329"/>
    <cellStyle name="Currency 30 2" xfId="2330"/>
    <cellStyle name="Currency 30 3" xfId="2331"/>
    <cellStyle name="Currency 31" xfId="2332"/>
    <cellStyle name="Currency 31 2" xfId="2333"/>
    <cellStyle name="Currency 31 3" xfId="2334"/>
    <cellStyle name="Currency 32" xfId="2335"/>
    <cellStyle name="Currency 32 2" xfId="2336"/>
    <cellStyle name="Currency 32 3" xfId="2337"/>
    <cellStyle name="Currency 33" xfId="2338"/>
    <cellStyle name="Currency 33 2" xfId="2339"/>
    <cellStyle name="Currency 33 3" xfId="2340"/>
    <cellStyle name="Currency 34" xfId="2341"/>
    <cellStyle name="Currency 34 2" xfId="2342"/>
    <cellStyle name="Currency 34 3" xfId="2343"/>
    <cellStyle name="Currency 35" xfId="2344"/>
    <cellStyle name="Currency 36" xfId="2345"/>
    <cellStyle name="Currency 37" xfId="2346"/>
    <cellStyle name="Currency 38" xfId="2347"/>
    <cellStyle name="Currency 39" xfId="2348"/>
    <cellStyle name="Currency 4" xfId="2349"/>
    <cellStyle name="Currency 4 2" xfId="2350"/>
    <cellStyle name="Currency 4 2 2" xfId="2351"/>
    <cellStyle name="Currency 4 2 3" xfId="2352"/>
    <cellStyle name="Currency 4 3" xfId="2353"/>
    <cellStyle name="Currency 4 3 2" xfId="2354"/>
    <cellStyle name="Currency 4 3 3" xfId="2355"/>
    <cellStyle name="Currency 4 3 4" xfId="2356"/>
    <cellStyle name="Currency 4 4" xfId="2357"/>
    <cellStyle name="Currency 4 4 2" xfId="2358"/>
    <cellStyle name="Currency 4 4 3" xfId="2359"/>
    <cellStyle name="Currency 4 5" xfId="2360"/>
    <cellStyle name="Currency 4 6" xfId="2361"/>
    <cellStyle name="Currency 4 6 2" xfId="2362"/>
    <cellStyle name="Currency 4 7" xfId="2363"/>
    <cellStyle name="Currency 4 7 2" xfId="2364"/>
    <cellStyle name="Currency 40" xfId="2365"/>
    <cellStyle name="Currency 41" xfId="2366"/>
    <cellStyle name="Currency 42" xfId="2367"/>
    <cellStyle name="Currency 43" xfId="2368"/>
    <cellStyle name="Currency 44" xfId="2369"/>
    <cellStyle name="Currency 45" xfId="2370"/>
    <cellStyle name="Currency 46" xfId="2371"/>
    <cellStyle name="Currency 47" xfId="2372"/>
    <cellStyle name="Currency 48" xfId="2373"/>
    <cellStyle name="Currency 49" xfId="2374"/>
    <cellStyle name="Currency 5" xfId="2375"/>
    <cellStyle name="Currency 5 2" xfId="2376"/>
    <cellStyle name="Currency 5 2 2" xfId="2377"/>
    <cellStyle name="Currency 5 2 3" xfId="2378"/>
    <cellStyle name="Currency 5 3" xfId="2379"/>
    <cellStyle name="Currency 5 3 2" xfId="2380"/>
    <cellStyle name="Currency 5 3 3" xfId="2381"/>
    <cellStyle name="Currency 5 3 4" xfId="2382"/>
    <cellStyle name="Currency 5 4" xfId="2383"/>
    <cellStyle name="Currency 5 4 2" xfId="2384"/>
    <cellStyle name="Currency 5 4 3" xfId="2385"/>
    <cellStyle name="Currency 5 5" xfId="2386"/>
    <cellStyle name="Currency 5 6" xfId="2387"/>
    <cellStyle name="Currency 5 6 2" xfId="2388"/>
    <cellStyle name="Currency 5 7" xfId="2389"/>
    <cellStyle name="Currency 5 7 2" xfId="2390"/>
    <cellStyle name="Currency 50" xfId="2391"/>
    <cellStyle name="Currency 51" xfId="2392"/>
    <cellStyle name="Currency 52" xfId="2393"/>
    <cellStyle name="Currency 53" xfId="2394"/>
    <cellStyle name="Currency 54" xfId="2395"/>
    <cellStyle name="Currency 55" xfId="2396"/>
    <cellStyle name="Currency 56" xfId="2397"/>
    <cellStyle name="Currency 57" xfId="2398"/>
    <cellStyle name="Currency 58" xfId="2399"/>
    <cellStyle name="Currency 59" xfId="2400"/>
    <cellStyle name="Currency 6" xfId="2401"/>
    <cellStyle name="Currency 6 2" xfId="2402"/>
    <cellStyle name="Currency 6 2 2" xfId="2403"/>
    <cellStyle name="Currency 6 2 3" xfId="2404"/>
    <cellStyle name="Currency 6 3" xfId="2405"/>
    <cellStyle name="Currency 6 3 2" xfId="2406"/>
    <cellStyle name="Currency 6 3 3" xfId="2407"/>
    <cellStyle name="Currency 6 3 4" xfId="2408"/>
    <cellStyle name="Currency 6 4" xfId="2409"/>
    <cellStyle name="Currency 6 4 2" xfId="2410"/>
    <cellStyle name="Currency 6 4 3" xfId="2411"/>
    <cellStyle name="Currency 6 5" xfId="2412"/>
    <cellStyle name="Currency 6 6" xfId="2413"/>
    <cellStyle name="Currency 6 6 2" xfId="2414"/>
    <cellStyle name="Currency 6 7" xfId="2415"/>
    <cellStyle name="Currency 6 7 2" xfId="2416"/>
    <cellStyle name="Currency 60" xfId="2417"/>
    <cellStyle name="Currency 61" xfId="2418"/>
    <cellStyle name="Currency 62" xfId="2419"/>
    <cellStyle name="Currency 63" xfId="2420"/>
    <cellStyle name="Currency 64" xfId="2421"/>
    <cellStyle name="Currency 65" xfId="2422"/>
    <cellStyle name="Currency 66" xfId="2423"/>
    <cellStyle name="Currency 67" xfId="2424"/>
    <cellStyle name="Currency 68" xfId="2425"/>
    <cellStyle name="Currency 69" xfId="2426"/>
    <cellStyle name="Currency 7" xfId="2427"/>
    <cellStyle name="Currency 7 2" xfId="2428"/>
    <cellStyle name="Currency 7 2 2" xfId="2429"/>
    <cellStyle name="Currency 7 2 3" xfId="2430"/>
    <cellStyle name="Currency 7 3" xfId="2431"/>
    <cellStyle name="Currency 7 3 2" xfId="2432"/>
    <cellStyle name="Currency 7 3 3" xfId="2433"/>
    <cellStyle name="Currency 7 3 4" xfId="2434"/>
    <cellStyle name="Currency 7 4" xfId="2435"/>
    <cellStyle name="Currency 7 4 2" xfId="2436"/>
    <cellStyle name="Currency 7 4 3" xfId="2437"/>
    <cellStyle name="Currency 7 5" xfId="2438"/>
    <cellStyle name="Currency 7 6" xfId="2439"/>
    <cellStyle name="Currency 7 6 2" xfId="2440"/>
    <cellStyle name="Currency 7 7" xfId="2441"/>
    <cellStyle name="Currency 7 7 2" xfId="2442"/>
    <cellStyle name="Currency 70" xfId="2443"/>
    <cellStyle name="Currency 71" xfId="2444"/>
    <cellStyle name="Currency 72" xfId="2445"/>
    <cellStyle name="Currency 73" xfId="2446"/>
    <cellStyle name="Currency 74" xfId="2447"/>
    <cellStyle name="Currency 75" xfId="2448"/>
    <cellStyle name="Currency 76" xfId="2449"/>
    <cellStyle name="Currency 77" xfId="2450"/>
    <cellStyle name="Currency 78" xfId="2451"/>
    <cellStyle name="Currency 79" xfId="2452"/>
    <cellStyle name="Currency 8" xfId="2453"/>
    <cellStyle name="Currency 8 2" xfId="2454"/>
    <cellStyle name="Currency 8 2 2" xfId="2455"/>
    <cellStyle name="Currency 8 2 3" xfId="2456"/>
    <cellStyle name="Currency 8 3" xfId="2457"/>
    <cellStyle name="Currency 8 3 2" xfId="2458"/>
    <cellStyle name="Currency 8 3 3" xfId="2459"/>
    <cellStyle name="Currency 8 3 4" xfId="2460"/>
    <cellStyle name="Currency 8 4" xfId="2461"/>
    <cellStyle name="Currency 8 4 2" xfId="2462"/>
    <cellStyle name="Currency 8 4 3" xfId="2463"/>
    <cellStyle name="Currency 8 5" xfId="2464"/>
    <cellStyle name="Currency 8 6" xfId="2465"/>
    <cellStyle name="Currency 8 6 2" xfId="2466"/>
    <cellStyle name="Currency 8 7" xfId="2467"/>
    <cellStyle name="Currency 8 7 2" xfId="2468"/>
    <cellStyle name="Currency 80" xfId="2469"/>
    <cellStyle name="Currency 81" xfId="2470"/>
    <cellStyle name="Currency 82" xfId="2471"/>
    <cellStyle name="Currency 83" xfId="2472"/>
    <cellStyle name="Currency 84" xfId="2473"/>
    <cellStyle name="Currency 85" xfId="2474"/>
    <cellStyle name="Currency 86" xfId="2475"/>
    <cellStyle name="Currency 87" xfId="2476"/>
    <cellStyle name="Currency 88" xfId="2477"/>
    <cellStyle name="Currency 89" xfId="2478"/>
    <cellStyle name="Currency 9" xfId="2479"/>
    <cellStyle name="Currency 9 2" xfId="2480"/>
    <cellStyle name="Currency 9 2 2" xfId="2481"/>
    <cellStyle name="Currency 9 2 3" xfId="2482"/>
    <cellStyle name="Currency 9 3" xfId="2483"/>
    <cellStyle name="Currency 9 3 2" xfId="2484"/>
    <cellStyle name="Currency 9 3 3" xfId="2485"/>
    <cellStyle name="Currency 9 3 4" xfId="2486"/>
    <cellStyle name="Currency 9 4" xfId="2487"/>
    <cellStyle name="Currency 9 4 2" xfId="2488"/>
    <cellStyle name="Currency 9 4 3" xfId="2489"/>
    <cellStyle name="Currency 9 5" xfId="2490"/>
    <cellStyle name="Currency 9 6" xfId="2491"/>
    <cellStyle name="Currency 9 6 2" xfId="2492"/>
    <cellStyle name="Currency 9 7" xfId="2493"/>
    <cellStyle name="Currency 9 7 2" xfId="2494"/>
    <cellStyle name="Currency 90" xfId="2495"/>
    <cellStyle name="Currency 91" xfId="2496"/>
    <cellStyle name="Currency 92" xfId="2497"/>
    <cellStyle name="Currency 93" xfId="2498"/>
    <cellStyle name="Currency 94" xfId="2499"/>
    <cellStyle name="Currency 95" xfId="2500"/>
    <cellStyle name="Currency 96" xfId="2501"/>
    <cellStyle name="Currency 97" xfId="2502"/>
    <cellStyle name="Currency 98" xfId="2503"/>
    <cellStyle name="Currency 99" xfId="2504"/>
    <cellStyle name="Currency^DBSynch_TableLister_BookTable" xfId="2505"/>
    <cellStyle name="Currency-Denomination" xfId="2506"/>
    <cellStyle name="Currency-Denomination 2" xfId="2507"/>
    <cellStyle name="Currency-Denomination 2 2" xfId="2508"/>
    <cellStyle name="Currency-Denomination 3" xfId="2509"/>
    <cellStyle name="Currency-Denomination 4" xfId="2510"/>
    <cellStyle name="Currency-Denomination 5" xfId="2511"/>
    <cellStyle name="CurrencyOAlarmModule" xfId="2512"/>
    <cellStyle name="CurrencyOAlarmModule 2" xfId="2513"/>
    <cellStyle name="CurrencyOAlarmModule 2 2" xfId="2514"/>
    <cellStyle name="CurrencyOAlarmModule 2 3" xfId="2515"/>
    <cellStyle name="CurrencyOAlarmModule 3" xfId="2516"/>
    <cellStyle name="CurrencyOAlarmModule 3 2" xfId="2517"/>
    <cellStyle name="CurrencyOAlarmModule 3 3" xfId="2518"/>
    <cellStyle name="CurrencyOAlarmModule 3 4" xfId="2519"/>
    <cellStyle name="CurrencyOAlarmModule 4" xfId="2520"/>
    <cellStyle name="CurrencyOAlarmModule 4 2" xfId="2521"/>
    <cellStyle name="CurrencyOAlarmModule 4 3" xfId="2522"/>
    <cellStyle name="CurrencyOAlarmModule 5" xfId="2523"/>
    <cellStyle name="CurrencyOAlarmModule 6" xfId="2524"/>
    <cellStyle name="CurrencyOAlarmModule 6 2" xfId="2525"/>
    <cellStyle name="CurrencyOAlarmModule 7" xfId="2526"/>
    <cellStyle name="CurrencyOAlarmModule 7 2" xfId="2527"/>
    <cellStyle name="d mmm" xfId="2528"/>
    <cellStyle name="d mmm 2" xfId="2529"/>
    <cellStyle name="d mmm 2 2" xfId="2530"/>
    <cellStyle name="d mmm 3" xfId="2531"/>
    <cellStyle name="d mmm 4" xfId="2532"/>
    <cellStyle name="d mmm 5" xfId="2533"/>
    <cellStyle name="d mmm yy" xfId="2534"/>
    <cellStyle name="d mmm_08-06-13a Entwurf1 HFA10_vereinfachtes Modell_new" xfId="2535"/>
    <cellStyle name="d mmmm yyyy" xfId="2536"/>
    <cellStyle name="d mmmm yyyy 2" xfId="2537"/>
    <cellStyle name="d mmmm yyyy 2 2" xfId="2538"/>
    <cellStyle name="d mmmm yyyy 3" xfId="2539"/>
    <cellStyle name="d mmmm yyyy 4" xfId="2540"/>
    <cellStyle name="d mmmm yyyy 5" xfId="2541"/>
    <cellStyle name="Date (JJMMTT)" xfId="2542"/>
    <cellStyle name="Date (JJMMTT) 2" xfId="2543"/>
    <cellStyle name="Date (JJMMTT) 3" xfId="2544"/>
    <cellStyle name="Date (JJMMTT) 4" xfId="2545"/>
    <cellStyle name="Date (JJMMTT) 5" xfId="2546"/>
    <cellStyle name="Date (MM/JJJJ)" xfId="2547"/>
    <cellStyle name="Date (MM/JJJJ) 2" xfId="2548"/>
    <cellStyle name="Date (MM/JJJJ) 3" xfId="2549"/>
    <cellStyle name="Date (MM/JJJJ) 4" xfId="2550"/>
    <cellStyle name="Date (MM/JJJJ) 5" xfId="2551"/>
    <cellStyle name="Date (MMM TT, JJJJ)" xfId="2552"/>
    <cellStyle name="Date (MMM TT, JJJJ) 2" xfId="2553"/>
    <cellStyle name="Date (MMM TT, JJJJ) 3" xfId="2554"/>
    <cellStyle name="Date (MMM TT, JJJJ) 4" xfId="2555"/>
    <cellStyle name="Date (MMM TT, JJJJ) 5" xfId="2556"/>
    <cellStyle name="Date (TT.MM.)" xfId="2557"/>
    <cellStyle name="Date (TT.MM.) 2" xfId="2558"/>
    <cellStyle name="Date (TT.MM.) 3" xfId="2559"/>
    <cellStyle name="Date (TT.MM.) 4" xfId="2560"/>
    <cellStyle name="Date (TT.MM.) 5" xfId="2561"/>
    <cellStyle name="Date (TT.MMM.JJJJ)" xfId="2562"/>
    <cellStyle name="Date (TT.MMM.JJJJ) 2" xfId="2563"/>
    <cellStyle name="Date (TT.MMM.JJJJ) 3" xfId="2564"/>
    <cellStyle name="Date (TT.MMM.JJJJ) 4" xfId="2565"/>
    <cellStyle name="Date (TT.MMM.JJJJ) 5" xfId="2566"/>
    <cellStyle name="dd mm yy" xfId="2567"/>
    <cellStyle name="dd mm yy 2" xfId="2568"/>
    <cellStyle name="dd mm yy 2 2" xfId="2569"/>
    <cellStyle name="dd mm yy 3" xfId="2570"/>
    <cellStyle name="dd mm yy 4" xfId="2571"/>
    <cellStyle name="dd mm yy 5" xfId="2572"/>
    <cellStyle name="Decimal_0dp" xfId="2573"/>
    <cellStyle name="Dezimal 2" xfId="2"/>
    <cellStyle name="Dezimal 2 2" xfId="2574"/>
    <cellStyle name="Dezimal 2 2 2" xfId="2575"/>
    <cellStyle name="Dezimal 2 2 3" xfId="2576"/>
    <cellStyle name="Dezimal 2 2_Ist-Details" xfId="2577"/>
    <cellStyle name="Dezimal 2 3" xfId="2578"/>
    <cellStyle name="Dezimal 2 3 2" xfId="2579"/>
    <cellStyle name="Dezimal 2 4" xfId="2580"/>
    <cellStyle name="Dezimal 2 5" xfId="2581"/>
    <cellStyle name="Dezimal 2 6" xfId="2582"/>
    <cellStyle name="Dezimal 2 7" xfId="2583"/>
    <cellStyle name="Dezimal 2_Ist-Details" xfId="2584"/>
    <cellStyle name="Dezimal 3" xfId="3"/>
    <cellStyle name="Dezimal 3 2" xfId="2585"/>
    <cellStyle name="Dezimal 3 2 2" xfId="2586"/>
    <cellStyle name="Dezimal 3 3" xfId="2587"/>
    <cellStyle name="Dezimal 3 3 2" xfId="2588"/>
    <cellStyle name="Dezimal 3 4" xfId="2589"/>
    <cellStyle name="Dezimal 4" xfId="2590"/>
    <cellStyle name="Dezimal 4 2" xfId="2591"/>
    <cellStyle name="Dezimal 4 2 2" xfId="2592"/>
    <cellStyle name="Dezimal 4 3" xfId="2593"/>
    <cellStyle name="Dezimal 4 3 2" xfId="2594"/>
    <cellStyle name="Dezimal 4 4" xfId="2595"/>
    <cellStyle name="Dezimal 4 5" xfId="2596"/>
    <cellStyle name="DistributionType" xfId="2597"/>
    <cellStyle name="DistributionType 2" xfId="2598"/>
    <cellStyle name="Eingabe 2" xfId="4"/>
    <cellStyle name="Eingabe 2 2" xfId="2599"/>
    <cellStyle name="Eingabe 3" xfId="49"/>
    <cellStyle name="Eingabe 4" xfId="2600"/>
    <cellStyle name="Eingabe 5" xfId="99"/>
    <cellStyle name="Eingerückt" xfId="2601"/>
    <cellStyle name="Ergebnis 1" xfId="2602"/>
    <cellStyle name="Ergebnis 2" xfId="50"/>
    <cellStyle name="Ergebnis 2 10 2 4 2" xfId="2603"/>
    <cellStyle name="Ergebnis 2 10 2 4 2 2" xfId="2604"/>
    <cellStyle name="Ergebnis 2 2" xfId="2605"/>
    <cellStyle name="Ergebnis 2 3" xfId="2606"/>
    <cellStyle name="Ergebnis 3" xfId="2607"/>
    <cellStyle name="Ergebnis 3 2" xfId="2608"/>
    <cellStyle name="Ergebnis 4" xfId="2609"/>
    <cellStyle name="Ergebnis 4 2" xfId="2610"/>
    <cellStyle name="Ergebnis 5" xfId="2611"/>
    <cellStyle name="Ergebnis 6" xfId="100"/>
    <cellStyle name="Erklärender Text 2" xfId="51"/>
    <cellStyle name="Erklärender Text 3" xfId="2612"/>
    <cellStyle name="Erklärender Text 4" xfId="2613"/>
    <cellStyle name="Erklärender Text 5" xfId="101"/>
    <cellStyle name="Euro" xfId="5"/>
    <cellStyle name="Euro (€ 0.00)" xfId="2614"/>
    <cellStyle name="Euro (€ 0.00) 2" xfId="2615"/>
    <cellStyle name="Euro (€ 0.00) 2 2" xfId="2616"/>
    <cellStyle name="Euro (€ 0.00) 3" xfId="2617"/>
    <cellStyle name="Euro (€ 0.00) 4" xfId="2618"/>
    <cellStyle name="Euro (€ 0.00) 5" xfId="2619"/>
    <cellStyle name="Euro 10" xfId="2620"/>
    <cellStyle name="Euro 100" xfId="2621"/>
    <cellStyle name="Euro 101" xfId="2622"/>
    <cellStyle name="Euro 102" xfId="2623"/>
    <cellStyle name="Euro 103" xfId="2624"/>
    <cellStyle name="Euro 104" xfId="2625"/>
    <cellStyle name="Euro 105" xfId="2626"/>
    <cellStyle name="Euro 11" xfId="2627"/>
    <cellStyle name="Euro 12" xfId="2628"/>
    <cellStyle name="Euro 13" xfId="2629"/>
    <cellStyle name="Euro 14" xfId="2630"/>
    <cellStyle name="Euro 15" xfId="2631"/>
    <cellStyle name="Euro 16" xfId="2632"/>
    <cellStyle name="Euro 17" xfId="2633"/>
    <cellStyle name="Euro 18" xfId="2634"/>
    <cellStyle name="Euro 19" xfId="2635"/>
    <cellStyle name="Euro 2" xfId="52"/>
    <cellStyle name="Euro 2 2" xfId="2636"/>
    <cellStyle name="Euro 2 3" xfId="2637"/>
    <cellStyle name="Euro 2 4" xfId="2638"/>
    <cellStyle name="Euro 20" xfId="2639"/>
    <cellStyle name="Euro 21" xfId="2640"/>
    <cellStyle name="Euro 22" xfId="2641"/>
    <cellStyle name="Euro 23" xfId="2642"/>
    <cellStyle name="Euro 24" xfId="2643"/>
    <cellStyle name="Euro 25" xfId="2644"/>
    <cellStyle name="Euro 26" xfId="2645"/>
    <cellStyle name="Euro 27" xfId="2646"/>
    <cellStyle name="Euro 28" xfId="2647"/>
    <cellStyle name="Euro 29" xfId="2648"/>
    <cellStyle name="Euro 3" xfId="53"/>
    <cellStyle name="Euro 3 2" xfId="2649"/>
    <cellStyle name="Euro 3 3" xfId="2650"/>
    <cellStyle name="Euro 3 4" xfId="2651"/>
    <cellStyle name="Euro 30" xfId="2652"/>
    <cellStyle name="Euro 31" xfId="2653"/>
    <cellStyle name="Euro 32" xfId="2654"/>
    <cellStyle name="Euro 33" xfId="2655"/>
    <cellStyle name="Euro 34" xfId="2656"/>
    <cellStyle name="Euro 35" xfId="2657"/>
    <cellStyle name="Euro 36" xfId="2658"/>
    <cellStyle name="Euro 37" xfId="2659"/>
    <cellStyle name="Euro 38" xfId="2660"/>
    <cellStyle name="Euro 39" xfId="2661"/>
    <cellStyle name="Euro 4" xfId="2662"/>
    <cellStyle name="Euro 40" xfId="2663"/>
    <cellStyle name="Euro 41" xfId="2664"/>
    <cellStyle name="Euro 42" xfId="2665"/>
    <cellStyle name="Euro 43" xfId="2666"/>
    <cellStyle name="Euro 44" xfId="2667"/>
    <cellStyle name="Euro 45" xfId="2668"/>
    <cellStyle name="Euro 46" xfId="2669"/>
    <cellStyle name="Euro 47" xfId="2670"/>
    <cellStyle name="Euro 48" xfId="2671"/>
    <cellStyle name="Euro 49" xfId="2672"/>
    <cellStyle name="Euro 5" xfId="2673"/>
    <cellStyle name="Euro 50" xfId="2674"/>
    <cellStyle name="Euro 51" xfId="2675"/>
    <cellStyle name="Euro 52" xfId="2676"/>
    <cellStyle name="Euro 53" xfId="2677"/>
    <cellStyle name="Euro 54" xfId="2678"/>
    <cellStyle name="Euro 55" xfId="2679"/>
    <cellStyle name="Euro 56" xfId="2680"/>
    <cellStyle name="Euro 57" xfId="2681"/>
    <cellStyle name="Euro 58" xfId="2682"/>
    <cellStyle name="Euro 59" xfId="2683"/>
    <cellStyle name="Euro 6" xfId="2684"/>
    <cellStyle name="Euro 60" xfId="2685"/>
    <cellStyle name="Euro 61" xfId="2686"/>
    <cellStyle name="Euro 62" xfId="2687"/>
    <cellStyle name="Euro 63" xfId="2688"/>
    <cellStyle name="Euro 64" xfId="2689"/>
    <cellStyle name="Euro 65" xfId="2690"/>
    <cellStyle name="Euro 66" xfId="2691"/>
    <cellStyle name="Euro 67" xfId="2692"/>
    <cellStyle name="Euro 68" xfId="2693"/>
    <cellStyle name="Euro 69" xfId="2694"/>
    <cellStyle name="Euro 7" xfId="2695"/>
    <cellStyle name="Euro 70" xfId="2696"/>
    <cellStyle name="Euro 71" xfId="2697"/>
    <cellStyle name="Euro 72" xfId="2698"/>
    <cellStyle name="Euro 73" xfId="2699"/>
    <cellStyle name="Euro 74" xfId="2700"/>
    <cellStyle name="Euro 75" xfId="2701"/>
    <cellStyle name="Euro 76" xfId="2702"/>
    <cellStyle name="Euro 77" xfId="2703"/>
    <cellStyle name="Euro 78" xfId="2704"/>
    <cellStyle name="Euro 79" xfId="2705"/>
    <cellStyle name="Euro 8" xfId="2706"/>
    <cellStyle name="Euro 80" xfId="2707"/>
    <cellStyle name="Euro 81" xfId="2708"/>
    <cellStyle name="Euro 82" xfId="2709"/>
    <cellStyle name="Euro 83" xfId="2710"/>
    <cellStyle name="Euro 84" xfId="2711"/>
    <cellStyle name="Euro 85" xfId="2712"/>
    <cellStyle name="Euro 86" xfId="2713"/>
    <cellStyle name="Euro 87" xfId="2714"/>
    <cellStyle name="Euro 88" xfId="2715"/>
    <cellStyle name="Euro 89" xfId="2716"/>
    <cellStyle name="Euro 9" xfId="2717"/>
    <cellStyle name="Euro 90" xfId="2718"/>
    <cellStyle name="Euro 91" xfId="2719"/>
    <cellStyle name="Euro 92" xfId="2720"/>
    <cellStyle name="Euro 93" xfId="2721"/>
    <cellStyle name="Euro 94" xfId="2722"/>
    <cellStyle name="Euro 95" xfId="2723"/>
    <cellStyle name="Euro 96" xfId="2724"/>
    <cellStyle name="Euro 97" xfId="2725"/>
    <cellStyle name="Euro 98" xfId="2726"/>
    <cellStyle name="Euro 99" xfId="2727"/>
    <cellStyle name="Euro Mio. (€ 0 Mio)" xfId="2728"/>
    <cellStyle name="Euro Mio. (€ 0 Mio) 2" xfId="2729"/>
    <cellStyle name="Euro Mio. (€ 0 Mio) 2 2" xfId="2730"/>
    <cellStyle name="Euro Mio. (€ 0 Mio) 3" xfId="2731"/>
    <cellStyle name="Euro Mio. (€ 0 Mio) 4" xfId="2732"/>
    <cellStyle name="Euro Mio. (€ 0 Mio) 5" xfId="2733"/>
    <cellStyle name="Euro_00. Master_neu_K&amp;P" xfId="2734"/>
    <cellStyle name="Explanatory Text" xfId="2735"/>
    <cellStyle name="Factor (0.0x)" xfId="2736"/>
    <cellStyle name="Factor (0.0x) 2" xfId="2737"/>
    <cellStyle name="Factor (0.0x) 2 2" xfId="2738"/>
    <cellStyle name="Factor (0.0x) 3" xfId="2739"/>
    <cellStyle name="Factor (0.0x) 4" xfId="2740"/>
    <cellStyle name="Factor (0.0x) 5" xfId="2741"/>
    <cellStyle name="Forecast Cell Column Heading" xfId="2742"/>
    <cellStyle name="Forecast Cell Column Heading 2" xfId="2743"/>
    <cellStyle name="Forecast Cell Column Heading 2 2" xfId="2744"/>
    <cellStyle name="Forecast Cell Column Heading 3" xfId="2745"/>
    <cellStyle name="Forecast Cell Column Heading 4" xfId="2746"/>
    <cellStyle name="Forecast Cell Column Heading 5" xfId="2747"/>
    <cellStyle name="GBP (£ 0)" xfId="2748"/>
    <cellStyle name="GBP (£ 0) 2" xfId="2749"/>
    <cellStyle name="GBP (£ 0) 2 2" xfId="2750"/>
    <cellStyle name="GBP (£ 0) 2 3" xfId="2751"/>
    <cellStyle name="GBP (£ 0) 3" xfId="2752"/>
    <cellStyle name="GBP (£ 0) 3 2" xfId="2753"/>
    <cellStyle name="GBP (£ 0) 3 3" xfId="2754"/>
    <cellStyle name="GBP (£ 0) 3 4" xfId="2755"/>
    <cellStyle name="GBP (£ 0) 4" xfId="2756"/>
    <cellStyle name="GBP (£ 0) 4 2" xfId="2757"/>
    <cellStyle name="GBP (£ 0) 4 3" xfId="2758"/>
    <cellStyle name="GBP (£ 0) 5" xfId="2759"/>
    <cellStyle name="GBP (£ 0) 6" xfId="2760"/>
    <cellStyle name="GBP (£ 0) 6 2" xfId="2761"/>
    <cellStyle name="GBP (£ 0) 7" xfId="2762"/>
    <cellStyle name="GBP (£ 0) 7 2" xfId="2763"/>
    <cellStyle name="GBP Mio (£ 0 Mio.)" xfId="2764"/>
    <cellStyle name="GBP Mio (£ 0 Mio.) 2" xfId="2765"/>
    <cellStyle name="GBP Mio (£ 0 Mio.) 2 2" xfId="2766"/>
    <cellStyle name="GBP Mio (£ 0 Mio.) 2 3" xfId="2767"/>
    <cellStyle name="GBP Mio (£ 0 Mio.) 3" xfId="2768"/>
    <cellStyle name="GBP Mio (£ 0 Mio.) 3 2" xfId="2769"/>
    <cellStyle name="GBP Mio (£ 0 Mio.) 3 3" xfId="2770"/>
    <cellStyle name="GBP Mio (£ 0 Mio.) 3 4" xfId="2771"/>
    <cellStyle name="GBP Mio (£ 0 Mio.) 4" xfId="2772"/>
    <cellStyle name="GBP Mio (£ 0 Mio.) 4 2" xfId="2773"/>
    <cellStyle name="GBP Mio (£ 0 Mio.) 4 3" xfId="2774"/>
    <cellStyle name="GBP Mio (£ 0 Mio.) 5" xfId="2775"/>
    <cellStyle name="GBP Mio (£ 0 Mio.) 6" xfId="2776"/>
    <cellStyle name="GBP Mio (£ 0 Mio.) 6 2" xfId="2777"/>
    <cellStyle name="GBP Mio (£ 0 Mio.) 7" xfId="2778"/>
    <cellStyle name="GBP Mio (£ 0 Mio.) 7 2" xfId="2779"/>
    <cellStyle name="giallo" xfId="2780"/>
    <cellStyle name="giallo 2" xfId="2781"/>
    <cellStyle name="giallo 2 2" xfId="2782"/>
    <cellStyle name="giallo 3" xfId="2783"/>
    <cellStyle name="giallo 4" xfId="2784"/>
    <cellStyle name="giallo 5" xfId="2785"/>
    <cellStyle name="Good" xfId="2786"/>
    <cellStyle name="Good 2" xfId="2787"/>
    <cellStyle name="Gut 2" xfId="54"/>
    <cellStyle name="Gut 3" xfId="2788"/>
    <cellStyle name="Gut 4" xfId="2789"/>
    <cellStyle name="Gut 5" xfId="2790"/>
    <cellStyle name="Gut 6" xfId="102"/>
    <cellStyle name="GW" xfId="2791"/>
    <cellStyle name="GW 2" xfId="2792"/>
    <cellStyle name="GW 2 2" xfId="2793"/>
    <cellStyle name="GW 2 3" xfId="2794"/>
    <cellStyle name="GW 3" xfId="2795"/>
    <cellStyle name="GW 3 2" xfId="2796"/>
    <cellStyle name="GW 3 3" xfId="2797"/>
    <cellStyle name="GW 3 4" xfId="2798"/>
    <cellStyle name="GW 4" xfId="2799"/>
    <cellStyle name="GW 4 2" xfId="2800"/>
    <cellStyle name="GW 4 3" xfId="2801"/>
    <cellStyle name="GW 5" xfId="2802"/>
    <cellStyle name="GW 6" xfId="2803"/>
    <cellStyle name="GW 6 2" xfId="2804"/>
    <cellStyle name="GW 7" xfId="2805"/>
    <cellStyle name="GW 7 2" xfId="2806"/>
    <cellStyle name="GWh" xfId="2807"/>
    <cellStyle name="GWh 2" xfId="2808"/>
    <cellStyle name="GWh 2 2" xfId="2809"/>
    <cellStyle name="GWh 3" xfId="2810"/>
    <cellStyle name="GWh 4" xfId="2811"/>
    <cellStyle name="GWh 5" xfId="2812"/>
    <cellStyle name="Header1" xfId="2813"/>
    <cellStyle name="Header2" xfId="2814"/>
    <cellStyle name="Heading 1" xfId="2815"/>
    <cellStyle name="Heading 1 2" xfId="2816"/>
    <cellStyle name="Heading 2" xfId="2817"/>
    <cellStyle name="Heading 2 2" xfId="2818"/>
    <cellStyle name="Heading 3" xfId="2819"/>
    <cellStyle name="Heading 3 2" xfId="2820"/>
    <cellStyle name="Heading 4" xfId="2821"/>
    <cellStyle name="Heading 4 2" xfId="2822"/>
    <cellStyle name="Heading2" xfId="2823"/>
    <cellStyle name="Heading3" xfId="2824"/>
    <cellStyle name="Heading4" xfId="2825"/>
    <cellStyle name="Headline" xfId="2826"/>
    <cellStyle name="Headline 2" xfId="2827"/>
    <cellStyle name="Headline 2 2" xfId="2828"/>
    <cellStyle name="Headline 3" xfId="2829"/>
    <cellStyle name="Headline 4" xfId="2830"/>
    <cellStyle name="Headline 5" xfId="2831"/>
    <cellStyle name="Hyperlink 2" xfId="2832"/>
    <cellStyle name="iGeneral" xfId="2833"/>
    <cellStyle name="iGeneral 2" xfId="2834"/>
    <cellStyle name="iGeneral 2 2" xfId="2835"/>
    <cellStyle name="iGeneral 2 3" xfId="2836"/>
    <cellStyle name="iGeneral 3" xfId="2837"/>
    <cellStyle name="iGeneral 3 2" xfId="2838"/>
    <cellStyle name="iGeneral 3 3" xfId="2839"/>
    <cellStyle name="iGeneral 3 4" xfId="2840"/>
    <cellStyle name="iGeneral 4" xfId="2841"/>
    <cellStyle name="iGeneral 4 2" xfId="2842"/>
    <cellStyle name="iGeneral 4 3" xfId="2843"/>
    <cellStyle name="iGeneral 5" xfId="2844"/>
    <cellStyle name="iGeneral 6" xfId="2845"/>
    <cellStyle name="iGeneral 6 2" xfId="2846"/>
    <cellStyle name="iGeneral 7" xfId="2847"/>
    <cellStyle name="iGeneral 7 2" xfId="2848"/>
    <cellStyle name="Input" xfId="6"/>
    <cellStyle name="Input (Color 04)" xfId="2849"/>
    <cellStyle name="Input (Color 04) 2" xfId="2850"/>
    <cellStyle name="Input (Color 04) 2 2" xfId="2851"/>
    <cellStyle name="Input (Color 04) 2 3" xfId="2852"/>
    <cellStyle name="Input (Color 04) 3" xfId="2853"/>
    <cellStyle name="Input (Color 04) 3 2" xfId="2854"/>
    <cellStyle name="Input (Color 04) 3 3" xfId="2855"/>
    <cellStyle name="Input (Color 04) 3 4" xfId="2856"/>
    <cellStyle name="Input (Color 04) 4" xfId="2857"/>
    <cellStyle name="Input (Color 04) 4 2" xfId="2858"/>
    <cellStyle name="Input (Color 04) 4 3" xfId="2859"/>
    <cellStyle name="Input (Color 04) 5" xfId="2860"/>
    <cellStyle name="Input (Color 04) 6" xfId="2861"/>
    <cellStyle name="Input (Color 04) 6 2" xfId="2862"/>
    <cellStyle name="Input (Color 04) 7" xfId="2863"/>
    <cellStyle name="Input (Color 04) 7 2" xfId="2864"/>
    <cellStyle name="Input (Color 05)" xfId="2865"/>
    <cellStyle name="Input (Color 05) 2" xfId="2866"/>
    <cellStyle name="Input (Color 05) 2 2" xfId="2867"/>
    <cellStyle name="Input (Color 05) 2 3" xfId="2868"/>
    <cellStyle name="Input (Color 05) 3" xfId="2869"/>
    <cellStyle name="Input (Color 05) 3 2" xfId="2870"/>
    <cellStyle name="Input (Color 05) 3 3" xfId="2871"/>
    <cellStyle name="Input (Color 05) 3 4" xfId="2872"/>
    <cellStyle name="Input (Color 05) 4" xfId="2873"/>
    <cellStyle name="Input (Color 05) 4 2" xfId="2874"/>
    <cellStyle name="Input (Color 05) 4 3" xfId="2875"/>
    <cellStyle name="Input (Color 05) 5" xfId="2876"/>
    <cellStyle name="Input (Color 05) 6" xfId="2877"/>
    <cellStyle name="Input (Color 05) 6 2" xfId="2878"/>
    <cellStyle name="Input (Color 05) 7" xfId="2879"/>
    <cellStyle name="Input (Color 05) 7 2" xfId="2880"/>
    <cellStyle name="Input (font blue bold)" xfId="2881"/>
    <cellStyle name="Input (font blue bold) 2" xfId="2882"/>
    <cellStyle name="Input (font blue bold) 2 2" xfId="2883"/>
    <cellStyle name="Input (font blue bold) 3" xfId="2884"/>
    <cellStyle name="Input (font blue bold) 4" xfId="2885"/>
    <cellStyle name="Input (font blue bold) 5" xfId="2886"/>
    <cellStyle name="Input (font blue italic)" xfId="2887"/>
    <cellStyle name="Input (font blue italic) 2" xfId="2888"/>
    <cellStyle name="Input (font blue italic) 2 2" xfId="2889"/>
    <cellStyle name="Input (font blue italic) 3" xfId="2890"/>
    <cellStyle name="Input (font blue italic) 4" xfId="2891"/>
    <cellStyle name="Input (font blue italic) 5" xfId="2892"/>
    <cellStyle name="Input (font blue)" xfId="2893"/>
    <cellStyle name="Input (font blue) 2" xfId="2894"/>
    <cellStyle name="Input (font blue) 2 2" xfId="2895"/>
    <cellStyle name="Input (font blue) 3" xfId="2896"/>
    <cellStyle name="Input (font blue) 4" xfId="2897"/>
    <cellStyle name="Input (font blue) 5" xfId="2898"/>
    <cellStyle name="Input 2" xfId="7"/>
    <cellStyle name="Input 3" xfId="2899"/>
    <cellStyle name="Input/mixed (red bold)" xfId="2900"/>
    <cellStyle name="Input/mixed (red bold) 2" xfId="2901"/>
    <cellStyle name="Input/mixed (red bold) 2 2" xfId="2902"/>
    <cellStyle name="Input/mixed (red bold) 3" xfId="2903"/>
    <cellStyle name="Input/mixed (red bold) 3 2" xfId="2904"/>
    <cellStyle name="Input/mixed (red bold) 4" xfId="2905"/>
    <cellStyle name="Input/mixed (red bold) 5" xfId="2906"/>
    <cellStyle name="Input/mixed (red bold) 6" xfId="2907"/>
    <cellStyle name="Input/mixed (red italic)" xfId="2908"/>
    <cellStyle name="Input/mixed (red italic) 2" xfId="2909"/>
    <cellStyle name="Input/mixed (red italic) 2 2" xfId="2910"/>
    <cellStyle name="Input/mixed (red italic) 3" xfId="2911"/>
    <cellStyle name="Input/mixed (red italic) 4" xfId="2912"/>
    <cellStyle name="Input/mixed (red italic) 5" xfId="2913"/>
    <cellStyle name="Input/mixed (red)" xfId="2914"/>
    <cellStyle name="Input/mixed (red) 2" xfId="2915"/>
    <cellStyle name="Input/mixed (red) 2 2" xfId="2916"/>
    <cellStyle name="Input/mixed (red) 3" xfId="2917"/>
    <cellStyle name="Input/mixed (red) 3 2" xfId="2918"/>
    <cellStyle name="Input/mixed (red) 4" xfId="2919"/>
    <cellStyle name="Input/mixed (red) 5" xfId="2920"/>
    <cellStyle name="Input/mixed (red) 6" xfId="2921"/>
    <cellStyle name="Input_08-06-13a Entwurf1 HFA10_vereinfachtes Modell_new" xfId="2922"/>
    <cellStyle name="Key driver (pink shading)" xfId="2923"/>
    <cellStyle name="Key driver (pink shading) 2" xfId="2924"/>
    <cellStyle name="Key driver (pink shading) 2 2" xfId="2925"/>
    <cellStyle name="Key driver (pink shading) 3" xfId="2926"/>
    <cellStyle name="Key driver (pink shading) 4" xfId="2927"/>
    <cellStyle name="Key driver (pink shading) 5" xfId="2928"/>
    <cellStyle name="km" xfId="2929"/>
    <cellStyle name="km 2" xfId="2930"/>
    <cellStyle name="km 2 2" xfId="2931"/>
    <cellStyle name="km 2 3" xfId="2932"/>
    <cellStyle name="km 3" xfId="2933"/>
    <cellStyle name="km 3 2" xfId="2934"/>
    <cellStyle name="km 3 3" xfId="2935"/>
    <cellStyle name="km 3 4" xfId="2936"/>
    <cellStyle name="km 4" xfId="2937"/>
    <cellStyle name="km 4 2" xfId="2938"/>
    <cellStyle name="km 4 3" xfId="2939"/>
    <cellStyle name="km 5" xfId="2940"/>
    <cellStyle name="km 6" xfId="2941"/>
    <cellStyle name="km 6 2" xfId="2942"/>
    <cellStyle name="km 7" xfId="2943"/>
    <cellStyle name="km 7 2" xfId="2944"/>
    <cellStyle name="Komma 2" xfId="2945"/>
    <cellStyle name="Komma 3" xfId="2946"/>
    <cellStyle name="Komma 4" xfId="2947"/>
    <cellStyle name="Komma 4 2" xfId="2948"/>
    <cellStyle name="Komma 5" xfId="4287"/>
    <cellStyle name="kW" xfId="2949"/>
    <cellStyle name="kW 2" xfId="2950"/>
    <cellStyle name="kW 2 2" xfId="2951"/>
    <cellStyle name="kW 2 3" xfId="2952"/>
    <cellStyle name="kW 3" xfId="2953"/>
    <cellStyle name="kW 3 2" xfId="2954"/>
    <cellStyle name="kW 3 3" xfId="2955"/>
    <cellStyle name="kW 3 4" xfId="2956"/>
    <cellStyle name="kW 4" xfId="2957"/>
    <cellStyle name="kW 4 2" xfId="2958"/>
    <cellStyle name="kW 4 3" xfId="2959"/>
    <cellStyle name="kW 5" xfId="2960"/>
    <cellStyle name="kW 6" xfId="2961"/>
    <cellStyle name="kW 6 2" xfId="2962"/>
    <cellStyle name="kW 7" xfId="2963"/>
    <cellStyle name="kW 7 2" xfId="2964"/>
    <cellStyle name="kWh" xfId="2965"/>
    <cellStyle name="kWh 2" xfId="2966"/>
    <cellStyle name="kWh 2 2" xfId="2967"/>
    <cellStyle name="kWh 3" xfId="2968"/>
    <cellStyle name="kWh 4" xfId="2969"/>
    <cellStyle name="kWh 5" xfId="2970"/>
    <cellStyle name="LE" xfId="55"/>
    <cellStyle name="Link (historical data)" xfId="2971"/>
    <cellStyle name="Link (historical data) 2" xfId="2972"/>
    <cellStyle name="Link (historical data) 2 2" xfId="2973"/>
    <cellStyle name="Link (historical data) 3" xfId="2974"/>
    <cellStyle name="Link (historical data) 4" xfId="2975"/>
    <cellStyle name="Link (historical data) 5" xfId="2976"/>
    <cellStyle name="Link 2" xfId="4290"/>
    <cellStyle name="Linked (green bold)" xfId="2977"/>
    <cellStyle name="Linked (green bold) 2" xfId="2978"/>
    <cellStyle name="Linked (green bold) 2 2" xfId="2979"/>
    <cellStyle name="Linked (green bold) 3" xfId="2980"/>
    <cellStyle name="Linked (green bold) 4" xfId="2981"/>
    <cellStyle name="Linked (green bold) 5" xfId="2982"/>
    <cellStyle name="Linked (green italic)" xfId="2983"/>
    <cellStyle name="Linked (green italic) 2" xfId="2984"/>
    <cellStyle name="Linked (green italic) 2 2" xfId="2985"/>
    <cellStyle name="Linked (green italic) 3" xfId="2986"/>
    <cellStyle name="Linked (green italic) 4" xfId="2987"/>
    <cellStyle name="Linked (green italic) 5" xfId="2988"/>
    <cellStyle name="Linked (green)" xfId="2989"/>
    <cellStyle name="Linked (green) 2" xfId="2990"/>
    <cellStyle name="Linked (green) 2 2" xfId="2991"/>
    <cellStyle name="Linked (green) 3" xfId="2992"/>
    <cellStyle name="Linked (green) 4" xfId="2993"/>
    <cellStyle name="Linked (green) 5" xfId="2994"/>
    <cellStyle name="Linked Cell" xfId="2995"/>
    <cellStyle name="Linked Cell 2" xfId="2996"/>
    <cellStyle name="LM" xfId="56"/>
    <cellStyle name="LTM Cell Column Heading" xfId="2997"/>
    <cellStyle name="LTM Cell Column Heading 2" xfId="2998"/>
    <cellStyle name="LTM Cell Column Heading 2 2" xfId="2999"/>
    <cellStyle name="LTM Cell Column Heading 3" xfId="3000"/>
    <cellStyle name="LTM Cell Column Heading 4" xfId="3001"/>
    <cellStyle name="LTM Cell Column Heading 5" xfId="3002"/>
    <cellStyle name="m" xfId="3003"/>
    <cellStyle name="m 2" xfId="3004"/>
    <cellStyle name="m 3" xfId="3005"/>
    <cellStyle name="m 4" xfId="3006"/>
    <cellStyle name="m 5" xfId="3007"/>
    <cellStyle name="m_08-06-13a Entwurf1 HFA10_vereinfachtes Modell_new" xfId="3008"/>
    <cellStyle name="m_08-06-13a Entwurf1 HFA10_vereinfachtes Modell_new 2" xfId="3009"/>
    <cellStyle name="m_08-06-13a Entwurf1 HFA10_vereinfachtes Modell_new 3" xfId="3010"/>
    <cellStyle name="m_08-06-13a Entwurf1 HFA10_vereinfachtes Modell_new 4" xfId="3011"/>
    <cellStyle name="m_08-06-13a Entwurf1 HFA10_vereinfachtes Modell_new 5" xfId="3012"/>
    <cellStyle name="m_2008-10-09_Zahlungsströme_FLEP" xfId="3013"/>
    <cellStyle name="m_2008-10-09_Zahlungsströme_FLEP 2" xfId="3014"/>
    <cellStyle name="m_2008-10-09_Zahlungsströme_FLEP 3" xfId="3015"/>
    <cellStyle name="m_2008-10-09_Zahlungsströme_FLEP 4" xfId="3016"/>
    <cellStyle name="m_2008-10-09_Zahlungsströme_FLEP 5" xfId="3017"/>
    <cellStyle name="m_AllDiv_Simulation_aktuell" xfId="3018"/>
    <cellStyle name="m_AllDiv_Simulation_aktuell 2" xfId="3019"/>
    <cellStyle name="m_AllDiv_Simulation_aktuell 3" xfId="3020"/>
    <cellStyle name="m_AllDiv_Simulation_aktuell 4" xfId="3021"/>
    <cellStyle name="m_AllDiv_Simulation_aktuell 5" xfId="3022"/>
    <cellStyle name="m_Hochkant_Long_PD_2007_V_2008-01-16_v6.26a" xfId="3023"/>
    <cellStyle name="m_Hochkant_Long_PD_2007_V_2008-01-16_v6.26a 2" xfId="3024"/>
    <cellStyle name="m_Hochkant_Long_PD_2007_V_2008-01-16_v6.26a 3" xfId="3025"/>
    <cellStyle name="m_Hochkant_Long_PD_2007_V_2008-01-16_v6.26a 4" xfId="3026"/>
    <cellStyle name="m_Hochkant_Long_PD_2007_V_2008-01-16_v6.26a 5" xfId="3027"/>
    <cellStyle name="m_Modell_Etablierung_PCC_20080528a" xfId="3028"/>
    <cellStyle name="m_Modell_Etablierung_PCC_20080528a 2" xfId="3029"/>
    <cellStyle name="m_Modell_Etablierung_PCC_20080528a 3" xfId="3030"/>
    <cellStyle name="m_Modell_Etablierung_PCC_20080528a 4" xfId="3031"/>
    <cellStyle name="m_Modell_Etablierung_PCC_20080528a 5" xfId="3032"/>
    <cellStyle name="m_PCC AG_Toechter_Versand" xfId="3033"/>
    <cellStyle name="m_PCC AG_Toechter_Versand 2" xfId="3034"/>
    <cellStyle name="m_PCC AG_Toechter_Versand 3" xfId="3035"/>
    <cellStyle name="m_PCC AG_Toechter_Versand 4" xfId="3036"/>
    <cellStyle name="m_PCC AG_Toechter_Versand 5" xfId="3037"/>
    <cellStyle name="m_Target_Assessment_2007_FY_2007_Option1_V20080328" xfId="3038"/>
    <cellStyle name="m_Target_Assessment_2007_FY_2007_Option1_V20080328 2" xfId="3039"/>
    <cellStyle name="m_Target_Assessment_2007_FY_2007_Option1_V20080328 3" xfId="3040"/>
    <cellStyle name="m_Target_Assessment_2007_FY_2007_Option1_V20080328 4" xfId="3041"/>
    <cellStyle name="m_Target_Assessment_2007_FY_2007_Option1_V20080328 5" xfId="3042"/>
    <cellStyle name="m²" xfId="3043"/>
    <cellStyle name="m² 2" xfId="3044"/>
    <cellStyle name="m² 2 2" xfId="3045"/>
    <cellStyle name="m² 3" xfId="3046"/>
    <cellStyle name="m² 4" xfId="3047"/>
    <cellStyle name="m² 5" xfId="3048"/>
    <cellStyle name="m³" xfId="3049"/>
    <cellStyle name="m³ 2" xfId="3050"/>
    <cellStyle name="m³ 2 2" xfId="3051"/>
    <cellStyle name="m³ 3" xfId="3052"/>
    <cellStyle name="m³ 4" xfId="3053"/>
    <cellStyle name="m³ 5" xfId="3054"/>
    <cellStyle name="Macro" xfId="3055"/>
    <cellStyle name="Menge_Groesser" xfId="8"/>
    <cellStyle name="Mengen" xfId="9"/>
    <cellStyle name="mmm yy" xfId="3056"/>
    <cellStyle name="Monétaire 2" xfId="3057"/>
    <cellStyle name="Monétaire 2 2" xfId="3058"/>
    <cellStyle name="Monétaire 2 3" xfId="3059"/>
    <cellStyle name="Monétaire 2 4" xfId="3060"/>
    <cellStyle name="Monétaire 2 5" xfId="3061"/>
    <cellStyle name="Monospaced" xfId="3062"/>
    <cellStyle name="Multiple Cell Column Heading" xfId="3063"/>
    <cellStyle name="Multiple Cell Column Heading 2" xfId="3064"/>
    <cellStyle name="Multiple Cell Column Heading 2 2" xfId="3065"/>
    <cellStyle name="Multiple Cell Column Heading 3" xfId="3066"/>
    <cellStyle name="Multiple Cell Column Heading 4" xfId="3067"/>
    <cellStyle name="Multiple Cell Column Heading 5" xfId="3068"/>
    <cellStyle name="MW" xfId="3069"/>
    <cellStyle name="MW 2" xfId="3070"/>
    <cellStyle name="MW 2 2" xfId="3071"/>
    <cellStyle name="MW 2 3" xfId="3072"/>
    <cellStyle name="MW 3" xfId="3073"/>
    <cellStyle name="MW 3 2" xfId="3074"/>
    <cellStyle name="MW 3 3" xfId="3075"/>
    <cellStyle name="MW 3 4" xfId="3076"/>
    <cellStyle name="MW 4" xfId="3077"/>
    <cellStyle name="MW 4 2" xfId="3078"/>
    <cellStyle name="MW 4 3" xfId="3079"/>
    <cellStyle name="MW 5" xfId="3080"/>
    <cellStyle name="MW 6" xfId="3081"/>
    <cellStyle name="MW 6 2" xfId="3082"/>
    <cellStyle name="MW 7" xfId="3083"/>
    <cellStyle name="MW 7 2" xfId="3084"/>
    <cellStyle name="MWh" xfId="3085"/>
    <cellStyle name="MWh 2" xfId="3086"/>
    <cellStyle name="MWh 2 2" xfId="3087"/>
    <cellStyle name="MWh 3" xfId="3088"/>
    <cellStyle name="MWh 4" xfId="3089"/>
    <cellStyle name="MWh 5" xfId="3090"/>
    <cellStyle name="Neutral 2" xfId="57"/>
    <cellStyle name="Neutral 3" xfId="3091"/>
    <cellStyle name="Neutral 4" xfId="3092"/>
    <cellStyle name="nicht Treasury" xfId="3093"/>
    <cellStyle name="nicht Treasury 2" xfId="3094"/>
    <cellStyle name="nicht Treasury 3" xfId="3095"/>
    <cellStyle name="no dec" xfId="3096"/>
    <cellStyle name="no dec 2" xfId="3097"/>
    <cellStyle name="no dec 2 2" xfId="3098"/>
    <cellStyle name="no dec 3" xfId="3099"/>
    <cellStyle name="no dec 4" xfId="3100"/>
    <cellStyle name="no dec 5" xfId="3101"/>
    <cellStyle name="Normal - Style1" xfId="3102"/>
    <cellStyle name="Normal - Style1 2" xfId="3103"/>
    <cellStyle name="Normal - Style1 2 2" xfId="3104"/>
    <cellStyle name="Normal - Style1 2 3" xfId="3105"/>
    <cellStyle name="Normal - Style1 3" xfId="3106"/>
    <cellStyle name="Normal - Style1 3 2" xfId="3107"/>
    <cellStyle name="Normal - Style1 3 3" xfId="3108"/>
    <cellStyle name="Normal - Style1 3 4" xfId="3109"/>
    <cellStyle name="Normal - Style1 4" xfId="3110"/>
    <cellStyle name="Normal - Style1 4 2" xfId="3111"/>
    <cellStyle name="Normal - Style1 4 3" xfId="3112"/>
    <cellStyle name="Normal - Style1 5" xfId="3113"/>
    <cellStyle name="Normal - Style1 6" xfId="3114"/>
    <cellStyle name="Normal - Style1 6 2" xfId="3115"/>
    <cellStyle name="Normal - Style1 7" xfId="3116"/>
    <cellStyle name="Normal - Style1 7 2" xfId="3117"/>
    <cellStyle name="Normal ()" xfId="3118"/>
    <cellStyle name="Normal () 2" xfId="3119"/>
    <cellStyle name="Normal () 2 2" xfId="3120"/>
    <cellStyle name="Normal () 2 3" xfId="3121"/>
    <cellStyle name="Normal () 3" xfId="3122"/>
    <cellStyle name="Normal () 3 2" xfId="3123"/>
    <cellStyle name="Normal () 3 3" xfId="3124"/>
    <cellStyle name="Normal () 3 4" xfId="3125"/>
    <cellStyle name="Normal () 4" xfId="3126"/>
    <cellStyle name="Normal () 4 2" xfId="3127"/>
    <cellStyle name="Normal () 4 3" xfId="3128"/>
    <cellStyle name="Normal () 5" xfId="3129"/>
    <cellStyle name="Normal () 6" xfId="3130"/>
    <cellStyle name="Normal () 6 2" xfId="3131"/>
    <cellStyle name="Normal () 7" xfId="3132"/>
    <cellStyle name="Normal () 7 2" xfId="3133"/>
    <cellStyle name="Normal (0.00)" xfId="3134"/>
    <cellStyle name="Normal (0.00) 2" xfId="3135"/>
    <cellStyle name="Normal (0.00) 3" xfId="3136"/>
    <cellStyle name="Normal (0.00) 4" xfId="3137"/>
    <cellStyle name="Normal (0.00) 5" xfId="3138"/>
    <cellStyle name="Normal 10" xfId="3139"/>
    <cellStyle name="Normal 10 2" xfId="3140"/>
    <cellStyle name="Normal 2" xfId="3141"/>
    <cellStyle name="Normal 2 2" xfId="3142"/>
    <cellStyle name="Normal 2 3" xfId="3143"/>
    <cellStyle name="Normal 2 3 2" xfId="3144"/>
    <cellStyle name="Normal 2 4" xfId="3145"/>
    <cellStyle name="Normal 3" xfId="3146"/>
    <cellStyle name="Normal 3 2" xfId="3147"/>
    <cellStyle name="Normal 3 2 2" xfId="3148"/>
    <cellStyle name="Normal 3 3" xfId="3149"/>
    <cellStyle name="Normal 3 4" xfId="3150"/>
    <cellStyle name="Normal 3 4 2" xfId="3151"/>
    <cellStyle name="Normal 3 5" xfId="3152"/>
    <cellStyle name="Normal 3 6" xfId="3153"/>
    <cellStyle name="Normal 4" xfId="3154"/>
    <cellStyle name="Normal 5" xfId="3155"/>
    <cellStyle name="Normal 6" xfId="3156"/>
    <cellStyle name="Normal 6 2" xfId="3157"/>
    <cellStyle name="Normal 6 2 2" xfId="3158"/>
    <cellStyle name="Normal 6 3" xfId="3159"/>
    <cellStyle name="Normal 6 3 2" xfId="3160"/>
    <cellStyle name="Normal 6 4" xfId="3161"/>
    <cellStyle name="Normal 6 4 2" xfId="3162"/>
    <cellStyle name="Normal 6 5" xfId="3163"/>
    <cellStyle name="Normal 6 5 2" xfId="3164"/>
    <cellStyle name="Normal 6 6" xfId="3165"/>
    <cellStyle name="Normal 7" xfId="3166"/>
    <cellStyle name="Normal 7 2" xfId="3167"/>
    <cellStyle name="Normal 7 2 2" xfId="3168"/>
    <cellStyle name="Normal 7 3" xfId="3169"/>
    <cellStyle name="Normal 7 3 2" xfId="3170"/>
    <cellStyle name="Normal 7 4" xfId="3171"/>
    <cellStyle name="Normal 7 4 2" xfId="3172"/>
    <cellStyle name="Normal 7 5" xfId="3173"/>
    <cellStyle name="Normal 7 5 2" xfId="3174"/>
    <cellStyle name="Normal 7 6" xfId="3175"/>
    <cellStyle name="Normal 8" xfId="3176"/>
    <cellStyle name="Normalny 2" xfId="3177"/>
    <cellStyle name="Normalny_neue Darstellung Ratios" xfId="3178"/>
    <cellStyle name="Note" xfId="3179"/>
    <cellStyle name="Note 2" xfId="3180"/>
    <cellStyle name="Note 3" xfId="3181"/>
    <cellStyle name="Note 4" xfId="3182"/>
    <cellStyle name="Notes" xfId="3183"/>
    <cellStyle name="Notes (w/o)" xfId="3184"/>
    <cellStyle name="Notes (w/o) 2" xfId="3185"/>
    <cellStyle name="Notes (w/o) 2 2" xfId="3186"/>
    <cellStyle name="Notes (w/o) 3" xfId="3187"/>
    <cellStyle name="Notes (w/o) 4" xfId="3188"/>
    <cellStyle name="Notes (w/o) 5" xfId="3189"/>
    <cellStyle name="Notes 10" xfId="3190"/>
    <cellStyle name="Notes 11" xfId="3191"/>
    <cellStyle name="Notes 12" xfId="3192"/>
    <cellStyle name="Notes 13" xfId="3193"/>
    <cellStyle name="Notes 14" xfId="3194"/>
    <cellStyle name="Notes 15" xfId="3195"/>
    <cellStyle name="Notes 16" xfId="3196"/>
    <cellStyle name="Notes 17" xfId="3197"/>
    <cellStyle name="Notes 18" xfId="3198"/>
    <cellStyle name="Notes 19" xfId="3199"/>
    <cellStyle name="Notes 2" xfId="3200"/>
    <cellStyle name="Notes 2 2" xfId="3201"/>
    <cellStyle name="Notes 20" xfId="3202"/>
    <cellStyle name="Notes 21" xfId="3203"/>
    <cellStyle name="Notes 22" xfId="3204"/>
    <cellStyle name="Notes 23" xfId="3205"/>
    <cellStyle name="Notes 24" xfId="3206"/>
    <cellStyle name="Notes 25" xfId="3207"/>
    <cellStyle name="Notes 26" xfId="3208"/>
    <cellStyle name="Notes 27" xfId="3209"/>
    <cellStyle name="Notes 28" xfId="3210"/>
    <cellStyle name="Notes 29" xfId="3211"/>
    <cellStyle name="Notes 3" xfId="3212"/>
    <cellStyle name="Notes 30" xfId="3213"/>
    <cellStyle name="Notes 31" xfId="3214"/>
    <cellStyle name="Notes 32" xfId="3215"/>
    <cellStyle name="Notes 33" xfId="3216"/>
    <cellStyle name="Notes 34" xfId="3217"/>
    <cellStyle name="Notes 35" xfId="3218"/>
    <cellStyle name="Notes 36" xfId="3219"/>
    <cellStyle name="Notes 37" xfId="3220"/>
    <cellStyle name="Notes 38" xfId="3221"/>
    <cellStyle name="Notes 39" xfId="3222"/>
    <cellStyle name="Notes 4" xfId="3223"/>
    <cellStyle name="Notes 40" xfId="3224"/>
    <cellStyle name="Notes 41" xfId="3225"/>
    <cellStyle name="Notes 42" xfId="3226"/>
    <cellStyle name="Notes 5" xfId="3227"/>
    <cellStyle name="Notes 6" xfId="3228"/>
    <cellStyle name="Notes 7" xfId="3229"/>
    <cellStyle name="Notes 8" xfId="3230"/>
    <cellStyle name="Notes 9" xfId="3231"/>
    <cellStyle name="Notes_multi" xfId="3232"/>
    <cellStyle name="Notiz 2" xfId="58"/>
    <cellStyle name="Notiz 2 2" xfId="3233"/>
    <cellStyle name="Notiz 2 2 2" xfId="3234"/>
    <cellStyle name="Notiz 2 3" xfId="3235"/>
    <cellStyle name="Notiz 2 4" xfId="3236"/>
    <cellStyle name="Notiz 2 5" xfId="3237"/>
    <cellStyle name="Notiz 3" xfId="3238"/>
    <cellStyle name="Notiz 3 2" xfId="3239"/>
    <cellStyle name="Notiz 3 3" xfId="3240"/>
    <cellStyle name="Notiz 4" xfId="3241"/>
    <cellStyle name="Notiz 4 2" xfId="3242"/>
    <cellStyle name="Notiz 5" xfId="103"/>
    <cellStyle name="OCS1" xfId="3243"/>
    <cellStyle name="OCS1 2" xfId="3244"/>
    <cellStyle name="OCS1 2 2" xfId="3245"/>
    <cellStyle name="OCS1 2 3" xfId="3246"/>
    <cellStyle name="OCS1 3" xfId="3247"/>
    <cellStyle name="OCS1 3 2" xfId="3248"/>
    <cellStyle name="OCS1 3 3" xfId="3249"/>
    <cellStyle name="OCS1 3 4" xfId="3250"/>
    <cellStyle name="OCS1 4" xfId="3251"/>
    <cellStyle name="OCS1 4 2" xfId="3252"/>
    <cellStyle name="OCS1 4 3" xfId="3253"/>
    <cellStyle name="OCS1 5" xfId="3254"/>
    <cellStyle name="OCS1 6" xfId="3255"/>
    <cellStyle name="OCS1 6 2" xfId="3256"/>
    <cellStyle name="OCS1 7" xfId="3257"/>
    <cellStyle name="OCS1 7 2" xfId="3258"/>
    <cellStyle name="Option" xfId="3259"/>
    <cellStyle name="OptionHeading" xfId="3260"/>
    <cellStyle name="OptionHeading2" xfId="3261"/>
    <cellStyle name="Output" xfId="3262"/>
    <cellStyle name="Output (orange shading)" xfId="3263"/>
    <cellStyle name="Output (orange shading) 2" xfId="3264"/>
    <cellStyle name="Output (orange shading) 3" xfId="3265"/>
    <cellStyle name="Output (orange shading) 4" xfId="3266"/>
    <cellStyle name="Output (orange shading) 5" xfId="3267"/>
    <cellStyle name="Output (orange shading) 6" xfId="3268"/>
    <cellStyle name="Output_20100526 MASTER_Planungssheet_RtB_DV_Kosten_AfA_2010-05-26_Lieferung Integration_v2" xfId="3269"/>
    <cellStyle name="Percent ()" xfId="3270"/>
    <cellStyle name="Percent () 2" xfId="3271"/>
    <cellStyle name="Percent () 2 2" xfId="3272"/>
    <cellStyle name="Percent () 3" xfId="3273"/>
    <cellStyle name="Percent () 4" xfId="3274"/>
    <cellStyle name="Percent () 5" xfId="3275"/>
    <cellStyle name="Percent [2]" xfId="3276"/>
    <cellStyle name="Percent 10" xfId="3277"/>
    <cellStyle name="Percent 11" xfId="3278"/>
    <cellStyle name="Percent 12" xfId="3279"/>
    <cellStyle name="Percent 13" xfId="3280"/>
    <cellStyle name="Percent 14" xfId="3281"/>
    <cellStyle name="Percent 15" xfId="3282"/>
    <cellStyle name="Percent 16" xfId="3283"/>
    <cellStyle name="Percent 17" xfId="3284"/>
    <cellStyle name="Percent 2" xfId="3285"/>
    <cellStyle name="Percent 2 2" xfId="3286"/>
    <cellStyle name="Percent 2 2 2" xfId="3287"/>
    <cellStyle name="Percent 2 2 2 2" xfId="3288"/>
    <cellStyle name="Percent 2 2 2 2 2" xfId="3289"/>
    <cellStyle name="Percent 2 2 3" xfId="3290"/>
    <cellStyle name="Percent 2 3" xfId="3291"/>
    <cellStyle name="Percent 2 3 2" xfId="3292"/>
    <cellStyle name="Percent 2 3 2 2" xfId="3293"/>
    <cellStyle name="Percent 2 3 3" xfId="3294"/>
    <cellStyle name="Percent 2 4" xfId="3295"/>
    <cellStyle name="Percent 2 4 2" xfId="3296"/>
    <cellStyle name="Percent 2 4 2 2" xfId="3297"/>
    <cellStyle name="Percent 2 4 3" xfId="3298"/>
    <cellStyle name="Percent 2 5" xfId="3299"/>
    <cellStyle name="Percent 2 5 2" xfId="3300"/>
    <cellStyle name="Percent 2 5 2 2" xfId="3301"/>
    <cellStyle name="Percent 2 5 3" xfId="3302"/>
    <cellStyle name="Percent 2 6" xfId="3303"/>
    <cellStyle name="Percent 2 6 2" xfId="3304"/>
    <cellStyle name="Percent 2 7" xfId="3305"/>
    <cellStyle name="Percent 3" xfId="3306"/>
    <cellStyle name="Percent 3 2" xfId="3307"/>
    <cellStyle name="Percent 4" xfId="3308"/>
    <cellStyle name="Percent 5" xfId="3309"/>
    <cellStyle name="Percent 6" xfId="3310"/>
    <cellStyle name="Percent 7" xfId="3311"/>
    <cellStyle name="Percent 8" xfId="3312"/>
    <cellStyle name="Percent 9" xfId="3313"/>
    <cellStyle name="Pourcentage 2" xfId="3314"/>
    <cellStyle name="PRC_Col_Header" xfId="3315"/>
    <cellStyle name="Price" xfId="3316"/>
    <cellStyle name="ProductClass" xfId="3317"/>
    <cellStyle name="ProductType" xfId="3318"/>
    <cellStyle name="Protect (Hidden)" xfId="3319"/>
    <cellStyle name="Protect (Hidden) 2" xfId="3320"/>
    <cellStyle name="Protect (Hidden) 2 2" xfId="3321"/>
    <cellStyle name="Protect (Hidden) 2 3" xfId="3322"/>
    <cellStyle name="Protect (Hidden) 3" xfId="3323"/>
    <cellStyle name="Protect (Hidden) 3 2" xfId="3324"/>
    <cellStyle name="Protect (Hidden) 3 3" xfId="3325"/>
    <cellStyle name="Protect (Hidden) 3 4" xfId="3326"/>
    <cellStyle name="Protect (Hidden) 4" xfId="3327"/>
    <cellStyle name="Protect (Hidden) 4 2" xfId="3328"/>
    <cellStyle name="Protect (Hidden) 4 3" xfId="3329"/>
    <cellStyle name="Protect (Hidden) 5" xfId="3330"/>
    <cellStyle name="Protect (Hidden) 6" xfId="3331"/>
    <cellStyle name="Protect (Hidden) 6 2" xfId="3332"/>
    <cellStyle name="Protect (Hidden) 7" xfId="3333"/>
    <cellStyle name="Protect (Hidden) 7 2" xfId="3334"/>
    <cellStyle name="Protect (Locked)" xfId="3335"/>
    <cellStyle name="Protect (Locked) 2" xfId="3336"/>
    <cellStyle name="Protect (Locked) 2 2" xfId="3337"/>
    <cellStyle name="Protect (Locked) 2 3" xfId="3338"/>
    <cellStyle name="Protect (Locked) 3" xfId="3339"/>
    <cellStyle name="Protect (Locked) 3 2" xfId="3340"/>
    <cellStyle name="Protect (Locked) 3 3" xfId="3341"/>
    <cellStyle name="Protect (Locked) 3 4" xfId="3342"/>
    <cellStyle name="Protect (Locked) 4" xfId="3343"/>
    <cellStyle name="Protect (Locked) 4 2" xfId="3344"/>
    <cellStyle name="Protect (Locked) 4 3" xfId="3345"/>
    <cellStyle name="Protect (Locked) 5" xfId="3346"/>
    <cellStyle name="Protect (Locked) 6" xfId="3347"/>
    <cellStyle name="Protect (Locked) 6 2" xfId="3348"/>
    <cellStyle name="Protect (Locked) 7" xfId="3349"/>
    <cellStyle name="Protect (Locked) 7 2" xfId="3350"/>
    <cellStyle name="Protect (Locked; Hidden)" xfId="3351"/>
    <cellStyle name="Protect (Locked; Hidden) 2" xfId="3352"/>
    <cellStyle name="Protect (Locked; Hidden) 2 2" xfId="3353"/>
    <cellStyle name="Protect (Locked; Hidden) 2 3" xfId="3354"/>
    <cellStyle name="Protect (Locked; Hidden) 3" xfId="3355"/>
    <cellStyle name="Protect (Locked; Hidden) 3 2" xfId="3356"/>
    <cellStyle name="Protect (Locked; Hidden) 3 3" xfId="3357"/>
    <cellStyle name="Protect (Locked; Hidden) 3 4" xfId="3358"/>
    <cellStyle name="Protect (Locked; Hidden) 4" xfId="3359"/>
    <cellStyle name="Protect (Locked; Hidden) 4 2" xfId="3360"/>
    <cellStyle name="Protect (Locked; Hidden) 4 3" xfId="3361"/>
    <cellStyle name="Protect (Locked; Hidden) 5" xfId="3362"/>
    <cellStyle name="Protect (Locked; Hidden) 6" xfId="3363"/>
    <cellStyle name="Protect (Locked; Hidden) 6 2" xfId="3364"/>
    <cellStyle name="Protect (Locked; Hidden) 7" xfId="3365"/>
    <cellStyle name="Protect (Locked; Hidden) 7 2" xfId="3366"/>
    <cellStyle name="Protect (none)" xfId="3367"/>
    <cellStyle name="Protect (none) 2" xfId="3368"/>
    <cellStyle name="Protect (none) 2 2" xfId="3369"/>
    <cellStyle name="Protect (none) 2 3" xfId="3370"/>
    <cellStyle name="Protect (none) 3" xfId="3371"/>
    <cellStyle name="Protect (none) 3 2" xfId="3372"/>
    <cellStyle name="Protect (none) 3 3" xfId="3373"/>
    <cellStyle name="Protect (none) 3 4" xfId="3374"/>
    <cellStyle name="Protect (none) 4" xfId="3375"/>
    <cellStyle name="Protect (none) 4 2" xfId="3376"/>
    <cellStyle name="Protect (none) 4 3" xfId="3377"/>
    <cellStyle name="Protect (none) 5" xfId="3378"/>
    <cellStyle name="Protect (none) 6" xfId="3379"/>
    <cellStyle name="Protect (none) 6 2" xfId="3380"/>
    <cellStyle name="Protect (none) 7" xfId="3381"/>
    <cellStyle name="Protect (none) 7 2" xfId="3382"/>
    <cellStyle name="Prozent 2" xfId="10"/>
    <cellStyle name="Prozent 2 2" xfId="3383"/>
    <cellStyle name="Prozent 2 2 2" xfId="3384"/>
    <cellStyle name="Prozent 2 3" xfId="3385"/>
    <cellStyle name="Prozent 2 3 2" xfId="3386"/>
    <cellStyle name="Prozent 2 4" xfId="3387"/>
    <cellStyle name="Prozent 2 4 2" xfId="3388"/>
    <cellStyle name="Prozent 2 5" xfId="3389"/>
    <cellStyle name="Prozent 2 6" xfId="3390"/>
    <cellStyle name="Prozent 2 6 2" xfId="3391"/>
    <cellStyle name="Prozent 3" xfId="11"/>
    <cellStyle name="Prozent 3 2" xfId="3392"/>
    <cellStyle name="Prozent 4" xfId="3393"/>
    <cellStyle name="Prozent 4 2" xfId="3394"/>
    <cellStyle name="Prozent 4 2 2" xfId="3395"/>
    <cellStyle name="Prozent 4 2 3" xfId="3396"/>
    <cellStyle name="Prozent 4 3" xfId="3397"/>
    <cellStyle name="Prozent 4 3 2" xfId="3398"/>
    <cellStyle name="Prozent 4 3 3" xfId="3399"/>
    <cellStyle name="Prozent 4 4" xfId="3400"/>
    <cellStyle name="Prozent 4 5" xfId="3401"/>
    <cellStyle name="Prozent 5" xfId="3402"/>
    <cellStyle name="Prozent 5 2" xfId="3403"/>
    <cellStyle name="Prozent 5 2 2" xfId="3404"/>
    <cellStyle name="Prozent 5 2 3" xfId="3405"/>
    <cellStyle name="Prozent 5 3" xfId="3406"/>
    <cellStyle name="Prozent 5 4" xfId="3407"/>
    <cellStyle name="Prozent 5 4 2" xfId="3408"/>
    <cellStyle name="Prozent 5 5" xfId="3409"/>
    <cellStyle name="Prozent 5 6" xfId="3410"/>
    <cellStyle name="Prozent 6" xfId="3411"/>
    <cellStyle name="Prozent 6 2" xfId="3412"/>
    <cellStyle name="Prozent 7" xfId="3413"/>
    <cellStyle name="Prozent 8" xfId="3414"/>
    <cellStyle name="Prozent 8 2" xfId="3415"/>
    <cellStyle name="Prozent 9" xfId="3416"/>
    <cellStyle name="Rabatttstaffel_Proz" xfId="12"/>
    <cellStyle name="rechnen1" xfId="3417"/>
    <cellStyle name="rechnen1 2" xfId="3418"/>
    <cellStyle name="rechnen1 2 2" xfId="3419"/>
    <cellStyle name="rechnen1 2 3" xfId="3420"/>
    <cellStyle name="rechnen1 3" xfId="3421"/>
    <cellStyle name="rechnen1 3 2" xfId="3422"/>
    <cellStyle name="rechnen1 3 3" xfId="3423"/>
    <cellStyle name="rechnen1 3 4" xfId="3424"/>
    <cellStyle name="rechnen1 4" xfId="3425"/>
    <cellStyle name="rechnen1 4 2" xfId="3426"/>
    <cellStyle name="rechnen1 4 3" xfId="3427"/>
    <cellStyle name="rechnen1 5" xfId="3428"/>
    <cellStyle name="rechnen1 6" xfId="3429"/>
    <cellStyle name="rechnen1 6 2" xfId="3430"/>
    <cellStyle name="rechnen1 7" xfId="3431"/>
    <cellStyle name="rechnen1 7 2" xfId="3432"/>
    <cellStyle name="rechnen2" xfId="3433"/>
    <cellStyle name="ResellerType" xfId="3434"/>
    <cellStyle name="row number" xfId="3435"/>
    <cellStyle name="row number 2" xfId="3436"/>
    <cellStyle name="row number 2 2" xfId="3437"/>
    <cellStyle name="row number 3" xfId="3438"/>
    <cellStyle name="row number 4" xfId="3439"/>
    <cellStyle name="row number 5" xfId="3440"/>
    <cellStyle name="Rumpf" xfId="3441"/>
    <cellStyle name="s]_x000d__x000a_spooler=yes_x000d__x000a_load=nwpopup.exe c:\rumba\AS400\WDSFLR.EXE c:\rumba\AS400\WDVPRTH.EXE_x000d__x000a_run=C:\TOOLKIT\WGFE.EXE _x000d__x000d__x000d__x000a__x000d__x000a__x000d_" xfId="3442"/>
    <cellStyle name="s]_x000d__x000a_spooler=yes_x000d__x000a_load=nwpopup.exe c:\rumba\AS400\WDSFLR.EXE c:\rumba\AS400\WDVPRTH.EXE_x000d__x000a_run=C:\TOOLKIT\WGFE.EXE _x000d__x000d__x000d__x000a__x000d__x000a__x000d_ 2" xfId="3443"/>
    <cellStyle name="s]_x000d__x000a_spooler=yes_x000d__x000a_load=nwpopup.exe c:\rumba\AS400\WDSFLR.EXE c:\rumba\AS400\WDVPRTH.EXE_x000d__x000a_run=C:\TOOLKIT\WGFE.EXE _x000d__x000d__x000d__x000a__x000d__x000a__x000d_ 2 2" xfId="3444"/>
    <cellStyle name="s]_x000d__x000a_spooler=yes_x000d__x000a_load=nwpopup.exe c:\rumba\AS400\WDSFLR.EXE c:\rumba\AS400\WDVPRTH.EXE_x000d__x000a_run=C:\TOOLKIT\WGFE.EXE _x000d__x000d__x000d__x000a__x000d__x000a__x000d_ 3" xfId="3445"/>
    <cellStyle name="s]_x000d__x000a_spooler=yes_x000d__x000a_load=nwpopup.exe c:\rumba\AS400\WDSFLR.EXE c:\rumba\AS400\WDVPRTH.EXE_x000d__x000a_run=C:\TOOLKIT\WGFE.EXE _x000d__x000d__x000d__x000a__x000d__x000a__x000d_ 4" xfId="3446"/>
    <cellStyle name="s]_x000d__x000a_spooler=yes_x000d__x000a_load=nwpopup.exe c:\rumba\AS400\WDSFLR.EXE c:\rumba\AS400\WDVPRTH.EXE_x000d__x000a_run=C:\TOOLKIT\WGFE.EXE _x000d__x000d__x000d__x000a__x000d__x000a__x000d_ 5" xfId="3447"/>
    <cellStyle name="SAPBEXaggData" xfId="3448"/>
    <cellStyle name="SAPBEXaggDataEmph" xfId="3449"/>
    <cellStyle name="SAPBEXaggDataEmph 2" xfId="3450"/>
    <cellStyle name="SAPBEXaggDataEmph 2 2" xfId="3451"/>
    <cellStyle name="SAPBEXaggDataEmph 3" xfId="3452"/>
    <cellStyle name="SAPBEXaggDataEmph 4" xfId="3453"/>
    <cellStyle name="SAPBEXaggDataEmph 5" xfId="3454"/>
    <cellStyle name="SAPBEXaggItem" xfId="3455"/>
    <cellStyle name="SAPBEXaggItemX" xfId="3456"/>
    <cellStyle name="SAPBEXchaText" xfId="3457"/>
    <cellStyle name="SAPBEXchaText 2" xfId="3458"/>
    <cellStyle name="SAPBEXexcBad7" xfId="3459"/>
    <cellStyle name="SAPBEXexcBad7 2" xfId="3460"/>
    <cellStyle name="SAPBEXexcBad7 2 2" xfId="3461"/>
    <cellStyle name="SAPBEXexcBad7 3" xfId="3462"/>
    <cellStyle name="SAPBEXexcBad7 4" xfId="3463"/>
    <cellStyle name="SAPBEXexcBad7 5" xfId="3464"/>
    <cellStyle name="SAPBEXexcBad8" xfId="3465"/>
    <cellStyle name="SAPBEXexcBad8 2" xfId="3466"/>
    <cellStyle name="SAPBEXexcBad8 2 2" xfId="3467"/>
    <cellStyle name="SAPBEXexcBad8 3" xfId="3468"/>
    <cellStyle name="SAPBEXexcBad8 4" xfId="3469"/>
    <cellStyle name="SAPBEXexcBad8 5" xfId="3470"/>
    <cellStyle name="SAPBEXexcBad9" xfId="3471"/>
    <cellStyle name="SAPBEXexcBad9 2" xfId="3472"/>
    <cellStyle name="SAPBEXexcBad9 2 2" xfId="3473"/>
    <cellStyle name="SAPBEXexcBad9 3" xfId="3474"/>
    <cellStyle name="SAPBEXexcBad9 4" xfId="3475"/>
    <cellStyle name="SAPBEXexcBad9 5" xfId="3476"/>
    <cellStyle name="SAPBEXexcCritical4" xfId="3477"/>
    <cellStyle name="SAPBEXexcCritical4 2" xfId="3478"/>
    <cellStyle name="SAPBEXexcCritical4 2 2" xfId="3479"/>
    <cellStyle name="SAPBEXexcCritical4 3" xfId="3480"/>
    <cellStyle name="SAPBEXexcCritical4 4" xfId="3481"/>
    <cellStyle name="SAPBEXexcCritical4 5" xfId="3482"/>
    <cellStyle name="SAPBEXexcCritical5" xfId="3483"/>
    <cellStyle name="SAPBEXexcCritical5 2" xfId="3484"/>
    <cellStyle name="SAPBEXexcCritical5 2 2" xfId="3485"/>
    <cellStyle name="SAPBEXexcCritical5 3" xfId="3486"/>
    <cellStyle name="SAPBEXexcCritical5 4" xfId="3487"/>
    <cellStyle name="SAPBEXexcCritical5 5" xfId="3488"/>
    <cellStyle name="SAPBEXexcCritical6" xfId="3489"/>
    <cellStyle name="SAPBEXexcCritical6 2" xfId="3490"/>
    <cellStyle name="SAPBEXexcCritical6 2 2" xfId="3491"/>
    <cellStyle name="SAPBEXexcCritical6 3" xfId="3492"/>
    <cellStyle name="SAPBEXexcCritical6 4" xfId="3493"/>
    <cellStyle name="SAPBEXexcCritical6 5" xfId="3494"/>
    <cellStyle name="SAPBEXexcGood1" xfId="3495"/>
    <cellStyle name="SAPBEXexcGood1 2" xfId="3496"/>
    <cellStyle name="SAPBEXexcGood1 2 2" xfId="3497"/>
    <cellStyle name="SAPBEXexcGood1 3" xfId="3498"/>
    <cellStyle name="SAPBEXexcGood1 4" xfId="3499"/>
    <cellStyle name="SAPBEXexcGood1 5" xfId="3500"/>
    <cellStyle name="SAPBEXexcGood2" xfId="3501"/>
    <cellStyle name="SAPBEXexcGood2 2" xfId="3502"/>
    <cellStyle name="SAPBEXexcGood2 2 2" xfId="3503"/>
    <cellStyle name="SAPBEXexcGood2 3" xfId="3504"/>
    <cellStyle name="SAPBEXexcGood2 4" xfId="3505"/>
    <cellStyle name="SAPBEXexcGood2 5" xfId="3506"/>
    <cellStyle name="SAPBEXexcGood3" xfId="3507"/>
    <cellStyle name="SAPBEXexcGood3 2" xfId="3508"/>
    <cellStyle name="SAPBEXexcGood3 2 2" xfId="3509"/>
    <cellStyle name="SAPBEXexcGood3 3" xfId="3510"/>
    <cellStyle name="SAPBEXexcGood3 4" xfId="3511"/>
    <cellStyle name="SAPBEXexcGood3 5" xfId="3512"/>
    <cellStyle name="SAPBEXfilterDrill" xfId="3513"/>
    <cellStyle name="SAPBEXfilterItem" xfId="3514"/>
    <cellStyle name="SAPBEXfilterItem 2" xfId="3515"/>
    <cellStyle name="SAPBEXfilterItem 2 2" xfId="3516"/>
    <cellStyle name="SAPBEXfilterItem 3" xfId="3517"/>
    <cellStyle name="SAPBEXfilterItem 4" xfId="3518"/>
    <cellStyle name="SAPBEXfilterItem 5" xfId="3519"/>
    <cellStyle name="SAPBEXfilterText" xfId="3520"/>
    <cellStyle name="SAPBEXfilterText 2" xfId="3521"/>
    <cellStyle name="SAPBEXfilterText 2 2" xfId="3522"/>
    <cellStyle name="SAPBEXfilterText 3" xfId="3523"/>
    <cellStyle name="SAPBEXfilterText 4" xfId="3524"/>
    <cellStyle name="SAPBEXfilterText 5" xfId="3525"/>
    <cellStyle name="SAPBEXformats" xfId="3526"/>
    <cellStyle name="SAPBEXformats 2" xfId="3527"/>
    <cellStyle name="SAPBEXheaderItem" xfId="3528"/>
    <cellStyle name="SAPBEXheaderItem 2" xfId="3529"/>
    <cellStyle name="SAPBEXheaderText" xfId="3530"/>
    <cellStyle name="SAPBEXheaderText 2" xfId="3531"/>
    <cellStyle name="SAPBEXHLevel0" xfId="3532"/>
    <cellStyle name="SAPBEXHLevel0 2" xfId="3533"/>
    <cellStyle name="SAPBEXHLevel0 2 2" xfId="3534"/>
    <cellStyle name="SAPBEXHLevel0 2 3" xfId="3535"/>
    <cellStyle name="SAPBEXHLevel0 3" xfId="3536"/>
    <cellStyle name="SAPBEXHLevel0 3 2" xfId="3537"/>
    <cellStyle name="SAPBEXHLevel0 3 3" xfId="3538"/>
    <cellStyle name="SAPBEXHLevel0 3 4" xfId="3539"/>
    <cellStyle name="SAPBEXHLevel0 4" xfId="3540"/>
    <cellStyle name="SAPBEXHLevel0 4 2" xfId="3541"/>
    <cellStyle name="SAPBEXHLevel0 4 3" xfId="3542"/>
    <cellStyle name="SAPBEXHLevel0 5" xfId="3543"/>
    <cellStyle name="SAPBEXHLevel0 6" xfId="3544"/>
    <cellStyle name="SAPBEXHLevel0 6 2" xfId="3545"/>
    <cellStyle name="SAPBEXHLevel0 7" xfId="3546"/>
    <cellStyle name="SAPBEXHLevel0 7 2" xfId="3547"/>
    <cellStyle name="SAPBEXHLevel0X" xfId="3548"/>
    <cellStyle name="SAPBEXHLevel0X 2" xfId="3549"/>
    <cellStyle name="SAPBEXHLevel0X 2 2" xfId="3550"/>
    <cellStyle name="SAPBEXHLevel0X 2 3" xfId="3551"/>
    <cellStyle name="SAPBEXHLevel0X 3" xfId="3552"/>
    <cellStyle name="SAPBEXHLevel0X 3 2" xfId="3553"/>
    <cellStyle name="SAPBEXHLevel0X 3 3" xfId="3554"/>
    <cellStyle name="SAPBEXHLevel0X 3 4" xfId="3555"/>
    <cellStyle name="SAPBEXHLevel0X 4" xfId="3556"/>
    <cellStyle name="SAPBEXHLevel0X 4 2" xfId="3557"/>
    <cellStyle name="SAPBEXHLevel0X 4 3" xfId="3558"/>
    <cellStyle name="SAPBEXHLevel0X 5" xfId="3559"/>
    <cellStyle name="SAPBEXHLevel0X 6" xfId="3560"/>
    <cellStyle name="SAPBEXHLevel0X 6 2" xfId="3561"/>
    <cellStyle name="SAPBEXHLevel0X 7" xfId="3562"/>
    <cellStyle name="SAPBEXHLevel0X 7 2" xfId="3563"/>
    <cellStyle name="SAPBEXHLevel1" xfId="3564"/>
    <cellStyle name="SAPBEXHLevel1 2" xfId="3565"/>
    <cellStyle name="SAPBEXHLevel1 2 2" xfId="3566"/>
    <cellStyle name="SAPBEXHLevel1 2 3" xfId="3567"/>
    <cellStyle name="SAPBEXHLevel1 3" xfId="3568"/>
    <cellStyle name="SAPBEXHLevel1 3 2" xfId="3569"/>
    <cellStyle name="SAPBEXHLevel1 3 3" xfId="3570"/>
    <cellStyle name="SAPBEXHLevel1 3 4" xfId="3571"/>
    <cellStyle name="SAPBEXHLevel1 4" xfId="3572"/>
    <cellStyle name="SAPBEXHLevel1 4 2" xfId="3573"/>
    <cellStyle name="SAPBEXHLevel1 4 3" xfId="3574"/>
    <cellStyle name="SAPBEXHLevel1 5" xfId="3575"/>
    <cellStyle name="SAPBEXHLevel1 6" xfId="3576"/>
    <cellStyle name="SAPBEXHLevel1 6 2" xfId="3577"/>
    <cellStyle name="SAPBEXHLevel1 7" xfId="3578"/>
    <cellStyle name="SAPBEXHLevel1 7 2" xfId="3579"/>
    <cellStyle name="SAPBEXHLevel1X" xfId="3580"/>
    <cellStyle name="SAPBEXHLevel1X 2" xfId="3581"/>
    <cellStyle name="SAPBEXHLevel1X 2 2" xfId="3582"/>
    <cellStyle name="SAPBEXHLevel1X 2 3" xfId="3583"/>
    <cellStyle name="SAPBEXHLevel1X 3" xfId="3584"/>
    <cellStyle name="SAPBEXHLevel1X 3 2" xfId="3585"/>
    <cellStyle name="SAPBEXHLevel1X 3 3" xfId="3586"/>
    <cellStyle name="SAPBEXHLevel1X 3 4" xfId="3587"/>
    <cellStyle name="SAPBEXHLevel1X 4" xfId="3588"/>
    <cellStyle name="SAPBEXHLevel1X 4 2" xfId="3589"/>
    <cellStyle name="SAPBEXHLevel1X 4 3" xfId="3590"/>
    <cellStyle name="SAPBEXHLevel1X 5" xfId="3591"/>
    <cellStyle name="SAPBEXHLevel1X 6" xfId="3592"/>
    <cellStyle name="SAPBEXHLevel1X 6 2" xfId="3593"/>
    <cellStyle name="SAPBEXHLevel1X 7" xfId="3594"/>
    <cellStyle name="SAPBEXHLevel1X 7 2" xfId="3595"/>
    <cellStyle name="SAPBEXHLevel2" xfId="3596"/>
    <cellStyle name="SAPBEXHLevel2 2" xfId="3597"/>
    <cellStyle name="SAPBEXHLevel2 2 2" xfId="3598"/>
    <cellStyle name="SAPBEXHLevel2 2 3" xfId="3599"/>
    <cellStyle name="SAPBEXHLevel2 3" xfId="3600"/>
    <cellStyle name="SAPBEXHLevel2 3 2" xfId="3601"/>
    <cellStyle name="SAPBEXHLevel2 3 3" xfId="3602"/>
    <cellStyle name="SAPBEXHLevel2 3 4" xfId="3603"/>
    <cellStyle name="SAPBEXHLevel2 4" xfId="3604"/>
    <cellStyle name="SAPBEXHLevel2 4 2" xfId="3605"/>
    <cellStyle name="SAPBEXHLevel2 4 3" xfId="3606"/>
    <cellStyle name="SAPBEXHLevel2 5" xfId="3607"/>
    <cellStyle name="SAPBEXHLevel2 6" xfId="3608"/>
    <cellStyle name="SAPBEXHLevel2 6 2" xfId="3609"/>
    <cellStyle name="SAPBEXHLevel2 7" xfId="3610"/>
    <cellStyle name="SAPBEXHLevel2 7 2" xfId="3611"/>
    <cellStyle name="SAPBEXHLevel2X" xfId="3612"/>
    <cellStyle name="SAPBEXHLevel2X 2" xfId="3613"/>
    <cellStyle name="SAPBEXHLevel2X 2 2" xfId="3614"/>
    <cellStyle name="SAPBEXHLevel2X 2 3" xfId="3615"/>
    <cellStyle name="SAPBEXHLevel2X 3" xfId="3616"/>
    <cellStyle name="SAPBEXHLevel2X 3 2" xfId="3617"/>
    <cellStyle name="SAPBEXHLevel2X 3 3" xfId="3618"/>
    <cellStyle name="SAPBEXHLevel2X 3 4" xfId="3619"/>
    <cellStyle name="SAPBEXHLevel2X 4" xfId="3620"/>
    <cellStyle name="SAPBEXHLevel2X 4 2" xfId="3621"/>
    <cellStyle name="SAPBEXHLevel2X 4 3" xfId="3622"/>
    <cellStyle name="SAPBEXHLevel2X 5" xfId="3623"/>
    <cellStyle name="SAPBEXHLevel2X 6" xfId="3624"/>
    <cellStyle name="SAPBEXHLevel2X 6 2" xfId="3625"/>
    <cellStyle name="SAPBEXHLevel2X 7" xfId="3626"/>
    <cellStyle name="SAPBEXHLevel2X 7 2" xfId="3627"/>
    <cellStyle name="SAPBEXHLevel3" xfId="3628"/>
    <cellStyle name="SAPBEXHLevel3 2" xfId="3629"/>
    <cellStyle name="SAPBEXHLevel3 2 2" xfId="3630"/>
    <cellStyle name="SAPBEXHLevel3 2 3" xfId="3631"/>
    <cellStyle name="SAPBEXHLevel3 3" xfId="3632"/>
    <cellStyle name="SAPBEXHLevel3 3 2" xfId="3633"/>
    <cellStyle name="SAPBEXHLevel3 3 3" xfId="3634"/>
    <cellStyle name="SAPBEXHLevel3 3 4" xfId="3635"/>
    <cellStyle name="SAPBEXHLevel3 4" xfId="3636"/>
    <cellStyle name="SAPBEXHLevel3 4 2" xfId="3637"/>
    <cellStyle name="SAPBEXHLevel3 4 3" xfId="3638"/>
    <cellStyle name="SAPBEXHLevel3 5" xfId="3639"/>
    <cellStyle name="SAPBEXHLevel3 6" xfId="3640"/>
    <cellStyle name="SAPBEXHLevel3 6 2" xfId="3641"/>
    <cellStyle name="SAPBEXHLevel3 7" xfId="3642"/>
    <cellStyle name="SAPBEXHLevel3 7 2" xfId="3643"/>
    <cellStyle name="SAPBEXHLevel3X" xfId="3644"/>
    <cellStyle name="SAPBEXHLevel3X 2" xfId="3645"/>
    <cellStyle name="SAPBEXHLevel3X 2 2" xfId="3646"/>
    <cellStyle name="SAPBEXHLevel3X 2 3" xfId="3647"/>
    <cellStyle name="SAPBEXHLevel3X 3" xfId="3648"/>
    <cellStyle name="SAPBEXHLevel3X 3 2" xfId="3649"/>
    <cellStyle name="SAPBEXHLevel3X 3 3" xfId="3650"/>
    <cellStyle name="SAPBEXHLevel3X 3 4" xfId="3651"/>
    <cellStyle name="SAPBEXHLevel3X 4" xfId="3652"/>
    <cellStyle name="SAPBEXHLevel3X 4 2" xfId="3653"/>
    <cellStyle name="SAPBEXHLevel3X 4 3" xfId="3654"/>
    <cellStyle name="SAPBEXHLevel3X 5" xfId="3655"/>
    <cellStyle name="SAPBEXHLevel3X 6" xfId="3656"/>
    <cellStyle name="SAPBEXHLevel3X 6 2" xfId="3657"/>
    <cellStyle name="SAPBEXHLevel3X 7" xfId="3658"/>
    <cellStyle name="SAPBEXHLevel3X 7 2" xfId="3659"/>
    <cellStyle name="SAPBEXresData" xfId="3660"/>
    <cellStyle name="SAPBEXresData 2" xfId="3661"/>
    <cellStyle name="SAPBEXresData 2 2" xfId="3662"/>
    <cellStyle name="SAPBEXresData 3" xfId="3663"/>
    <cellStyle name="SAPBEXresData 4" xfId="3664"/>
    <cellStyle name="SAPBEXresData 5" xfId="3665"/>
    <cellStyle name="SAPBEXresDataEmph" xfId="3666"/>
    <cellStyle name="SAPBEXresDataEmph 2" xfId="3667"/>
    <cellStyle name="SAPBEXresDataEmph 2 2" xfId="3668"/>
    <cellStyle name="SAPBEXresDataEmph 3" xfId="3669"/>
    <cellStyle name="SAPBEXresDataEmph 4" xfId="3670"/>
    <cellStyle name="SAPBEXresDataEmph 5" xfId="3671"/>
    <cellStyle name="SAPBEXresItem" xfId="3672"/>
    <cellStyle name="SAPBEXresItem 2" xfId="3673"/>
    <cellStyle name="SAPBEXresItem 2 2" xfId="3674"/>
    <cellStyle name="SAPBEXresItem 3" xfId="3675"/>
    <cellStyle name="SAPBEXresItem 4" xfId="3676"/>
    <cellStyle name="SAPBEXresItem 5" xfId="3677"/>
    <cellStyle name="SAPBEXresItemX" xfId="3678"/>
    <cellStyle name="SAPBEXresItemX 2" xfId="3679"/>
    <cellStyle name="SAPBEXstdData" xfId="3680"/>
    <cellStyle name="SAPBEXstdData 2" xfId="3681"/>
    <cellStyle name="SAPBEXstdDataEmph" xfId="3682"/>
    <cellStyle name="SAPBEXstdDataEmph 2" xfId="3683"/>
    <cellStyle name="SAPBEXstdDataEmph 2 2" xfId="3684"/>
    <cellStyle name="SAPBEXstdDataEmph 3" xfId="3685"/>
    <cellStyle name="SAPBEXstdDataEmph 4" xfId="3686"/>
    <cellStyle name="SAPBEXstdDataEmph 5" xfId="3687"/>
    <cellStyle name="SAPBEXstdItem" xfId="3688"/>
    <cellStyle name="SAPBEXstdItem 2" xfId="3689"/>
    <cellStyle name="SAPBEXstdItemX" xfId="3690"/>
    <cellStyle name="SAPBEXstdItemX 2" xfId="3691"/>
    <cellStyle name="SAPBEXtitle" xfId="3692"/>
    <cellStyle name="SAPBEXtitle 2" xfId="3693"/>
    <cellStyle name="SAPBEXtitle 2 2" xfId="3694"/>
    <cellStyle name="SAPBEXtitle 3" xfId="3695"/>
    <cellStyle name="SAPBEXtitle 4" xfId="3696"/>
    <cellStyle name="SAPBEXtitle 5" xfId="3697"/>
    <cellStyle name="SAPBEXundefined" xfId="3698"/>
    <cellStyle name="SAPBEXundefined 2" xfId="3699"/>
    <cellStyle name="SAPBEXundefined 2 2" xfId="3700"/>
    <cellStyle name="SAPBEXundefined 3" xfId="3701"/>
    <cellStyle name="SAPBEXundefined 4" xfId="3702"/>
    <cellStyle name="SAPBEXundefined 5" xfId="3703"/>
    <cellStyle name="SAPError" xfId="3704"/>
    <cellStyle name="SAPError 2" xfId="3705"/>
    <cellStyle name="SAPError 2 2" xfId="3706"/>
    <cellStyle name="SAPError 2 3" xfId="3707"/>
    <cellStyle name="SAPError 3" xfId="3708"/>
    <cellStyle name="SAPError 3 2" xfId="3709"/>
    <cellStyle name="SAPError 3 3" xfId="3710"/>
    <cellStyle name="SAPError 3 4" xfId="3711"/>
    <cellStyle name="SAPError 4" xfId="3712"/>
    <cellStyle name="SAPError 4 2" xfId="3713"/>
    <cellStyle name="SAPError 4 3" xfId="3714"/>
    <cellStyle name="SAPError 5" xfId="3715"/>
    <cellStyle name="SAPError 6" xfId="3716"/>
    <cellStyle name="SAPError 6 2" xfId="3717"/>
    <cellStyle name="SAPError 7" xfId="3718"/>
    <cellStyle name="SAPError 7 2" xfId="3719"/>
    <cellStyle name="SAPKey" xfId="3720"/>
    <cellStyle name="SAPKey 2" xfId="3721"/>
    <cellStyle name="SAPKey 2 2" xfId="3722"/>
    <cellStyle name="SAPKey 2 3" xfId="3723"/>
    <cellStyle name="SAPKey 3" xfId="3724"/>
    <cellStyle name="SAPKey 3 2" xfId="3725"/>
    <cellStyle name="SAPKey 3 3" xfId="3726"/>
    <cellStyle name="SAPKey 3 4" xfId="3727"/>
    <cellStyle name="SAPKey 4" xfId="3728"/>
    <cellStyle name="SAPKey 4 2" xfId="3729"/>
    <cellStyle name="SAPKey 4 3" xfId="3730"/>
    <cellStyle name="SAPKey 5" xfId="3731"/>
    <cellStyle name="SAPKey 6" xfId="3732"/>
    <cellStyle name="SAPKey 6 2" xfId="3733"/>
    <cellStyle name="SAPKey 7" xfId="3734"/>
    <cellStyle name="SAPKey 7 2" xfId="3735"/>
    <cellStyle name="SAPLocked" xfId="3736"/>
    <cellStyle name="SAPLocked 2" xfId="3737"/>
    <cellStyle name="SAPLocked 2 2" xfId="3738"/>
    <cellStyle name="SAPLocked 2 3" xfId="3739"/>
    <cellStyle name="SAPLocked 3" xfId="3740"/>
    <cellStyle name="SAPLocked 3 2" xfId="3741"/>
    <cellStyle name="SAPLocked 3 3" xfId="3742"/>
    <cellStyle name="SAPLocked 3 4" xfId="3743"/>
    <cellStyle name="SAPLocked 4" xfId="3744"/>
    <cellStyle name="SAPLocked 4 2" xfId="3745"/>
    <cellStyle name="SAPLocked 4 3" xfId="3746"/>
    <cellStyle name="SAPLocked 5" xfId="3747"/>
    <cellStyle name="SAPLocked 6" xfId="3748"/>
    <cellStyle name="SAPLocked 6 2" xfId="3749"/>
    <cellStyle name="SAPLocked 7" xfId="3750"/>
    <cellStyle name="SAPLocked 7 2" xfId="3751"/>
    <cellStyle name="SAPOutput" xfId="3752"/>
    <cellStyle name="SAPOutput 2" xfId="3753"/>
    <cellStyle name="SAPOutput 2 2" xfId="3754"/>
    <cellStyle name="SAPOutput 2 3" xfId="3755"/>
    <cellStyle name="SAPOutput 3" xfId="3756"/>
    <cellStyle name="SAPOutput 3 2" xfId="3757"/>
    <cellStyle name="SAPOutput 3 3" xfId="3758"/>
    <cellStyle name="SAPOutput 3 4" xfId="3759"/>
    <cellStyle name="SAPOutput 4" xfId="3760"/>
    <cellStyle name="SAPOutput 4 2" xfId="3761"/>
    <cellStyle name="SAPOutput 4 3" xfId="3762"/>
    <cellStyle name="SAPOutput 5" xfId="3763"/>
    <cellStyle name="SAPOutput 6" xfId="3764"/>
    <cellStyle name="SAPOutput 6 2" xfId="3765"/>
    <cellStyle name="SAPOutput 7" xfId="3766"/>
    <cellStyle name="SAPOutput 7 2" xfId="3767"/>
    <cellStyle name="SAPSpace" xfId="3768"/>
    <cellStyle name="SAPSpace 2" xfId="3769"/>
    <cellStyle name="SAPSpace 2 2" xfId="3770"/>
    <cellStyle name="SAPSpace 2 3" xfId="3771"/>
    <cellStyle name="SAPSpace 3" xfId="3772"/>
    <cellStyle name="SAPSpace 3 2" xfId="3773"/>
    <cellStyle name="SAPSpace 3 3" xfId="3774"/>
    <cellStyle name="SAPSpace 3 4" xfId="3775"/>
    <cellStyle name="SAPSpace 4" xfId="3776"/>
    <cellStyle name="SAPSpace 4 2" xfId="3777"/>
    <cellStyle name="SAPSpace 4 3" xfId="3778"/>
    <cellStyle name="SAPSpace 5" xfId="3779"/>
    <cellStyle name="SAPSpace 6" xfId="3780"/>
    <cellStyle name="SAPSpace 6 2" xfId="3781"/>
    <cellStyle name="SAPSpace 7" xfId="3782"/>
    <cellStyle name="SAPSpace 7 2" xfId="3783"/>
    <cellStyle name="SAPText" xfId="3784"/>
    <cellStyle name="SAPText 2" xfId="3785"/>
    <cellStyle name="SAPText 2 2" xfId="3786"/>
    <cellStyle name="SAPText 2 3" xfId="3787"/>
    <cellStyle name="SAPText 3" xfId="3788"/>
    <cellStyle name="SAPText 3 2" xfId="3789"/>
    <cellStyle name="SAPText 3 3" xfId="3790"/>
    <cellStyle name="SAPText 3 4" xfId="3791"/>
    <cellStyle name="SAPText 4" xfId="3792"/>
    <cellStyle name="SAPText 4 2" xfId="3793"/>
    <cellStyle name="SAPText 4 3" xfId="3794"/>
    <cellStyle name="SAPText 5" xfId="3795"/>
    <cellStyle name="SAPText 6" xfId="3796"/>
    <cellStyle name="SAPText 6 2" xfId="3797"/>
    <cellStyle name="SAPText 7" xfId="3798"/>
    <cellStyle name="SAPText 7 2" xfId="3799"/>
    <cellStyle name="SAPUnLocked" xfId="3800"/>
    <cellStyle name="SAPUnLocked 2" xfId="3801"/>
    <cellStyle name="SAPUnLocked 2 2" xfId="3802"/>
    <cellStyle name="SAPUnLocked 2 3" xfId="3803"/>
    <cellStyle name="SAPUnLocked 3" xfId="3804"/>
    <cellStyle name="SAPUnLocked 3 2" xfId="3805"/>
    <cellStyle name="SAPUnLocked 3 3" xfId="3806"/>
    <cellStyle name="SAPUnLocked 3 4" xfId="3807"/>
    <cellStyle name="SAPUnLocked 4" xfId="3808"/>
    <cellStyle name="SAPUnLocked 4 2" xfId="3809"/>
    <cellStyle name="SAPUnLocked 4 3" xfId="3810"/>
    <cellStyle name="SAPUnLocked 5" xfId="3811"/>
    <cellStyle name="SAPUnLocked 6" xfId="3812"/>
    <cellStyle name="SAPUnLocked 6 2" xfId="3813"/>
    <cellStyle name="SAPUnLocked 7" xfId="3814"/>
    <cellStyle name="SAPUnLocked 7 2" xfId="3815"/>
    <cellStyle name="Schlecht 2" xfId="59"/>
    <cellStyle name="Schlecht 3" xfId="3816"/>
    <cellStyle name="Schlecht 4" xfId="3817"/>
    <cellStyle name="Schlecht 5" xfId="104"/>
    <cellStyle name="Single Cell Column Heading" xfId="3818"/>
    <cellStyle name="Single Cell Column Heading 2" xfId="3819"/>
    <cellStyle name="Single Cell Column Heading 2 2" xfId="3820"/>
    <cellStyle name="Single Cell Column Heading 3" xfId="3821"/>
    <cellStyle name="Single Cell Column Heading 4" xfId="3822"/>
    <cellStyle name="Single Cell Column Heading 5" xfId="3823"/>
    <cellStyle name="Small Page Heading" xfId="3824"/>
    <cellStyle name="Soko" xfId="3825"/>
    <cellStyle name="Standaard_040810 FARO costing status v01 (ER)" xfId="3826"/>
    <cellStyle name="Standard" xfId="0" builtinId="0"/>
    <cellStyle name="Standard 10" xfId="3827"/>
    <cellStyle name="Standard 10 2" xfId="3828"/>
    <cellStyle name="Standard 11" xfId="3829"/>
    <cellStyle name="Standard 12" xfId="3830"/>
    <cellStyle name="Standard 12 2" xfId="3831"/>
    <cellStyle name="Standard 13" xfId="3832"/>
    <cellStyle name="Standard 14" xfId="3833"/>
    <cellStyle name="Standard 15" xfId="4288"/>
    <cellStyle name="Standard 16" xfId="4289"/>
    <cellStyle name="Standard 2" xfId="13"/>
    <cellStyle name="Standard 2 10" xfId="3834"/>
    <cellStyle name="Standard 2 2" xfId="3835"/>
    <cellStyle name="Standard 2 2 2" xfId="3836"/>
    <cellStyle name="Standard 2 2 2 2" xfId="3837"/>
    <cellStyle name="Standard 2 2 2 3" xfId="3838"/>
    <cellStyle name="Standard 2 2 3" xfId="3839"/>
    <cellStyle name="Standard 2 2 4" xfId="3840"/>
    <cellStyle name="Standard 2 2_Ist-Details" xfId="3841"/>
    <cellStyle name="Standard 2 3" xfId="3842"/>
    <cellStyle name="Standard 2 3 2" xfId="3843"/>
    <cellStyle name="Standard 2 3 3" xfId="3844"/>
    <cellStyle name="Standard 2 4" xfId="3845"/>
    <cellStyle name="Standard 2 4 2" xfId="3846"/>
    <cellStyle name="Standard 2 4 3" xfId="3847"/>
    <cellStyle name="Standard 2 4 4" xfId="3848"/>
    <cellStyle name="Standard 2 5" xfId="3849"/>
    <cellStyle name="Standard 2 6" xfId="3850"/>
    <cellStyle name="Standard 3" xfId="14"/>
    <cellStyle name="Standard 3 2" xfId="60"/>
    <cellStyle name="Standard 3 2 2" xfId="3851"/>
    <cellStyle name="Standard 3 2 3" xfId="3852"/>
    <cellStyle name="Standard 3 3" xfId="21"/>
    <cellStyle name="Standard 3 3 2" xfId="3853"/>
    <cellStyle name="Standard 3 3 3" xfId="3854"/>
    <cellStyle name="Standard 3 3 4" xfId="3855"/>
    <cellStyle name="Standard 3 4" xfId="3856"/>
    <cellStyle name="Standard 3 4 2" xfId="3857"/>
    <cellStyle name="Standard 3 5" xfId="3858"/>
    <cellStyle name="Standard 3_Ist-Details" xfId="3859"/>
    <cellStyle name="Standard 4" xfId="15"/>
    <cellStyle name="Standard 4 2" xfId="3860"/>
    <cellStyle name="Standard 4 2 2" xfId="3861"/>
    <cellStyle name="Standard 4 3" xfId="3862"/>
    <cellStyle name="Standard 5" xfId="16"/>
    <cellStyle name="Standard 5 2" xfId="3863"/>
    <cellStyle name="Standard 5 2 2" xfId="3864"/>
    <cellStyle name="Standard 5 2 3" xfId="3865"/>
    <cellStyle name="Standard 5 3" xfId="3866"/>
    <cellStyle name="Standard 5 3 2" xfId="3867"/>
    <cellStyle name="Standard 5 4" xfId="3868"/>
    <cellStyle name="Standard 5 5" xfId="3869"/>
    <cellStyle name="Standard 6" xfId="61"/>
    <cellStyle name="Standard 6 2" xfId="3870"/>
    <cellStyle name="Standard 6 3" xfId="3871"/>
    <cellStyle name="Standard 6 4" xfId="3872"/>
    <cellStyle name="Standard 7" xfId="71"/>
    <cellStyle name="Standard 7 2" xfId="72"/>
    <cellStyle name="Standard 7 2 2" xfId="3873"/>
    <cellStyle name="Standard 7 3" xfId="3874"/>
    <cellStyle name="Standard 7_Preise und Mengen" xfId="105"/>
    <cellStyle name="Standard 8" xfId="114"/>
    <cellStyle name="Standard 8 2" xfId="3875"/>
    <cellStyle name="Standard 8 2 2" xfId="3876"/>
    <cellStyle name="Standard 8 3" xfId="3877"/>
    <cellStyle name="Standard 8 4" xfId="3878"/>
    <cellStyle name="Standard 9" xfId="3879"/>
    <cellStyle name="Standard 9 2" xfId="3880"/>
    <cellStyle name="Standard 9 3" xfId="3881"/>
    <cellStyle name="Stil 1" xfId="17"/>
    <cellStyle name="Stil 1 2" xfId="3882"/>
    <cellStyle name="Style 1" xfId="3883"/>
    <cellStyle name="Style 1 2" xfId="3884"/>
    <cellStyle name="Style 2" xfId="3885"/>
    <cellStyle name="Style 2 2" xfId="3886"/>
    <cellStyle name="Sub_Total_Amt" xfId="3887"/>
    <cellStyle name="Sum 1 (bold)" xfId="3888"/>
    <cellStyle name="Sum 1 (bold) 2" xfId="3889"/>
    <cellStyle name="Sum 1 (bold) 3" xfId="3890"/>
    <cellStyle name="Sum 1 (bold) 4" xfId="3891"/>
    <cellStyle name="Sum 1 (bold) 5" xfId="3892"/>
    <cellStyle name="Sum 1 (bold) 6" xfId="3893"/>
    <cellStyle name="Sum 2 (bold, upper line)" xfId="3894"/>
    <cellStyle name="Sum 2 (bold, upper line) 2" xfId="3895"/>
    <cellStyle name="Sum 2 (bold, upper line) 3" xfId="3896"/>
    <cellStyle name="Sum 2 (bold, upper line) 4" xfId="3897"/>
    <cellStyle name="Sum 2 (bold, upper line) 5" xfId="3898"/>
    <cellStyle name="Sum 2 (bold, upper line) 6" xfId="3899"/>
    <cellStyle name="Sum 3 (bold, lines)" xfId="3900"/>
    <cellStyle name="Sum 3 (bold, lines) 2" xfId="3901"/>
    <cellStyle name="Sum 3 (bold, lines) 3" xfId="3902"/>
    <cellStyle name="Sum 3 (bold, lines) 4" xfId="3903"/>
    <cellStyle name="Sum 3 (bold, lines) 5" xfId="3904"/>
    <cellStyle name="Sum 3 (bold, lines) 6" xfId="3905"/>
    <cellStyle name="Sum 4 (bold, double line)" xfId="3906"/>
    <cellStyle name="Sum 4 (bold, double line) 2" xfId="3907"/>
    <cellStyle name="Sum 4 (bold, double line) 3" xfId="3908"/>
    <cellStyle name="Sum 4 (bold, double line) 4" xfId="3909"/>
    <cellStyle name="Sum 4 (bold, double line) 5" xfId="3910"/>
    <cellStyle name="Sum 4 (bold, double line) 6" xfId="3911"/>
    <cellStyle name="Summe" xfId="18"/>
    <cellStyle name="Summe 2" xfId="3912"/>
    <cellStyle name="Summenzeile" xfId="19"/>
    <cellStyle name="Tabelle" xfId="3913"/>
    <cellStyle name="Tabellentitel" xfId="3914"/>
    <cellStyle name="TDM_Mio" xfId="3915"/>
    <cellStyle name="TEST" xfId="3916"/>
    <cellStyle name="Text" xfId="3917"/>
    <cellStyle name="Text 1" xfId="3918"/>
    <cellStyle name="Text 1 2" xfId="3919"/>
    <cellStyle name="Text 1 2 2" xfId="3920"/>
    <cellStyle name="Text 1 3" xfId="3921"/>
    <cellStyle name="Text 1 4" xfId="3922"/>
    <cellStyle name="Text 1 5" xfId="3923"/>
    <cellStyle name="Text 10" xfId="3924"/>
    <cellStyle name="Text 10 2" xfId="3925"/>
    <cellStyle name="Text 2" xfId="3926"/>
    <cellStyle name="Text 2 2" xfId="3927"/>
    <cellStyle name="Text 2 2 2" xfId="3928"/>
    <cellStyle name="Text 2 3" xfId="3929"/>
    <cellStyle name="Text 2 4" xfId="3930"/>
    <cellStyle name="Text 2 5" xfId="3931"/>
    <cellStyle name="Text 3" xfId="3932"/>
    <cellStyle name="Text 3 2" xfId="3933"/>
    <cellStyle name="Text 3 2 2" xfId="3934"/>
    <cellStyle name="Text 3 3" xfId="3935"/>
    <cellStyle name="Text 3 4" xfId="3936"/>
    <cellStyle name="Text 3 5" xfId="3937"/>
    <cellStyle name="Text 4" xfId="3938"/>
    <cellStyle name="Text 4 2" xfId="3939"/>
    <cellStyle name="Text 4 2 2" xfId="3940"/>
    <cellStyle name="Text 4 3" xfId="3941"/>
    <cellStyle name="Text 4 4" xfId="3942"/>
    <cellStyle name="Text 4 5" xfId="3943"/>
    <cellStyle name="Text 5" xfId="3944"/>
    <cellStyle name="Text 5 2" xfId="3945"/>
    <cellStyle name="Text 5 3" xfId="3946"/>
    <cellStyle name="Text 6" xfId="3947"/>
    <cellStyle name="Text 6 2" xfId="3948"/>
    <cellStyle name="Text 6 3" xfId="3949"/>
    <cellStyle name="Text 6 4" xfId="3950"/>
    <cellStyle name="Text 7" xfId="3951"/>
    <cellStyle name="Text 7 2" xfId="3952"/>
    <cellStyle name="Text 7 3" xfId="3953"/>
    <cellStyle name="Text 8" xfId="3954"/>
    <cellStyle name="Text 9" xfId="3955"/>
    <cellStyle name="Text 9 2" xfId="3956"/>
    <cellStyle name="Text Level 1" xfId="3957"/>
    <cellStyle name="Text Level 1 2" xfId="3958"/>
    <cellStyle name="Text Level 1 2 2" xfId="3959"/>
    <cellStyle name="Text Level 1 3" xfId="3960"/>
    <cellStyle name="Text Level 1 4" xfId="3961"/>
    <cellStyle name="Text Level 1 5" xfId="3962"/>
    <cellStyle name="Text Level 2" xfId="3963"/>
    <cellStyle name="Text Level 2 2" xfId="3964"/>
    <cellStyle name="Text Level 2 3" xfId="3965"/>
    <cellStyle name="Text Level 2 4" xfId="3966"/>
    <cellStyle name="Text Level 2 5" xfId="3967"/>
    <cellStyle name="Text Level 3" xfId="3968"/>
    <cellStyle name="Text Level 3 2" xfId="3969"/>
    <cellStyle name="Text Level 3 3" xfId="3970"/>
    <cellStyle name="Text Level 3 4" xfId="3971"/>
    <cellStyle name="Text Level 3 5" xfId="3972"/>
    <cellStyle name="Text Level 4" xfId="3973"/>
    <cellStyle name="Text Level 4 2" xfId="3974"/>
    <cellStyle name="Text Level 4 3" xfId="3975"/>
    <cellStyle name="Text Level 4 4" xfId="3976"/>
    <cellStyle name="Text Level 4 5" xfId="3977"/>
    <cellStyle name="Time (hh:mm Uhr)" xfId="3978"/>
    <cellStyle name="Time (hh:mm Uhr) 2" xfId="3979"/>
    <cellStyle name="Time (hh:mm Uhr) 3" xfId="3980"/>
    <cellStyle name="Time (hh:mm Uhr) 4" xfId="3981"/>
    <cellStyle name="Time (hh:mm Uhr) 5" xfId="3982"/>
    <cellStyle name="Time (hh:mm Uhr) 6" xfId="3983"/>
    <cellStyle name="Title" xfId="3984"/>
    <cellStyle name="Title 2" xfId="3985"/>
    <cellStyle name="Total" xfId="3986"/>
    <cellStyle name="Treasury" xfId="3987"/>
    <cellStyle name="Treasury 2" xfId="3988"/>
    <cellStyle name="Treasury 3" xfId="3989"/>
    <cellStyle name="TWh" xfId="3990"/>
    <cellStyle name="TWh 2" xfId="3991"/>
    <cellStyle name="TWh 2 2" xfId="3992"/>
    <cellStyle name="TWh 2 3" xfId="3993"/>
    <cellStyle name="TWh 3" xfId="3994"/>
    <cellStyle name="TWh 3 2" xfId="3995"/>
    <cellStyle name="TWh 3 3" xfId="3996"/>
    <cellStyle name="TWh 3 4" xfId="3997"/>
    <cellStyle name="TWh 4" xfId="3998"/>
    <cellStyle name="TWh 4 2" xfId="3999"/>
    <cellStyle name="TWh 4 3" xfId="4000"/>
    <cellStyle name="TWh 5" xfId="4001"/>
    <cellStyle name="TWh 6" xfId="4002"/>
    <cellStyle name="TWh 6 2" xfId="4003"/>
    <cellStyle name="TWh 7" xfId="4004"/>
    <cellStyle name="TWh 7 2" xfId="4005"/>
    <cellStyle name="Überschrift 1 2" xfId="62"/>
    <cellStyle name="Überschrift 1 3" xfId="4006"/>
    <cellStyle name="Überschrift 1 4" xfId="4007"/>
    <cellStyle name="Überschrift 1 5" xfId="107"/>
    <cellStyle name="Überschrift 2 2" xfId="63"/>
    <cellStyle name="Überschrift 2 3" xfId="4008"/>
    <cellStyle name="Überschrift 2 4" xfId="4009"/>
    <cellStyle name="Überschrift 2 5" xfId="108"/>
    <cellStyle name="Überschrift 3 2" xfId="64"/>
    <cellStyle name="Überschrift 3 3" xfId="4010"/>
    <cellStyle name="Überschrift 3 4" xfId="4011"/>
    <cellStyle name="Überschrift 3 5" xfId="109"/>
    <cellStyle name="Überschrift 4 2" xfId="65"/>
    <cellStyle name="Überschrift 4 3" xfId="4012"/>
    <cellStyle name="Überschrift 4 4" xfId="4013"/>
    <cellStyle name="Überschrift 4 5" xfId="110"/>
    <cellStyle name="Überschrift 5" xfId="66"/>
    <cellStyle name="Überschrift 6" xfId="4014"/>
    <cellStyle name="Überschrift 7" xfId="4015"/>
    <cellStyle name="Überschrift 8" xfId="106"/>
    <cellStyle name="Überschrift1" xfId="4016"/>
    <cellStyle name="Überschrift1 1" xfId="4017"/>
    <cellStyle name="Überschrift3_RC Tabelle Q1 2003" xfId="4018"/>
    <cellStyle name="Unit" xfId="4019"/>
    <cellStyle name="Update" xfId="4020"/>
    <cellStyle name="US$ ($ 0.00)" xfId="4021"/>
    <cellStyle name="US$ ($ 0.00) 2" xfId="4022"/>
    <cellStyle name="US$ ($ 0.00) 2 2" xfId="4023"/>
    <cellStyle name="US$ ($ 0.00) 3" xfId="4024"/>
    <cellStyle name="US$ ($ 0.00) 4" xfId="4025"/>
    <cellStyle name="US$ ($ 0.00) 5" xfId="4026"/>
    <cellStyle name="US$ Mio. ($ 0 Mio)" xfId="4027"/>
    <cellStyle name="US$ Mio. ($ 0 Mio) 2" xfId="4028"/>
    <cellStyle name="US$ Mio. ($ 0 Mio) 2 2" xfId="4029"/>
    <cellStyle name="US$ Mio. ($ 0 Mio) 3" xfId="4030"/>
    <cellStyle name="US$ Mio. ($ 0 Mio) 4" xfId="4031"/>
    <cellStyle name="US$ Mio. ($ 0 Mio) 5" xfId="4032"/>
    <cellStyle name="USD" xfId="4033"/>
    <cellStyle name="Verknüpfte Zelle 2" xfId="67"/>
    <cellStyle name="Verknüpfte Zelle 3" xfId="4034"/>
    <cellStyle name="Verknüpfte Zelle 4" xfId="4035"/>
    <cellStyle name="Verknüpfte Zelle 5" xfId="111"/>
    <cellStyle name="Währung 2" xfId="20"/>
    <cellStyle name="Währung 2 2" xfId="68"/>
    <cellStyle name="Währung 2 2 2" xfId="4036"/>
    <cellStyle name="Währung 2 3" xfId="4037"/>
    <cellStyle name="Währung 3" xfId="4038"/>
    <cellStyle name="Währung 3 2" xfId="4039"/>
    <cellStyle name="Währung 3 2 2" xfId="4040"/>
    <cellStyle name="Währung 3 2 3" xfId="4041"/>
    <cellStyle name="Währung 3 3" xfId="4042"/>
    <cellStyle name="Währung 3 3 2" xfId="4043"/>
    <cellStyle name="Währung 3 4" xfId="4044"/>
    <cellStyle name="Währung 3 5" xfId="4045"/>
    <cellStyle name="Währung 4" xfId="4046"/>
    <cellStyle name="Währung 4 2" xfId="4047"/>
    <cellStyle name="Währung 4 2 2" xfId="4048"/>
    <cellStyle name="Währung 4 3" xfId="4049"/>
    <cellStyle name="Währung 4 3 2" xfId="4050"/>
    <cellStyle name="Währung 4 4" xfId="4051"/>
    <cellStyle name="Währung 4 5" xfId="4052"/>
    <cellStyle name="Währung 5" xfId="4053"/>
    <cellStyle name="Währung 5 2" xfId="4054"/>
    <cellStyle name="Währung 5 2 2" xfId="4055"/>
    <cellStyle name="Währung 5 3" xfId="4056"/>
    <cellStyle name="Währung 5 3 2" xfId="4057"/>
    <cellStyle name="Währung 5 4" xfId="4058"/>
    <cellStyle name="Währung 5 5" xfId="4059"/>
    <cellStyle name="Währung 6" xfId="4060"/>
    <cellStyle name="Währung 7" xfId="4061"/>
    <cellStyle name="Währung 7 2" xfId="4062"/>
    <cellStyle name="Währung 8" xfId="4063"/>
    <cellStyle name="Währung 8 2" xfId="4064"/>
    <cellStyle name="Währung 9" xfId="4286"/>
    <cellStyle name="Warnender Text 2" xfId="69"/>
    <cellStyle name="Warnender Text 3" xfId="4065"/>
    <cellStyle name="Warnender Text 4" xfId="4066"/>
    <cellStyle name="Warnender Text 5" xfId="112"/>
    <cellStyle name="Warning Text" xfId="4067"/>
    <cellStyle name="Wrap text" xfId="4068"/>
    <cellStyle name="Wrap text 2" xfId="4069"/>
    <cellStyle name="Wrap text 2 2" xfId="4070"/>
    <cellStyle name="Wrap text 2 3" xfId="4071"/>
    <cellStyle name="Wrap text 3" xfId="4072"/>
    <cellStyle name="Wrap text 3 2" xfId="4073"/>
    <cellStyle name="Wrap text 3 3" xfId="4074"/>
    <cellStyle name="Wrap text 3 4" xfId="4075"/>
    <cellStyle name="Wrap text 4" xfId="4076"/>
    <cellStyle name="Wrap text 4 2" xfId="4077"/>
    <cellStyle name="Wrap text 4 3" xfId="4078"/>
    <cellStyle name="Wrap text 5" xfId="4079"/>
    <cellStyle name="Wrap text 6" xfId="4080"/>
    <cellStyle name="Wrap text 6 2" xfId="4081"/>
    <cellStyle name="Wrap text 7" xfId="4082"/>
    <cellStyle name="Wrap text 7 2" xfId="4083"/>
    <cellStyle name="Year" xfId="4084"/>
    <cellStyle name="Year (actual)" xfId="4085"/>
    <cellStyle name="Year (actual) 2" xfId="4086"/>
    <cellStyle name="Year (actual) 3" xfId="4087"/>
    <cellStyle name="Year (actual) 4" xfId="4088"/>
    <cellStyle name="Year (actual) 5" xfId="4089"/>
    <cellStyle name="Year (actual) 6" xfId="4090"/>
    <cellStyle name="Year (expected)" xfId="4091"/>
    <cellStyle name="Year (expected) 2" xfId="4092"/>
    <cellStyle name="Year (expected) 3" xfId="4093"/>
    <cellStyle name="Year (expected) 4" xfId="4094"/>
    <cellStyle name="Year (expected) 5" xfId="4095"/>
    <cellStyle name="Year (expected) 6" xfId="4096"/>
    <cellStyle name="Year 10" xfId="4097"/>
    <cellStyle name="Year 100" xfId="4098"/>
    <cellStyle name="Year 101" xfId="4099"/>
    <cellStyle name="Year 102" xfId="4100"/>
    <cellStyle name="Year 103" xfId="4101"/>
    <cellStyle name="Year 104" xfId="4102"/>
    <cellStyle name="Year 105" xfId="4103"/>
    <cellStyle name="Year 106" xfId="4104"/>
    <cellStyle name="Year 107" xfId="4105"/>
    <cellStyle name="Year 108" xfId="4106"/>
    <cellStyle name="Year 109" xfId="4107"/>
    <cellStyle name="Year 11" xfId="4108"/>
    <cellStyle name="Year 110" xfId="4109"/>
    <cellStyle name="Year 111" xfId="4110"/>
    <cellStyle name="Year 112" xfId="4111"/>
    <cellStyle name="Year 113" xfId="4112"/>
    <cellStyle name="Year 114" xfId="4113"/>
    <cellStyle name="Year 115" xfId="4114"/>
    <cellStyle name="Year 116" xfId="4115"/>
    <cellStyle name="Year 117" xfId="4116"/>
    <cellStyle name="Year 118" xfId="4117"/>
    <cellStyle name="Year 119" xfId="4118"/>
    <cellStyle name="Year 12" xfId="4119"/>
    <cellStyle name="Year 120" xfId="4120"/>
    <cellStyle name="Year 121" xfId="4121"/>
    <cellStyle name="Year 122" xfId="4122"/>
    <cellStyle name="Year 123" xfId="4123"/>
    <cellStyle name="Year 124" xfId="4124"/>
    <cellStyle name="Year 125" xfId="4125"/>
    <cellStyle name="Year 126" xfId="4126"/>
    <cellStyle name="Year 127" xfId="4127"/>
    <cellStyle name="Year 128" xfId="4128"/>
    <cellStyle name="Year 129" xfId="4129"/>
    <cellStyle name="Year 13" xfId="4130"/>
    <cellStyle name="Year 130" xfId="4131"/>
    <cellStyle name="Year 131" xfId="4132"/>
    <cellStyle name="Year 132" xfId="4133"/>
    <cellStyle name="Year 133" xfId="4134"/>
    <cellStyle name="Year 134" xfId="4135"/>
    <cellStyle name="Year 135" xfId="4136"/>
    <cellStyle name="Year 136" xfId="4137"/>
    <cellStyle name="Year 137" xfId="4138"/>
    <cellStyle name="Year 138" xfId="4139"/>
    <cellStyle name="Year 139" xfId="4140"/>
    <cellStyle name="Year 14" xfId="4141"/>
    <cellStyle name="Year 140" xfId="4142"/>
    <cellStyle name="Year 141" xfId="4143"/>
    <cellStyle name="Year 142" xfId="4144"/>
    <cellStyle name="Year 143" xfId="4145"/>
    <cellStyle name="Year 144" xfId="4146"/>
    <cellStyle name="Year 145" xfId="4147"/>
    <cellStyle name="Year 146" xfId="4148"/>
    <cellStyle name="Year 147" xfId="4149"/>
    <cellStyle name="Year 148" xfId="4150"/>
    <cellStyle name="Year 149" xfId="4151"/>
    <cellStyle name="Year 15" xfId="4152"/>
    <cellStyle name="Year 150" xfId="4153"/>
    <cellStyle name="Year 151" xfId="4154"/>
    <cellStyle name="Year 16" xfId="4155"/>
    <cellStyle name="Year 17" xfId="4156"/>
    <cellStyle name="Year 18" xfId="4157"/>
    <cellStyle name="Year 19" xfId="4158"/>
    <cellStyle name="Year 2" xfId="4159"/>
    <cellStyle name="Year 20" xfId="4160"/>
    <cellStyle name="Year 21" xfId="4161"/>
    <cellStyle name="Year 22" xfId="4162"/>
    <cellStyle name="Year 23" xfId="4163"/>
    <cellStyle name="Year 24" xfId="4164"/>
    <cellStyle name="Year 25" xfId="4165"/>
    <cellStyle name="Year 26" xfId="4166"/>
    <cellStyle name="Year 27" xfId="4167"/>
    <cellStyle name="Year 28" xfId="4168"/>
    <cellStyle name="Year 29" xfId="4169"/>
    <cellStyle name="Year 3" xfId="4170"/>
    <cellStyle name="Year 30" xfId="4171"/>
    <cellStyle name="Year 31" xfId="4172"/>
    <cellStyle name="Year 32" xfId="4173"/>
    <cellStyle name="Year 33" xfId="4174"/>
    <cellStyle name="Year 34" xfId="4175"/>
    <cellStyle name="Year 35" xfId="4176"/>
    <cellStyle name="Year 36" xfId="4177"/>
    <cellStyle name="Year 37" xfId="4178"/>
    <cellStyle name="Year 38" xfId="4179"/>
    <cellStyle name="Year 39" xfId="4180"/>
    <cellStyle name="Year 4" xfId="4181"/>
    <cellStyle name="Year 40" xfId="4182"/>
    <cellStyle name="Year 41" xfId="4183"/>
    <cellStyle name="Year 42" xfId="4184"/>
    <cellStyle name="Year 43" xfId="4185"/>
    <cellStyle name="Year 44" xfId="4186"/>
    <cellStyle name="Year 45" xfId="4187"/>
    <cellStyle name="Year 46" xfId="4188"/>
    <cellStyle name="Year 47" xfId="4189"/>
    <cellStyle name="Year 48" xfId="4190"/>
    <cellStyle name="Year 49" xfId="4191"/>
    <cellStyle name="Year 5" xfId="4192"/>
    <cellStyle name="Year 50" xfId="4193"/>
    <cellStyle name="Year 51" xfId="4194"/>
    <cellStyle name="Year 52" xfId="4195"/>
    <cellStyle name="Year 53" xfId="4196"/>
    <cellStyle name="Year 54" xfId="4197"/>
    <cellStyle name="Year 55" xfId="4198"/>
    <cellStyle name="Year 56" xfId="4199"/>
    <cellStyle name="Year 57" xfId="4200"/>
    <cellStyle name="Year 58" xfId="4201"/>
    <cellStyle name="Year 59" xfId="4202"/>
    <cellStyle name="Year 6" xfId="4203"/>
    <cellStyle name="Year 60" xfId="4204"/>
    <cellStyle name="Year 61" xfId="4205"/>
    <cellStyle name="Year 62" xfId="4206"/>
    <cellStyle name="Year 63" xfId="4207"/>
    <cellStyle name="Year 64" xfId="4208"/>
    <cellStyle name="Year 65" xfId="4209"/>
    <cellStyle name="Year 66" xfId="4210"/>
    <cellStyle name="Year 67" xfId="4211"/>
    <cellStyle name="Year 68" xfId="4212"/>
    <cellStyle name="Year 69" xfId="4213"/>
    <cellStyle name="Year 7" xfId="4214"/>
    <cellStyle name="Year 70" xfId="4215"/>
    <cellStyle name="Year 71" xfId="4216"/>
    <cellStyle name="Year 72" xfId="4217"/>
    <cellStyle name="Year 73" xfId="4218"/>
    <cellStyle name="Year 74" xfId="4219"/>
    <cellStyle name="Year 75" xfId="4220"/>
    <cellStyle name="Year 76" xfId="4221"/>
    <cellStyle name="Year 77" xfId="4222"/>
    <cellStyle name="Year 78" xfId="4223"/>
    <cellStyle name="Year 79" xfId="4224"/>
    <cellStyle name="Year 8" xfId="4225"/>
    <cellStyle name="Year 80" xfId="4226"/>
    <cellStyle name="Year 81" xfId="4227"/>
    <cellStyle name="Year 82" xfId="4228"/>
    <cellStyle name="Year 83" xfId="4229"/>
    <cellStyle name="Year 84" xfId="4230"/>
    <cellStyle name="Year 85" xfId="4231"/>
    <cellStyle name="Year 86" xfId="4232"/>
    <cellStyle name="Year 87" xfId="4233"/>
    <cellStyle name="Year 88" xfId="4234"/>
    <cellStyle name="Year 89" xfId="4235"/>
    <cellStyle name="Year 9" xfId="4236"/>
    <cellStyle name="Year 90" xfId="4237"/>
    <cellStyle name="Year 91" xfId="4238"/>
    <cellStyle name="Year 92" xfId="4239"/>
    <cellStyle name="Year 93" xfId="4240"/>
    <cellStyle name="Year 94" xfId="4241"/>
    <cellStyle name="Year 95" xfId="4242"/>
    <cellStyle name="Year 96" xfId="4243"/>
    <cellStyle name="Year 97" xfId="4244"/>
    <cellStyle name="Year 98" xfId="4245"/>
    <cellStyle name="Year 99" xfId="4246"/>
    <cellStyle name="Yen (¥ 0 )" xfId="4247"/>
    <cellStyle name="Yen (¥ 0 ) 2" xfId="4248"/>
    <cellStyle name="Yen (¥ 0 ) 2 2" xfId="4249"/>
    <cellStyle name="Yen (¥ 0 ) 2 3" xfId="4250"/>
    <cellStyle name="Yen (¥ 0 ) 3" xfId="4251"/>
    <cellStyle name="Yen (¥ 0 ) 3 2" xfId="4252"/>
    <cellStyle name="Yen (¥ 0 ) 3 3" xfId="4253"/>
    <cellStyle name="Yen (¥ 0 ) 3 4" xfId="4254"/>
    <cellStyle name="Yen (¥ 0 ) 4" xfId="4255"/>
    <cellStyle name="Yen (¥ 0 ) 4 2" xfId="4256"/>
    <cellStyle name="Yen (¥ 0 ) 4 3" xfId="4257"/>
    <cellStyle name="Yen (¥ 0 ) 5" xfId="4258"/>
    <cellStyle name="Yen (¥ 0 ) 6" xfId="4259"/>
    <cellStyle name="Yen (¥ 0 ) 6 2" xfId="4260"/>
    <cellStyle name="Yen (¥ 0 ) 7" xfId="4261"/>
    <cellStyle name="Yen (¥ 0 ) 7 2" xfId="4262"/>
    <cellStyle name="Yen Mio (¥ 0 Mio.)" xfId="4263"/>
    <cellStyle name="Yen Mio (¥ 0 Mio.) 2" xfId="4264"/>
    <cellStyle name="Yen Mio (¥ 0 Mio.) 2 2" xfId="4265"/>
    <cellStyle name="Yen Mio (¥ 0 Mio.) 2 3" xfId="4266"/>
    <cellStyle name="Yen Mio (¥ 0 Mio.) 3" xfId="4267"/>
    <cellStyle name="Yen Mio (¥ 0 Mio.) 3 2" xfId="4268"/>
    <cellStyle name="Yen Mio (¥ 0 Mio.) 3 3" xfId="4269"/>
    <cellStyle name="Yen Mio (¥ 0 Mio.) 3 4" xfId="4270"/>
    <cellStyle name="Yen Mio (¥ 0 Mio.) 4" xfId="4271"/>
    <cellStyle name="Yen Mio (¥ 0 Mio.) 4 2" xfId="4272"/>
    <cellStyle name="Yen Mio (¥ 0 Mio.) 4 3" xfId="4273"/>
    <cellStyle name="Yen Mio (¥ 0 Mio.) 5" xfId="4274"/>
    <cellStyle name="Yen Mio (¥ 0 Mio.) 6" xfId="4275"/>
    <cellStyle name="Yen Mio (¥ 0 Mio.) 6 2" xfId="4276"/>
    <cellStyle name="Yen Mio (¥ 0 Mio.) 7" xfId="4277"/>
    <cellStyle name="Yen Mio (¥ 0 Mio.) 7 2" xfId="4278"/>
    <cellStyle name="Zahl: Währung" xfId="4279"/>
    <cellStyle name="Zelle überprüfen 2" xfId="70"/>
    <cellStyle name="Zelle überprüfen 3" xfId="4280"/>
    <cellStyle name="Zelle überprüfen 4" xfId="4281"/>
    <cellStyle name="Zelle überprüfen 5" xfId="113"/>
    <cellStyle name="ZwiSumme" xfId="4282"/>
    <cellStyle name="桁区切り [0.00]_STATEMENTS JAP TEST 050126" xfId="4283"/>
    <cellStyle name="桁区切り_T-Comp Check Master" xfId="4284"/>
    <cellStyle name="標準_04Bonus.Review_Payroll" xfId="4285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tabSelected="1" workbookViewId="0">
      <pane ySplit="11" topLeftCell="A12" activePane="bottomLeft" state="frozen"/>
      <selection pane="bottomLeft"/>
    </sheetView>
  </sheetViews>
  <sheetFormatPr baseColWidth="10" defaultRowHeight="15"/>
  <cols>
    <col min="1" max="1" width="17.28515625" customWidth="1"/>
    <col min="2" max="2" width="12" bestFit="1" customWidth="1"/>
    <col min="3" max="3" width="9" bestFit="1" customWidth="1"/>
    <col min="4" max="4" width="11.5703125" bestFit="1" customWidth="1"/>
    <col min="6" max="6" width="13.42578125" bestFit="1" customWidth="1"/>
    <col min="7" max="7" width="13.7109375" bestFit="1" customWidth="1"/>
    <col min="8" max="8" width="14" customWidth="1"/>
    <col min="9" max="9" width="12" bestFit="1" customWidth="1"/>
    <col min="16" max="16" width="10" customWidth="1"/>
    <col min="17" max="17" width="13" customWidth="1"/>
  </cols>
  <sheetData>
    <row r="1" spans="1:17">
      <c r="B1" t="s">
        <v>180</v>
      </c>
      <c r="C1" s="17">
        <v>0.85</v>
      </c>
      <c r="Q1" s="3" t="s">
        <v>178</v>
      </c>
    </row>
    <row r="2" spans="1:17">
      <c r="A2" t="s">
        <v>0</v>
      </c>
      <c r="B2" s="7">
        <v>208</v>
      </c>
      <c r="Q2" s="14">
        <f>MIN($H$10)</f>
        <v>0</v>
      </c>
    </row>
    <row r="3" spans="1:17">
      <c r="A3" t="s">
        <v>1</v>
      </c>
      <c r="B3" s="8">
        <v>1284</v>
      </c>
      <c r="C3" s="2">
        <f>B3*C1</f>
        <v>1091.3999999999999</v>
      </c>
      <c r="Q3" s="14">
        <f>COUNT($E$15:$E$181)</f>
        <v>167</v>
      </c>
    </row>
    <row r="4" spans="1:17">
      <c r="A4" t="s">
        <v>2</v>
      </c>
      <c r="B4" s="9">
        <v>17704</v>
      </c>
      <c r="C4" s="2">
        <f>B4*C1</f>
        <v>15048.4</v>
      </c>
      <c r="Q4" s="14" t="b">
        <f>$B$2=$E$10</f>
        <v>0</v>
      </c>
    </row>
    <row r="5" spans="1:17">
      <c r="Q5" s="14" t="b">
        <f>$F$10&lt;=$B$3</f>
        <v>1</v>
      </c>
    </row>
    <row r="6" spans="1:17">
      <c r="A6" t="s">
        <v>171</v>
      </c>
      <c r="B6" s="2">
        <f>B3/B2</f>
        <v>6.1730769230769234</v>
      </c>
      <c r="Q6" s="14" t="b">
        <f>$F$10&gt;=$C$3</f>
        <v>0</v>
      </c>
    </row>
    <row r="7" spans="1:17">
      <c r="A7" t="s">
        <v>172</v>
      </c>
      <c r="B7" s="2">
        <f>B4/B2</f>
        <v>85.115384615384613</v>
      </c>
      <c r="Q7" s="14" t="b">
        <f>$G$10&lt;=$B$4</f>
        <v>1</v>
      </c>
    </row>
    <row r="8" spans="1:17">
      <c r="Q8" s="14" t="b">
        <f>$G$10&gt;=$C$4</f>
        <v>0</v>
      </c>
    </row>
    <row r="9" spans="1:17">
      <c r="H9" t="s">
        <v>179</v>
      </c>
      <c r="I9" t="s">
        <v>182</v>
      </c>
      <c r="Q9" s="14">
        <f>{32767;32767;0.000001;0.01;TRUE;FALSE;FALSE;1;2;1;0.0001;TRUE}</f>
        <v>32767</v>
      </c>
    </row>
    <row r="10" spans="1:17">
      <c r="E10" s="12">
        <f>SUM(E15:E181)</f>
        <v>0</v>
      </c>
      <c r="F10" s="12">
        <f>SUM(F15:F181)</f>
        <v>0</v>
      </c>
      <c r="G10" s="12">
        <f>SUM(G15:G181)</f>
        <v>0</v>
      </c>
      <c r="H10" s="13">
        <f>SUM(H15:H181)</f>
        <v>0</v>
      </c>
      <c r="I10" s="12">
        <f>H10*12</f>
        <v>0</v>
      </c>
      <c r="Q10" s="15">
        <f>{0;0;2;100;0;FALSE;FALSE;0.075;0;0;FALSE;30}</f>
        <v>0</v>
      </c>
    </row>
    <row r="13" spans="1:17" ht="15" customHeight="1">
      <c r="A13" s="18" t="s">
        <v>181</v>
      </c>
      <c r="B13" s="18"/>
      <c r="C13" s="18"/>
      <c r="D13" s="18"/>
      <c r="E13" s="18"/>
      <c r="F13" s="18"/>
      <c r="G13" s="18"/>
      <c r="H13" s="18"/>
    </row>
    <row r="14" spans="1:17">
      <c r="A14" s="4" t="s">
        <v>3</v>
      </c>
      <c r="B14" s="4" t="s">
        <v>1</v>
      </c>
      <c r="C14" s="4" t="s">
        <v>2</v>
      </c>
      <c r="D14" s="5" t="s">
        <v>173</v>
      </c>
      <c r="E14" s="6" t="s">
        <v>174</v>
      </c>
      <c r="F14" s="6" t="s">
        <v>175</v>
      </c>
      <c r="G14" s="6" t="s">
        <v>176</v>
      </c>
      <c r="H14" s="6" t="s">
        <v>177</v>
      </c>
    </row>
    <row r="15" spans="1:17">
      <c r="A15" s="2" t="s">
        <v>4</v>
      </c>
      <c r="B15" s="10">
        <v>1</v>
      </c>
      <c r="C15" s="10">
        <v>0.5</v>
      </c>
      <c r="D15" s="11">
        <v>5.0597999999999997E-3</v>
      </c>
      <c r="E15" s="16">
        <v>0</v>
      </c>
      <c r="F15">
        <f>E15*B15</f>
        <v>0</v>
      </c>
      <c r="G15">
        <f>E15*C15</f>
        <v>0</v>
      </c>
      <c r="H15">
        <f>E15*D15*730</f>
        <v>0</v>
      </c>
    </row>
    <row r="16" spans="1:17">
      <c r="A16" s="2" t="s">
        <v>5</v>
      </c>
      <c r="B16" s="10">
        <v>1</v>
      </c>
      <c r="C16" s="10">
        <v>1</v>
      </c>
      <c r="D16" s="11">
        <v>1.0119599999999999E-2</v>
      </c>
      <c r="E16" s="16">
        <v>0</v>
      </c>
      <c r="F16" s="1">
        <f t="shared" ref="F16:F38" si="0">E16*B16</f>
        <v>0</v>
      </c>
      <c r="G16" s="1">
        <f t="shared" ref="G16:G38" si="1">E16*C16</f>
        <v>0</v>
      </c>
      <c r="H16" s="1">
        <f t="shared" ref="H16:H38" si="2">E16*D16*730</f>
        <v>0</v>
      </c>
    </row>
    <row r="17" spans="1:8">
      <c r="A17" s="2" t="s">
        <v>6</v>
      </c>
      <c r="B17" s="10">
        <v>1</v>
      </c>
      <c r="C17" s="10">
        <v>0.75</v>
      </c>
      <c r="D17" s="11">
        <v>1.5179399999999999E-2</v>
      </c>
      <c r="E17" s="16">
        <v>0</v>
      </c>
      <c r="F17" s="1">
        <f t="shared" si="0"/>
        <v>0</v>
      </c>
      <c r="G17" s="1">
        <f t="shared" si="1"/>
        <v>0</v>
      </c>
      <c r="H17" s="1">
        <f t="shared" si="2"/>
        <v>0</v>
      </c>
    </row>
    <row r="18" spans="1:8">
      <c r="A18" s="2" t="s">
        <v>7</v>
      </c>
      <c r="B18" s="10">
        <v>1</v>
      </c>
      <c r="C18" s="10">
        <v>0.75</v>
      </c>
      <c r="D18" s="11">
        <v>1.6865999999999999E-2</v>
      </c>
      <c r="E18" s="16">
        <v>0</v>
      </c>
      <c r="F18" s="1">
        <f t="shared" si="0"/>
        <v>0</v>
      </c>
      <c r="G18" s="1">
        <f t="shared" si="1"/>
        <v>0</v>
      </c>
      <c r="H18" s="1">
        <f t="shared" si="2"/>
        <v>0</v>
      </c>
    </row>
    <row r="19" spans="1:8">
      <c r="A19" s="2" t="s">
        <v>8</v>
      </c>
      <c r="B19" s="10">
        <v>1</v>
      </c>
      <c r="C19" s="10">
        <v>2</v>
      </c>
      <c r="D19" s="11">
        <v>2.0239199999999999E-2</v>
      </c>
      <c r="E19" s="16">
        <v>0</v>
      </c>
      <c r="F19" s="1">
        <f t="shared" si="0"/>
        <v>0</v>
      </c>
      <c r="G19" s="1">
        <f t="shared" si="1"/>
        <v>0</v>
      </c>
      <c r="H19" s="1">
        <f t="shared" si="2"/>
        <v>0</v>
      </c>
    </row>
    <row r="20" spans="1:8">
      <c r="A20" s="2" t="s">
        <v>9</v>
      </c>
      <c r="B20" s="10">
        <v>1</v>
      </c>
      <c r="C20" s="10">
        <v>1.75</v>
      </c>
      <c r="D20" s="11">
        <v>2.27691E-2</v>
      </c>
      <c r="E20" s="16">
        <v>0</v>
      </c>
      <c r="F20" s="1">
        <f t="shared" si="0"/>
        <v>0</v>
      </c>
      <c r="G20" s="1">
        <f t="shared" si="1"/>
        <v>0</v>
      </c>
      <c r="H20" s="1">
        <f t="shared" si="2"/>
        <v>0</v>
      </c>
    </row>
    <row r="21" spans="1:8">
      <c r="A21" s="2" t="s">
        <v>10</v>
      </c>
      <c r="B21" s="10">
        <v>1</v>
      </c>
      <c r="C21" s="10">
        <v>2</v>
      </c>
      <c r="D21" s="11">
        <v>3.4575300000000003E-2</v>
      </c>
      <c r="E21" s="16">
        <v>0</v>
      </c>
      <c r="F21" s="1">
        <f t="shared" si="0"/>
        <v>0</v>
      </c>
      <c r="G21" s="1">
        <f t="shared" si="1"/>
        <v>0</v>
      </c>
      <c r="H21" s="1">
        <f t="shared" si="2"/>
        <v>0</v>
      </c>
    </row>
    <row r="22" spans="1:8">
      <c r="A22" s="2" t="s">
        <v>11</v>
      </c>
      <c r="B22" s="10">
        <v>2</v>
      </c>
      <c r="C22" s="10">
        <v>4</v>
      </c>
      <c r="D22" s="11">
        <v>4.0478399999999998E-2</v>
      </c>
      <c r="E22" s="16">
        <v>0</v>
      </c>
      <c r="F22" s="1">
        <f t="shared" si="0"/>
        <v>0</v>
      </c>
      <c r="G22" s="1">
        <f t="shared" si="1"/>
        <v>0</v>
      </c>
      <c r="H22" s="1">
        <f t="shared" si="2"/>
        <v>0</v>
      </c>
    </row>
    <row r="23" spans="1:8">
      <c r="A23" s="2" t="s">
        <v>12</v>
      </c>
      <c r="B23" s="10">
        <v>1</v>
      </c>
      <c r="C23" s="10">
        <v>2</v>
      </c>
      <c r="D23" s="11">
        <v>4.7899440000000001E-2</v>
      </c>
      <c r="E23" s="16">
        <v>0</v>
      </c>
      <c r="F23" s="1">
        <f t="shared" si="0"/>
        <v>0</v>
      </c>
      <c r="G23" s="1">
        <f t="shared" si="1"/>
        <v>0</v>
      </c>
      <c r="H23" s="1">
        <f t="shared" si="2"/>
        <v>0</v>
      </c>
    </row>
    <row r="24" spans="1:8">
      <c r="A24" s="2" t="s">
        <v>13</v>
      </c>
      <c r="B24" s="10">
        <v>1</v>
      </c>
      <c r="C24" s="10">
        <v>2</v>
      </c>
      <c r="D24" s="11">
        <v>4.7899440000000001E-2</v>
      </c>
      <c r="E24" s="16">
        <v>0</v>
      </c>
      <c r="F24" s="1">
        <f t="shared" si="0"/>
        <v>0</v>
      </c>
      <c r="G24" s="1">
        <f t="shared" si="1"/>
        <v>0</v>
      </c>
      <c r="H24" s="1">
        <f t="shared" si="2"/>
        <v>0</v>
      </c>
    </row>
    <row r="25" spans="1:8">
      <c r="A25" s="2" t="s">
        <v>14</v>
      </c>
      <c r="B25" s="10">
        <v>1</v>
      </c>
      <c r="C25" s="10">
        <v>1.75</v>
      </c>
      <c r="D25" s="11">
        <v>5.0597999999999997E-2</v>
      </c>
      <c r="E25" s="16">
        <v>0</v>
      </c>
      <c r="F25" s="1">
        <f t="shared" si="0"/>
        <v>0</v>
      </c>
      <c r="G25" s="1">
        <f t="shared" si="1"/>
        <v>0</v>
      </c>
      <c r="H25" s="1">
        <f t="shared" si="2"/>
        <v>0</v>
      </c>
    </row>
    <row r="26" spans="1:8">
      <c r="A26" s="2" t="s">
        <v>15</v>
      </c>
      <c r="B26" s="10">
        <v>1</v>
      </c>
      <c r="C26" s="10">
        <v>3.5</v>
      </c>
      <c r="D26" s="11">
        <v>5.7344399999999997E-2</v>
      </c>
      <c r="E26" s="16">
        <v>0</v>
      </c>
      <c r="F26" s="1">
        <f t="shared" si="0"/>
        <v>0</v>
      </c>
      <c r="G26" s="1">
        <f t="shared" si="1"/>
        <v>0</v>
      </c>
      <c r="H26" s="1">
        <f t="shared" si="2"/>
        <v>0</v>
      </c>
    </row>
    <row r="27" spans="1:8">
      <c r="A27" s="2" t="s">
        <v>16</v>
      </c>
      <c r="B27" s="10">
        <v>1</v>
      </c>
      <c r="C27" s="10">
        <v>3.5</v>
      </c>
      <c r="D27" s="11">
        <v>5.7344399999999997E-2</v>
      </c>
      <c r="E27" s="16">
        <v>0</v>
      </c>
      <c r="F27" s="1">
        <f t="shared" si="0"/>
        <v>0</v>
      </c>
      <c r="G27" s="1">
        <f t="shared" si="1"/>
        <v>0</v>
      </c>
      <c r="H27" s="1">
        <f t="shared" si="2"/>
        <v>0</v>
      </c>
    </row>
    <row r="28" spans="1:8">
      <c r="A28" s="2" t="s">
        <v>17</v>
      </c>
      <c r="B28" s="10">
        <v>2</v>
      </c>
      <c r="C28" s="10">
        <v>3.5</v>
      </c>
      <c r="D28" s="11">
        <v>6.57774E-2</v>
      </c>
      <c r="E28" s="16">
        <v>0</v>
      </c>
      <c r="F28" s="1">
        <f t="shared" si="0"/>
        <v>0</v>
      </c>
      <c r="G28" s="1">
        <f t="shared" si="1"/>
        <v>0</v>
      </c>
      <c r="H28" s="1">
        <f t="shared" si="2"/>
        <v>0</v>
      </c>
    </row>
    <row r="29" spans="1:8">
      <c r="A29" s="2" t="s">
        <v>18</v>
      </c>
      <c r="B29" s="10">
        <v>2</v>
      </c>
      <c r="C29" s="10">
        <v>3.5</v>
      </c>
      <c r="D29" s="11">
        <v>6.57774E-2</v>
      </c>
      <c r="E29" s="16">
        <v>0</v>
      </c>
      <c r="F29" s="1">
        <f t="shared" si="0"/>
        <v>0</v>
      </c>
      <c r="G29" s="1">
        <f t="shared" si="1"/>
        <v>0</v>
      </c>
      <c r="H29" s="1">
        <f t="shared" si="2"/>
        <v>0</v>
      </c>
    </row>
    <row r="30" spans="1:8">
      <c r="A30" s="2" t="s">
        <v>19</v>
      </c>
      <c r="B30" s="10">
        <v>1</v>
      </c>
      <c r="C30" s="10">
        <v>3.5</v>
      </c>
      <c r="D30" s="11">
        <v>7.0837200000000003E-2</v>
      </c>
      <c r="E30" s="16">
        <v>0</v>
      </c>
      <c r="F30" s="1">
        <f t="shared" si="0"/>
        <v>0</v>
      </c>
      <c r="G30" s="1">
        <f t="shared" si="1"/>
        <v>0</v>
      </c>
      <c r="H30" s="1">
        <f t="shared" si="2"/>
        <v>0</v>
      </c>
    </row>
    <row r="31" spans="1:8">
      <c r="A31" s="2" t="s">
        <v>20</v>
      </c>
      <c r="B31" s="10">
        <v>1</v>
      </c>
      <c r="C31" s="10">
        <v>3.5</v>
      </c>
      <c r="D31" s="11">
        <v>7.0837200000000003E-2</v>
      </c>
      <c r="E31" s="16">
        <v>0</v>
      </c>
      <c r="F31" s="1">
        <f t="shared" si="0"/>
        <v>0</v>
      </c>
      <c r="G31" s="1">
        <f t="shared" si="1"/>
        <v>0</v>
      </c>
      <c r="H31" s="1">
        <f t="shared" si="2"/>
        <v>0</v>
      </c>
    </row>
    <row r="32" spans="1:8">
      <c r="A32" s="2" t="s">
        <v>21</v>
      </c>
      <c r="B32" s="10">
        <v>2</v>
      </c>
      <c r="C32" s="10">
        <v>4</v>
      </c>
      <c r="D32" s="11">
        <v>7.3367100000000005E-2</v>
      </c>
      <c r="E32" s="16">
        <v>0</v>
      </c>
      <c r="F32" s="1">
        <f t="shared" si="0"/>
        <v>0</v>
      </c>
      <c r="G32" s="1">
        <f t="shared" si="1"/>
        <v>0</v>
      </c>
      <c r="H32" s="1">
        <f t="shared" si="2"/>
        <v>0</v>
      </c>
    </row>
    <row r="33" spans="1:8">
      <c r="A33" s="2" t="s">
        <v>22</v>
      </c>
      <c r="B33" s="10">
        <v>2</v>
      </c>
      <c r="C33" s="10">
        <v>8</v>
      </c>
      <c r="D33" s="11">
        <v>8.0956799999999995E-2</v>
      </c>
      <c r="E33" s="16">
        <v>0</v>
      </c>
      <c r="F33" s="1">
        <f t="shared" si="0"/>
        <v>0</v>
      </c>
      <c r="G33" s="1">
        <f t="shared" si="1"/>
        <v>0</v>
      </c>
      <c r="H33" s="1">
        <f t="shared" si="2"/>
        <v>0</v>
      </c>
    </row>
    <row r="34" spans="1:8">
      <c r="A34" s="2" t="s">
        <v>23</v>
      </c>
      <c r="B34" s="10">
        <v>2</v>
      </c>
      <c r="C34" s="10">
        <v>4</v>
      </c>
      <c r="D34" s="11">
        <v>8.1800100000000001E-2</v>
      </c>
      <c r="E34" s="16">
        <v>0</v>
      </c>
      <c r="F34" s="1">
        <f t="shared" si="0"/>
        <v>0</v>
      </c>
      <c r="G34" s="1">
        <f t="shared" si="1"/>
        <v>0</v>
      </c>
      <c r="H34" s="1">
        <f t="shared" si="2"/>
        <v>0</v>
      </c>
    </row>
    <row r="35" spans="1:8">
      <c r="A35" s="2" t="s">
        <v>24</v>
      </c>
      <c r="B35" s="10">
        <v>2</v>
      </c>
      <c r="C35" s="10">
        <v>4</v>
      </c>
      <c r="D35" s="11">
        <v>9.6136200000000005E-2</v>
      </c>
      <c r="E35" s="16">
        <v>0</v>
      </c>
      <c r="F35" s="1">
        <f t="shared" si="0"/>
        <v>0</v>
      </c>
      <c r="G35" s="1">
        <f t="shared" si="1"/>
        <v>0</v>
      </c>
      <c r="H35" s="1">
        <f t="shared" si="2"/>
        <v>0</v>
      </c>
    </row>
    <row r="36" spans="1:8">
      <c r="A36" s="2" t="s">
        <v>25</v>
      </c>
      <c r="B36" s="10">
        <v>2</v>
      </c>
      <c r="C36" s="10">
        <v>4</v>
      </c>
      <c r="D36" s="11">
        <v>9.6136200000000005E-2</v>
      </c>
      <c r="E36" s="16">
        <v>0</v>
      </c>
      <c r="F36" s="1">
        <f t="shared" si="0"/>
        <v>0</v>
      </c>
      <c r="G36" s="1">
        <f t="shared" si="1"/>
        <v>0</v>
      </c>
      <c r="H36" s="1">
        <f t="shared" si="2"/>
        <v>0</v>
      </c>
    </row>
    <row r="37" spans="1:8">
      <c r="A37" s="2" t="s">
        <v>26</v>
      </c>
      <c r="B37" s="10">
        <v>2</v>
      </c>
      <c r="C37" s="10">
        <v>8</v>
      </c>
      <c r="D37" s="11">
        <v>0.10119599999999999</v>
      </c>
      <c r="E37" s="16">
        <v>0</v>
      </c>
      <c r="F37" s="1">
        <f t="shared" si="0"/>
        <v>0</v>
      </c>
      <c r="G37" s="1">
        <f t="shared" si="1"/>
        <v>0</v>
      </c>
      <c r="H37" s="1">
        <f t="shared" si="2"/>
        <v>0</v>
      </c>
    </row>
    <row r="38" spans="1:8">
      <c r="A38" s="2" t="s">
        <v>27</v>
      </c>
      <c r="B38" s="10">
        <v>2</v>
      </c>
      <c r="C38" s="10">
        <v>8</v>
      </c>
      <c r="D38" s="11">
        <v>0.10119599999999999</v>
      </c>
      <c r="E38" s="16">
        <v>0</v>
      </c>
      <c r="F38" s="1">
        <f t="shared" si="0"/>
        <v>0</v>
      </c>
      <c r="G38" s="1">
        <f t="shared" si="1"/>
        <v>0</v>
      </c>
      <c r="H38" s="1">
        <f t="shared" si="2"/>
        <v>0</v>
      </c>
    </row>
    <row r="39" spans="1:8">
      <c r="A39" s="2" t="s">
        <v>28</v>
      </c>
      <c r="B39" s="10">
        <v>2</v>
      </c>
      <c r="C39" s="10">
        <v>16</v>
      </c>
      <c r="D39" s="11">
        <v>0.1045692</v>
      </c>
      <c r="E39" s="16">
        <v>0</v>
      </c>
      <c r="F39" s="1">
        <f t="shared" ref="F39:F102" si="3">E39*B39</f>
        <v>0</v>
      </c>
      <c r="G39" s="1">
        <f t="shared" ref="G39:G102" si="4">E39*C39</f>
        <v>0</v>
      </c>
      <c r="H39" s="1">
        <f t="shared" ref="H39:H102" si="5">E39*D39*730</f>
        <v>0</v>
      </c>
    </row>
    <row r="40" spans="1:8">
      <c r="A40" s="2" t="s">
        <v>29</v>
      </c>
      <c r="B40" s="10">
        <v>2</v>
      </c>
      <c r="C40" s="10">
        <v>7</v>
      </c>
      <c r="D40" s="11">
        <v>0.11468879999999999</v>
      </c>
      <c r="E40" s="16">
        <v>0</v>
      </c>
      <c r="F40" s="1">
        <f t="shared" si="3"/>
        <v>0</v>
      </c>
      <c r="G40" s="1">
        <f t="shared" si="4"/>
        <v>0</v>
      </c>
      <c r="H40" s="1">
        <f t="shared" si="5"/>
        <v>0</v>
      </c>
    </row>
    <row r="41" spans="1:8">
      <c r="A41" s="2" t="s">
        <v>30</v>
      </c>
      <c r="B41" s="10">
        <v>2</v>
      </c>
      <c r="C41" s="10">
        <v>7</v>
      </c>
      <c r="D41" s="11">
        <v>0.11468879999999999</v>
      </c>
      <c r="E41" s="16">
        <v>0</v>
      </c>
      <c r="F41" s="1">
        <f t="shared" si="3"/>
        <v>0</v>
      </c>
      <c r="G41" s="1">
        <f t="shared" si="4"/>
        <v>0</v>
      </c>
      <c r="H41" s="1">
        <f t="shared" si="5"/>
        <v>0</v>
      </c>
    </row>
    <row r="42" spans="1:8">
      <c r="A42" s="2" t="s">
        <v>31</v>
      </c>
      <c r="B42" s="10">
        <v>2</v>
      </c>
      <c r="C42" s="10">
        <v>16</v>
      </c>
      <c r="D42" s="11">
        <v>0.13492799999999999</v>
      </c>
      <c r="E42" s="16">
        <v>0</v>
      </c>
      <c r="F42" s="1">
        <f t="shared" si="3"/>
        <v>0</v>
      </c>
      <c r="G42" s="1">
        <f t="shared" si="4"/>
        <v>0</v>
      </c>
      <c r="H42" s="1">
        <f t="shared" si="5"/>
        <v>0</v>
      </c>
    </row>
    <row r="43" spans="1:8">
      <c r="A43" s="2" t="s">
        <v>32</v>
      </c>
      <c r="B43" s="10">
        <v>2</v>
      </c>
      <c r="C43" s="10">
        <v>16</v>
      </c>
      <c r="D43" s="11">
        <v>0.13492799999999999</v>
      </c>
      <c r="E43" s="16">
        <v>0</v>
      </c>
      <c r="F43" s="1">
        <f t="shared" si="3"/>
        <v>0</v>
      </c>
      <c r="G43" s="1">
        <f t="shared" si="4"/>
        <v>0</v>
      </c>
      <c r="H43" s="1">
        <f t="shared" si="5"/>
        <v>0</v>
      </c>
    </row>
    <row r="44" spans="1:8">
      <c r="A44" s="2" t="s">
        <v>33</v>
      </c>
      <c r="B44" s="10">
        <v>2</v>
      </c>
      <c r="C44" s="10">
        <v>7</v>
      </c>
      <c r="D44" s="11">
        <v>0.14167440000000001</v>
      </c>
      <c r="E44" s="16">
        <v>0</v>
      </c>
      <c r="F44" s="1">
        <f t="shared" si="3"/>
        <v>0</v>
      </c>
      <c r="G44" s="1">
        <f t="shared" si="4"/>
        <v>0</v>
      </c>
      <c r="H44" s="1">
        <f t="shared" si="5"/>
        <v>0</v>
      </c>
    </row>
    <row r="45" spans="1:8">
      <c r="A45" s="2" t="s">
        <v>34</v>
      </c>
      <c r="B45" s="10">
        <v>2</v>
      </c>
      <c r="C45" s="10">
        <v>7</v>
      </c>
      <c r="D45" s="11">
        <v>0.14167440000000001</v>
      </c>
      <c r="E45" s="16">
        <v>0</v>
      </c>
      <c r="F45" s="1">
        <f t="shared" si="3"/>
        <v>0</v>
      </c>
      <c r="G45" s="1">
        <f t="shared" si="4"/>
        <v>0</v>
      </c>
      <c r="H45" s="1">
        <f t="shared" si="5"/>
        <v>0</v>
      </c>
    </row>
    <row r="46" spans="1:8">
      <c r="A46" s="2" t="s">
        <v>35</v>
      </c>
      <c r="B46" s="10">
        <v>4</v>
      </c>
      <c r="C46" s="10">
        <v>8</v>
      </c>
      <c r="D46" s="11">
        <v>0.15432390000000001</v>
      </c>
      <c r="E46" s="16">
        <v>0</v>
      </c>
      <c r="F46" s="1">
        <f t="shared" si="3"/>
        <v>0</v>
      </c>
      <c r="G46" s="1">
        <f t="shared" si="4"/>
        <v>0</v>
      </c>
      <c r="H46" s="1">
        <f t="shared" si="5"/>
        <v>0</v>
      </c>
    </row>
    <row r="47" spans="1:8">
      <c r="A47" s="2" t="s">
        <v>36</v>
      </c>
      <c r="B47" s="10">
        <v>2</v>
      </c>
      <c r="C47" s="10">
        <v>14</v>
      </c>
      <c r="D47" s="11">
        <v>0.16022700000000001</v>
      </c>
      <c r="E47" s="16">
        <v>0</v>
      </c>
      <c r="F47" s="1">
        <f t="shared" si="3"/>
        <v>0</v>
      </c>
      <c r="G47" s="1">
        <f t="shared" si="4"/>
        <v>0</v>
      </c>
      <c r="H47" s="1">
        <f t="shared" si="5"/>
        <v>0</v>
      </c>
    </row>
    <row r="48" spans="1:8">
      <c r="A48" s="2" t="s">
        <v>37</v>
      </c>
      <c r="B48" s="10">
        <v>2</v>
      </c>
      <c r="C48" s="10">
        <v>14</v>
      </c>
      <c r="D48" s="11">
        <v>0.16022700000000001</v>
      </c>
      <c r="E48" s="16">
        <v>0</v>
      </c>
      <c r="F48" s="1">
        <f t="shared" si="3"/>
        <v>0</v>
      </c>
      <c r="G48" s="1">
        <f t="shared" si="4"/>
        <v>0</v>
      </c>
      <c r="H48" s="1">
        <f t="shared" si="5"/>
        <v>0</v>
      </c>
    </row>
    <row r="49" spans="1:8">
      <c r="A49" s="2" t="s">
        <v>38</v>
      </c>
      <c r="B49" s="10">
        <v>4</v>
      </c>
      <c r="C49" s="10">
        <v>16</v>
      </c>
      <c r="D49" s="11">
        <v>0.16191359999999999</v>
      </c>
      <c r="E49" s="16">
        <v>0</v>
      </c>
      <c r="F49" s="1">
        <f t="shared" si="3"/>
        <v>0</v>
      </c>
      <c r="G49" s="1">
        <f t="shared" si="4"/>
        <v>0</v>
      </c>
      <c r="H49" s="1">
        <f t="shared" si="5"/>
        <v>0</v>
      </c>
    </row>
    <row r="50" spans="1:8">
      <c r="A50" s="2" t="s">
        <v>39</v>
      </c>
      <c r="B50" s="10">
        <v>4</v>
      </c>
      <c r="C50" s="10">
        <v>8</v>
      </c>
      <c r="D50" s="11">
        <v>0.1636002</v>
      </c>
      <c r="E50" s="16">
        <v>0</v>
      </c>
      <c r="F50" s="1">
        <f t="shared" si="3"/>
        <v>0</v>
      </c>
      <c r="G50" s="1">
        <f t="shared" si="4"/>
        <v>0</v>
      </c>
      <c r="H50" s="1">
        <f t="shared" si="5"/>
        <v>0</v>
      </c>
    </row>
    <row r="51" spans="1:8">
      <c r="A51" s="2" t="s">
        <v>40</v>
      </c>
      <c r="B51" s="10">
        <v>4</v>
      </c>
      <c r="C51" s="10">
        <v>7</v>
      </c>
      <c r="D51" s="11">
        <v>0.1720332</v>
      </c>
      <c r="E51" s="16">
        <v>0</v>
      </c>
      <c r="F51" s="1">
        <f t="shared" si="3"/>
        <v>0</v>
      </c>
      <c r="G51" s="1">
        <f t="shared" si="4"/>
        <v>0</v>
      </c>
      <c r="H51" s="1">
        <f t="shared" si="5"/>
        <v>0</v>
      </c>
    </row>
    <row r="52" spans="1:8">
      <c r="A52" s="2" t="s">
        <v>41</v>
      </c>
      <c r="B52" s="10">
        <v>2</v>
      </c>
      <c r="C52" s="10">
        <v>14</v>
      </c>
      <c r="D52" s="11">
        <v>0.18636929999999999</v>
      </c>
      <c r="E52" s="16">
        <v>0</v>
      </c>
      <c r="F52" s="1">
        <f t="shared" si="3"/>
        <v>0</v>
      </c>
      <c r="G52" s="1">
        <f t="shared" si="4"/>
        <v>0</v>
      </c>
      <c r="H52" s="1">
        <f t="shared" si="5"/>
        <v>0</v>
      </c>
    </row>
    <row r="53" spans="1:8">
      <c r="A53" s="2" t="s">
        <v>42</v>
      </c>
      <c r="B53" s="10">
        <v>2</v>
      </c>
      <c r="C53" s="10">
        <v>14</v>
      </c>
      <c r="D53" s="11">
        <v>0.18636929999999999</v>
      </c>
      <c r="E53" s="16">
        <v>0</v>
      </c>
      <c r="F53" s="1">
        <f t="shared" si="3"/>
        <v>0</v>
      </c>
      <c r="G53" s="1">
        <f t="shared" si="4"/>
        <v>0</v>
      </c>
      <c r="H53" s="1">
        <f t="shared" si="5"/>
        <v>0</v>
      </c>
    </row>
    <row r="54" spans="1:8">
      <c r="A54" s="2" t="s">
        <v>43</v>
      </c>
      <c r="B54" s="10">
        <v>4</v>
      </c>
      <c r="C54" s="10">
        <v>8</v>
      </c>
      <c r="D54" s="11">
        <v>0.19142909999999999</v>
      </c>
      <c r="E54" s="16"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</row>
    <row r="55" spans="1:8">
      <c r="A55" s="2" t="s">
        <v>44</v>
      </c>
      <c r="B55" s="10">
        <v>4</v>
      </c>
      <c r="C55" s="10">
        <v>8</v>
      </c>
      <c r="D55" s="11">
        <v>0.19142909999999999</v>
      </c>
      <c r="E55" s="16"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</row>
    <row r="56" spans="1:8">
      <c r="A56" s="2" t="s">
        <v>45</v>
      </c>
      <c r="B56" s="10">
        <v>4</v>
      </c>
      <c r="C56" s="10">
        <v>7</v>
      </c>
      <c r="D56" s="11">
        <v>0.20239199999999999</v>
      </c>
      <c r="E56" s="16"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</row>
    <row r="57" spans="1:8">
      <c r="A57" s="2" t="s">
        <v>46</v>
      </c>
      <c r="B57" s="10">
        <v>4</v>
      </c>
      <c r="C57" s="10">
        <v>16</v>
      </c>
      <c r="D57" s="11">
        <v>0.20239199999999999</v>
      </c>
      <c r="E57" s="16"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>
      <c r="A58" s="2" t="s">
        <v>47</v>
      </c>
      <c r="B58" s="10">
        <v>4</v>
      </c>
      <c r="C58" s="10">
        <v>16</v>
      </c>
      <c r="D58" s="11">
        <v>0.20239199999999999</v>
      </c>
      <c r="E58" s="16"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>
      <c r="A59" s="2" t="s">
        <v>48</v>
      </c>
      <c r="B59" s="10">
        <v>2</v>
      </c>
      <c r="C59" s="10">
        <v>8</v>
      </c>
      <c r="D59" s="11">
        <v>0.21672810000000001</v>
      </c>
      <c r="E59" s="16"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>
      <c r="A60" s="2" t="s">
        <v>49</v>
      </c>
      <c r="B60" s="10">
        <v>4</v>
      </c>
      <c r="C60" s="10">
        <v>32</v>
      </c>
      <c r="D60" s="11">
        <v>0.21925800000000001</v>
      </c>
      <c r="E60" s="16"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>
      <c r="A61" s="2" t="s">
        <v>50</v>
      </c>
      <c r="B61" s="10">
        <v>2</v>
      </c>
      <c r="C61" s="10">
        <v>14</v>
      </c>
      <c r="D61" s="11">
        <v>0.227691</v>
      </c>
      <c r="E61" s="16"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>
      <c r="A62" s="2" t="s">
        <v>51</v>
      </c>
      <c r="B62" s="10">
        <v>4</v>
      </c>
      <c r="C62" s="10">
        <v>14</v>
      </c>
      <c r="D62" s="11">
        <v>0.22937759999999999</v>
      </c>
      <c r="E62" s="16"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</row>
    <row r="63" spans="1:8">
      <c r="A63" s="2" t="s">
        <v>52</v>
      </c>
      <c r="B63" s="10">
        <v>4</v>
      </c>
      <c r="C63" s="10">
        <v>14</v>
      </c>
      <c r="D63" s="11">
        <v>0.22937759999999999</v>
      </c>
      <c r="E63" s="16"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</row>
    <row r="64" spans="1:8">
      <c r="A64" s="2" t="s">
        <v>53</v>
      </c>
      <c r="B64" s="10">
        <v>4</v>
      </c>
      <c r="C64" s="10">
        <v>32</v>
      </c>
      <c r="D64" s="11">
        <v>0.26985599999999998</v>
      </c>
      <c r="E64" s="16"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</row>
    <row r="65" spans="1:8">
      <c r="A65" s="2" t="s">
        <v>54</v>
      </c>
      <c r="B65" s="10">
        <v>4</v>
      </c>
      <c r="C65" s="10">
        <v>32</v>
      </c>
      <c r="D65" s="11">
        <v>0.26985599999999998</v>
      </c>
      <c r="E65" s="16"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>
      <c r="A66" s="2" t="s">
        <v>55</v>
      </c>
      <c r="B66" s="10">
        <v>4</v>
      </c>
      <c r="C66" s="10">
        <v>14</v>
      </c>
      <c r="D66" s="11">
        <v>0.28334880000000001</v>
      </c>
      <c r="E66" s="16"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>
      <c r="A67" s="2" t="s">
        <v>56</v>
      </c>
      <c r="B67" s="10">
        <v>4</v>
      </c>
      <c r="C67" s="10">
        <v>14</v>
      </c>
      <c r="D67" s="11">
        <v>0.28334880000000001</v>
      </c>
      <c r="E67" s="16"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>
      <c r="A68" s="2" t="s">
        <v>57</v>
      </c>
      <c r="B68" s="10">
        <v>4</v>
      </c>
      <c r="C68" s="10">
        <v>32</v>
      </c>
      <c r="D68" s="11">
        <v>0.31370759999999998</v>
      </c>
      <c r="E68" s="16"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>
      <c r="A69" s="2" t="s">
        <v>58</v>
      </c>
      <c r="B69" s="10">
        <v>4</v>
      </c>
      <c r="C69" s="10">
        <v>28</v>
      </c>
      <c r="D69" s="11">
        <v>0.31961070000000003</v>
      </c>
      <c r="E69" s="16">
        <v>0</v>
      </c>
      <c r="F69" s="1">
        <f t="shared" si="3"/>
        <v>0</v>
      </c>
      <c r="G69" s="1">
        <f t="shared" si="4"/>
        <v>0</v>
      </c>
      <c r="H69" s="1">
        <f t="shared" si="5"/>
        <v>0</v>
      </c>
    </row>
    <row r="70" spans="1:8">
      <c r="A70" s="2" t="s">
        <v>59</v>
      </c>
      <c r="B70" s="10">
        <v>4</v>
      </c>
      <c r="C70" s="10">
        <v>28</v>
      </c>
      <c r="D70" s="11">
        <v>0.31961070000000003</v>
      </c>
      <c r="E70" s="16">
        <v>0</v>
      </c>
      <c r="F70" s="1">
        <f t="shared" si="3"/>
        <v>0</v>
      </c>
      <c r="G70" s="1">
        <f t="shared" si="4"/>
        <v>0</v>
      </c>
      <c r="H70" s="1">
        <f t="shared" si="5"/>
        <v>0</v>
      </c>
    </row>
    <row r="71" spans="1:8">
      <c r="A71" s="2" t="s">
        <v>60</v>
      </c>
      <c r="B71" s="10">
        <v>8</v>
      </c>
      <c r="C71" s="10">
        <v>16</v>
      </c>
      <c r="D71" s="11">
        <v>0.32298389999999999</v>
      </c>
      <c r="E71" s="16">
        <v>0</v>
      </c>
      <c r="F71" s="1">
        <f t="shared" si="3"/>
        <v>0</v>
      </c>
      <c r="G71" s="1">
        <f t="shared" si="4"/>
        <v>0</v>
      </c>
      <c r="H71" s="1">
        <f t="shared" si="5"/>
        <v>0</v>
      </c>
    </row>
    <row r="72" spans="1:8">
      <c r="A72" s="2" t="s">
        <v>61</v>
      </c>
      <c r="B72" s="10">
        <v>8</v>
      </c>
      <c r="C72" s="10">
        <v>32</v>
      </c>
      <c r="D72" s="11">
        <v>0.32382719999999998</v>
      </c>
      <c r="E72" s="16">
        <v>0</v>
      </c>
      <c r="F72" s="1">
        <f t="shared" si="3"/>
        <v>0</v>
      </c>
      <c r="G72" s="1">
        <f t="shared" si="4"/>
        <v>0</v>
      </c>
      <c r="H72" s="1">
        <f t="shared" si="5"/>
        <v>0</v>
      </c>
    </row>
    <row r="73" spans="1:8">
      <c r="A73" s="2" t="s">
        <v>62</v>
      </c>
      <c r="B73" s="10">
        <v>8</v>
      </c>
      <c r="C73" s="10">
        <v>16</v>
      </c>
      <c r="D73" s="11">
        <v>0.3272004</v>
      </c>
      <c r="E73" s="16">
        <v>0</v>
      </c>
      <c r="F73" s="1">
        <f t="shared" si="3"/>
        <v>0</v>
      </c>
      <c r="G73" s="1">
        <f t="shared" si="4"/>
        <v>0</v>
      </c>
      <c r="H73" s="1">
        <f t="shared" si="5"/>
        <v>0</v>
      </c>
    </row>
    <row r="74" spans="1:8">
      <c r="A74" s="2" t="s">
        <v>63</v>
      </c>
      <c r="B74" s="10">
        <v>8</v>
      </c>
      <c r="C74" s="10">
        <v>14</v>
      </c>
      <c r="D74" s="11">
        <v>0.34406639999999999</v>
      </c>
      <c r="E74" s="16">
        <v>0</v>
      </c>
      <c r="F74" s="1">
        <f t="shared" si="3"/>
        <v>0</v>
      </c>
      <c r="G74" s="1">
        <f t="shared" si="4"/>
        <v>0</v>
      </c>
      <c r="H74" s="1">
        <f t="shared" si="5"/>
        <v>0</v>
      </c>
    </row>
    <row r="75" spans="1:8">
      <c r="A75" s="2" t="s">
        <v>64</v>
      </c>
      <c r="B75" s="10">
        <v>8</v>
      </c>
      <c r="C75" s="10">
        <v>14</v>
      </c>
      <c r="D75" s="11">
        <v>0.34406639999999999</v>
      </c>
      <c r="E75" s="16">
        <v>0</v>
      </c>
      <c r="F75" s="1">
        <f t="shared" si="3"/>
        <v>0</v>
      </c>
      <c r="G75" s="1">
        <f t="shared" si="4"/>
        <v>0</v>
      </c>
      <c r="H75" s="1">
        <f t="shared" si="5"/>
        <v>0</v>
      </c>
    </row>
    <row r="76" spans="1:8">
      <c r="A76" s="2" t="s">
        <v>65</v>
      </c>
      <c r="B76" s="10">
        <v>4</v>
      </c>
      <c r="C76" s="10">
        <v>28</v>
      </c>
      <c r="D76" s="11">
        <v>0.37273859999999998</v>
      </c>
      <c r="E76" s="16">
        <v>0</v>
      </c>
      <c r="F76" s="1">
        <f t="shared" si="3"/>
        <v>0</v>
      </c>
      <c r="G76" s="1">
        <f t="shared" si="4"/>
        <v>0</v>
      </c>
      <c r="H76" s="1">
        <f t="shared" si="5"/>
        <v>0</v>
      </c>
    </row>
    <row r="77" spans="1:8">
      <c r="A77" s="2" t="s">
        <v>66</v>
      </c>
      <c r="B77" s="10">
        <v>4</v>
      </c>
      <c r="C77" s="10">
        <v>28</v>
      </c>
      <c r="D77" s="11">
        <v>0.37273859999999998</v>
      </c>
      <c r="E77" s="16">
        <v>0</v>
      </c>
      <c r="F77" s="1">
        <f t="shared" si="3"/>
        <v>0</v>
      </c>
      <c r="G77" s="1">
        <f t="shared" si="4"/>
        <v>0</v>
      </c>
      <c r="H77" s="1">
        <f t="shared" si="5"/>
        <v>0</v>
      </c>
    </row>
    <row r="78" spans="1:8">
      <c r="A78" s="2" t="s">
        <v>67</v>
      </c>
      <c r="B78" s="10">
        <v>8</v>
      </c>
      <c r="C78" s="10">
        <v>16</v>
      </c>
      <c r="D78" s="11">
        <v>0.38285819999999998</v>
      </c>
      <c r="E78" s="16">
        <v>0</v>
      </c>
      <c r="F78" s="1">
        <f t="shared" si="3"/>
        <v>0</v>
      </c>
      <c r="G78" s="1">
        <f t="shared" si="4"/>
        <v>0</v>
      </c>
      <c r="H78" s="1">
        <f t="shared" si="5"/>
        <v>0</v>
      </c>
    </row>
    <row r="79" spans="1:8">
      <c r="A79" s="2" t="s">
        <v>68</v>
      </c>
      <c r="B79" s="10">
        <v>8</v>
      </c>
      <c r="C79" s="10">
        <v>16</v>
      </c>
      <c r="D79" s="11">
        <v>0.38285819999999998</v>
      </c>
      <c r="E79" s="16">
        <v>0</v>
      </c>
      <c r="F79" s="1">
        <f t="shared" si="3"/>
        <v>0</v>
      </c>
      <c r="G79" s="1">
        <f t="shared" si="4"/>
        <v>0</v>
      </c>
      <c r="H79" s="1">
        <f t="shared" si="5"/>
        <v>0</v>
      </c>
    </row>
    <row r="80" spans="1:8">
      <c r="A80" s="2" t="s">
        <v>69</v>
      </c>
      <c r="B80" s="10">
        <v>8</v>
      </c>
      <c r="C80" s="10">
        <v>32</v>
      </c>
      <c r="D80" s="11">
        <v>0.40478399999999998</v>
      </c>
      <c r="E80" s="16">
        <v>0</v>
      </c>
      <c r="F80" s="1">
        <f t="shared" si="3"/>
        <v>0</v>
      </c>
      <c r="G80" s="1">
        <f t="shared" si="4"/>
        <v>0</v>
      </c>
      <c r="H80" s="1">
        <f t="shared" si="5"/>
        <v>0</v>
      </c>
    </row>
    <row r="81" spans="1:8">
      <c r="A81" s="2" t="s">
        <v>70</v>
      </c>
      <c r="B81" s="10">
        <v>8</v>
      </c>
      <c r="C81" s="10">
        <v>32</v>
      </c>
      <c r="D81" s="11">
        <v>0.40478399999999998</v>
      </c>
      <c r="E81" s="16">
        <v>0</v>
      </c>
      <c r="F81" s="1">
        <f t="shared" si="3"/>
        <v>0</v>
      </c>
      <c r="G81" s="1">
        <f t="shared" si="4"/>
        <v>0</v>
      </c>
      <c r="H81" s="1">
        <f t="shared" si="5"/>
        <v>0</v>
      </c>
    </row>
    <row r="82" spans="1:8">
      <c r="A82" s="2" t="s">
        <v>71</v>
      </c>
      <c r="B82" s="10">
        <v>4</v>
      </c>
      <c r="C82" s="10">
        <v>16</v>
      </c>
      <c r="D82" s="11">
        <v>0.43345620000000001</v>
      </c>
      <c r="E82" s="16">
        <v>0</v>
      </c>
      <c r="F82" s="1">
        <f t="shared" si="3"/>
        <v>0</v>
      </c>
      <c r="G82" s="1">
        <f t="shared" si="4"/>
        <v>0</v>
      </c>
      <c r="H82" s="1">
        <f t="shared" si="5"/>
        <v>0</v>
      </c>
    </row>
    <row r="83" spans="1:8">
      <c r="A83" s="2" t="s">
        <v>72</v>
      </c>
      <c r="B83" s="10">
        <v>4</v>
      </c>
      <c r="C83" s="10">
        <v>28</v>
      </c>
      <c r="D83" s="11">
        <v>0.45538200000000001</v>
      </c>
      <c r="E83" s="16">
        <v>0</v>
      </c>
      <c r="F83" s="1">
        <f t="shared" si="3"/>
        <v>0</v>
      </c>
      <c r="G83" s="1">
        <f t="shared" si="4"/>
        <v>0</v>
      </c>
      <c r="H83" s="1">
        <f t="shared" si="5"/>
        <v>0</v>
      </c>
    </row>
    <row r="84" spans="1:8">
      <c r="A84" s="2" t="s">
        <v>73</v>
      </c>
      <c r="B84" s="10">
        <v>8</v>
      </c>
      <c r="C84" s="10">
        <v>28</v>
      </c>
      <c r="D84" s="11">
        <v>0.45875519999999997</v>
      </c>
      <c r="E84" s="16">
        <v>0</v>
      </c>
      <c r="F84" s="1">
        <f t="shared" si="3"/>
        <v>0</v>
      </c>
      <c r="G84" s="1">
        <f t="shared" si="4"/>
        <v>0</v>
      </c>
      <c r="H84" s="1">
        <f t="shared" si="5"/>
        <v>0</v>
      </c>
    </row>
    <row r="85" spans="1:8">
      <c r="A85" s="2" t="s">
        <v>74</v>
      </c>
      <c r="B85" s="10">
        <v>8</v>
      </c>
      <c r="C85" s="10">
        <v>28</v>
      </c>
      <c r="D85" s="11">
        <v>0.45875519999999997</v>
      </c>
      <c r="E85" s="16">
        <v>0</v>
      </c>
      <c r="F85" s="1">
        <f t="shared" si="3"/>
        <v>0</v>
      </c>
      <c r="G85" s="1">
        <f t="shared" si="4"/>
        <v>0</v>
      </c>
      <c r="H85" s="1">
        <f t="shared" si="5"/>
        <v>0</v>
      </c>
    </row>
    <row r="86" spans="1:8">
      <c r="A86" s="2" t="s">
        <v>75</v>
      </c>
      <c r="B86" s="10">
        <v>8</v>
      </c>
      <c r="C86" s="10">
        <v>64</v>
      </c>
      <c r="D86" s="11">
        <v>0.46044180000000001</v>
      </c>
      <c r="E86" s="16">
        <v>0</v>
      </c>
      <c r="F86" s="1">
        <f t="shared" si="3"/>
        <v>0</v>
      </c>
      <c r="G86" s="1">
        <f t="shared" si="4"/>
        <v>0</v>
      </c>
      <c r="H86" s="1">
        <f t="shared" si="5"/>
        <v>0</v>
      </c>
    </row>
    <row r="87" spans="1:8">
      <c r="A87" s="2" t="s">
        <v>76</v>
      </c>
      <c r="B87" s="10">
        <v>8</v>
      </c>
      <c r="C87" s="10">
        <v>56</v>
      </c>
      <c r="D87" s="11">
        <v>0.52284600000000003</v>
      </c>
      <c r="E87" s="16">
        <v>0</v>
      </c>
      <c r="F87" s="1">
        <f t="shared" si="3"/>
        <v>0</v>
      </c>
      <c r="G87" s="1">
        <f t="shared" si="4"/>
        <v>0</v>
      </c>
      <c r="H87" s="1">
        <f t="shared" si="5"/>
        <v>0</v>
      </c>
    </row>
    <row r="88" spans="1:8">
      <c r="A88" s="2" t="s">
        <v>77</v>
      </c>
      <c r="B88" s="10">
        <v>8</v>
      </c>
      <c r="C88" s="10">
        <v>64</v>
      </c>
      <c r="D88" s="11">
        <v>0.53971199999999997</v>
      </c>
      <c r="E88" s="16">
        <v>0</v>
      </c>
      <c r="F88" s="1">
        <f t="shared" si="3"/>
        <v>0</v>
      </c>
      <c r="G88" s="1">
        <f t="shared" si="4"/>
        <v>0</v>
      </c>
      <c r="H88" s="1">
        <f t="shared" si="5"/>
        <v>0</v>
      </c>
    </row>
    <row r="89" spans="1:8">
      <c r="A89" s="2" t="s">
        <v>78</v>
      </c>
      <c r="B89" s="10">
        <v>8</v>
      </c>
      <c r="C89" s="10">
        <v>64</v>
      </c>
      <c r="D89" s="11">
        <v>0.53971199999999997</v>
      </c>
      <c r="E89" s="16">
        <v>0</v>
      </c>
      <c r="F89" s="1">
        <f t="shared" si="3"/>
        <v>0</v>
      </c>
      <c r="G89" s="1">
        <f t="shared" si="4"/>
        <v>0</v>
      </c>
      <c r="H89" s="1">
        <f t="shared" si="5"/>
        <v>0</v>
      </c>
    </row>
    <row r="90" spans="1:8">
      <c r="A90" s="2" t="s">
        <v>79</v>
      </c>
      <c r="B90" s="10">
        <v>8</v>
      </c>
      <c r="C90" s="10">
        <v>28</v>
      </c>
      <c r="D90" s="11">
        <v>0.56669760000000002</v>
      </c>
      <c r="E90" s="16">
        <v>0</v>
      </c>
      <c r="F90" s="1">
        <f t="shared" si="3"/>
        <v>0</v>
      </c>
      <c r="G90" s="1">
        <f t="shared" si="4"/>
        <v>0</v>
      </c>
      <c r="H90" s="1">
        <f t="shared" si="5"/>
        <v>0</v>
      </c>
    </row>
    <row r="91" spans="1:8">
      <c r="A91" s="2" t="s">
        <v>80</v>
      </c>
      <c r="B91" s="10">
        <v>8</v>
      </c>
      <c r="C91" s="10">
        <v>28</v>
      </c>
      <c r="D91" s="11">
        <v>0.56669760000000002</v>
      </c>
      <c r="E91" s="16">
        <v>0</v>
      </c>
      <c r="F91" s="1">
        <f t="shared" si="3"/>
        <v>0</v>
      </c>
      <c r="G91" s="1">
        <f t="shared" si="4"/>
        <v>0</v>
      </c>
      <c r="H91" s="1">
        <f t="shared" si="5"/>
        <v>0</v>
      </c>
    </row>
    <row r="92" spans="1:8">
      <c r="A92" s="2" t="s">
        <v>81</v>
      </c>
      <c r="B92" s="10">
        <v>2</v>
      </c>
      <c r="C92" s="10">
        <v>28</v>
      </c>
      <c r="D92" s="11">
        <v>0.59031</v>
      </c>
      <c r="E92" s="16">
        <v>0</v>
      </c>
      <c r="F92" s="1">
        <f t="shared" si="3"/>
        <v>0</v>
      </c>
      <c r="G92" s="1">
        <f t="shared" si="4"/>
        <v>0</v>
      </c>
      <c r="H92" s="1">
        <f t="shared" si="5"/>
        <v>0</v>
      </c>
    </row>
    <row r="93" spans="1:8">
      <c r="A93" s="2" t="s">
        <v>82</v>
      </c>
      <c r="B93" s="10">
        <v>2</v>
      </c>
      <c r="C93" s="10">
        <v>28</v>
      </c>
      <c r="D93" s="11">
        <v>0.59031</v>
      </c>
      <c r="E93" s="16">
        <v>0</v>
      </c>
      <c r="F93" s="1">
        <f t="shared" si="3"/>
        <v>0</v>
      </c>
      <c r="G93" s="1">
        <f t="shared" si="4"/>
        <v>0</v>
      </c>
      <c r="H93" s="1">
        <f t="shared" si="5"/>
        <v>0</v>
      </c>
    </row>
    <row r="94" spans="1:8">
      <c r="A94" s="2" t="s">
        <v>83</v>
      </c>
      <c r="B94" s="10">
        <v>8</v>
      </c>
      <c r="C94" s="10">
        <v>64</v>
      </c>
      <c r="D94" s="11">
        <v>0.62741519999999995</v>
      </c>
      <c r="E94" s="16">
        <v>0</v>
      </c>
      <c r="F94" s="1">
        <f t="shared" si="3"/>
        <v>0</v>
      </c>
      <c r="G94" s="1">
        <f t="shared" si="4"/>
        <v>0</v>
      </c>
      <c r="H94" s="1">
        <f t="shared" si="5"/>
        <v>0</v>
      </c>
    </row>
    <row r="95" spans="1:8">
      <c r="A95" s="2" t="s">
        <v>84</v>
      </c>
      <c r="B95" s="10">
        <v>8</v>
      </c>
      <c r="C95" s="10">
        <v>64</v>
      </c>
      <c r="D95" s="11">
        <v>0.62741519999999995</v>
      </c>
      <c r="E95" s="16">
        <v>0</v>
      </c>
      <c r="F95" s="1">
        <f t="shared" si="3"/>
        <v>0</v>
      </c>
      <c r="G95" s="1">
        <f t="shared" si="4"/>
        <v>0</v>
      </c>
      <c r="H95" s="1">
        <f t="shared" si="5"/>
        <v>0</v>
      </c>
    </row>
    <row r="96" spans="1:8">
      <c r="A96" s="2" t="s">
        <v>85</v>
      </c>
      <c r="B96" s="10">
        <v>8</v>
      </c>
      <c r="C96" s="10">
        <v>56</v>
      </c>
      <c r="D96" s="11">
        <v>0.64006470000000004</v>
      </c>
      <c r="E96" s="16">
        <v>0</v>
      </c>
      <c r="F96" s="1">
        <f t="shared" si="3"/>
        <v>0</v>
      </c>
      <c r="G96" s="1">
        <f t="shared" si="4"/>
        <v>0</v>
      </c>
      <c r="H96" s="1">
        <f t="shared" si="5"/>
        <v>0</v>
      </c>
    </row>
    <row r="97" spans="1:8">
      <c r="A97" s="2" t="s">
        <v>86</v>
      </c>
      <c r="B97" s="10">
        <v>8</v>
      </c>
      <c r="C97" s="10">
        <v>56</v>
      </c>
      <c r="D97" s="11">
        <v>0.64006470000000004</v>
      </c>
      <c r="E97" s="16">
        <v>0</v>
      </c>
      <c r="F97" s="1">
        <f t="shared" si="3"/>
        <v>0</v>
      </c>
      <c r="G97" s="1">
        <f t="shared" si="4"/>
        <v>0</v>
      </c>
      <c r="H97" s="1">
        <f t="shared" si="5"/>
        <v>0</v>
      </c>
    </row>
    <row r="98" spans="1:8">
      <c r="A98" s="2" t="s">
        <v>87</v>
      </c>
      <c r="B98" s="10">
        <v>16</v>
      </c>
      <c r="C98" s="10">
        <v>32</v>
      </c>
      <c r="D98" s="11">
        <v>0.6544008</v>
      </c>
      <c r="E98" s="16">
        <v>0</v>
      </c>
      <c r="F98" s="1">
        <f t="shared" si="3"/>
        <v>0</v>
      </c>
      <c r="G98" s="1">
        <f t="shared" si="4"/>
        <v>0</v>
      </c>
      <c r="H98" s="1">
        <f t="shared" si="5"/>
        <v>0</v>
      </c>
    </row>
    <row r="99" spans="1:8">
      <c r="A99" s="2" t="s">
        <v>88</v>
      </c>
      <c r="B99" s="10">
        <v>6</v>
      </c>
      <c r="C99" s="10">
        <v>56</v>
      </c>
      <c r="D99" s="11">
        <v>0.69066269999999996</v>
      </c>
      <c r="E99" s="16">
        <v>0</v>
      </c>
      <c r="F99" s="1">
        <f t="shared" si="3"/>
        <v>0</v>
      </c>
      <c r="G99" s="1">
        <f t="shared" si="4"/>
        <v>0</v>
      </c>
      <c r="H99" s="1">
        <f t="shared" si="5"/>
        <v>0</v>
      </c>
    </row>
    <row r="100" spans="1:8">
      <c r="A100" s="2" t="s">
        <v>89</v>
      </c>
      <c r="B100" s="10">
        <v>8</v>
      </c>
      <c r="C100" s="10">
        <v>56</v>
      </c>
      <c r="D100" s="11">
        <v>0.74632050000000005</v>
      </c>
      <c r="E100" s="16">
        <v>0</v>
      </c>
      <c r="F100" s="1">
        <f t="shared" si="3"/>
        <v>0</v>
      </c>
      <c r="G100" s="1">
        <f t="shared" si="4"/>
        <v>0</v>
      </c>
      <c r="H100" s="1">
        <f t="shared" si="5"/>
        <v>0</v>
      </c>
    </row>
    <row r="101" spans="1:8">
      <c r="A101" s="2" t="s">
        <v>90</v>
      </c>
      <c r="B101" s="10">
        <v>8</v>
      </c>
      <c r="C101" s="10">
        <v>56</v>
      </c>
      <c r="D101" s="11">
        <v>0.74632050000000005</v>
      </c>
      <c r="E101" s="16">
        <v>0</v>
      </c>
      <c r="F101" s="1">
        <f t="shared" si="3"/>
        <v>0</v>
      </c>
      <c r="G101" s="1">
        <f t="shared" si="4"/>
        <v>0</v>
      </c>
      <c r="H101" s="1">
        <f t="shared" si="5"/>
        <v>0</v>
      </c>
    </row>
    <row r="102" spans="1:8">
      <c r="A102" s="2" t="s">
        <v>91</v>
      </c>
      <c r="B102" s="10">
        <v>8</v>
      </c>
      <c r="C102" s="10">
        <v>56</v>
      </c>
      <c r="D102" s="11">
        <v>0.75644009999999995</v>
      </c>
      <c r="E102" s="16">
        <v>0</v>
      </c>
      <c r="F102" s="1">
        <f t="shared" si="3"/>
        <v>0</v>
      </c>
      <c r="G102" s="1">
        <f t="shared" si="4"/>
        <v>0</v>
      </c>
      <c r="H102" s="1">
        <f t="shared" si="5"/>
        <v>0</v>
      </c>
    </row>
    <row r="103" spans="1:8">
      <c r="A103" s="2" t="s">
        <v>92</v>
      </c>
      <c r="B103" s="10">
        <v>16</v>
      </c>
      <c r="C103" s="10">
        <v>32</v>
      </c>
      <c r="D103" s="11">
        <v>0.76655969999999996</v>
      </c>
      <c r="E103" s="16">
        <v>0</v>
      </c>
      <c r="F103" s="1">
        <f t="shared" ref="F103:F166" si="6">E103*B103</f>
        <v>0</v>
      </c>
      <c r="G103" s="1">
        <f t="shared" ref="G103:G166" si="7">E103*C103</f>
        <v>0</v>
      </c>
      <c r="H103" s="1">
        <f t="shared" ref="H103:H166" si="8">E103*D103*730</f>
        <v>0</v>
      </c>
    </row>
    <row r="104" spans="1:8">
      <c r="A104" s="2" t="s">
        <v>93</v>
      </c>
      <c r="B104" s="10">
        <v>16</v>
      </c>
      <c r="C104" s="10">
        <v>32</v>
      </c>
      <c r="D104" s="11">
        <v>0.76655969999999996</v>
      </c>
      <c r="E104" s="16">
        <v>0</v>
      </c>
      <c r="F104" s="1">
        <f t="shared" si="6"/>
        <v>0</v>
      </c>
      <c r="G104" s="1">
        <f t="shared" si="7"/>
        <v>0</v>
      </c>
      <c r="H104" s="1">
        <f t="shared" si="8"/>
        <v>0</v>
      </c>
    </row>
    <row r="105" spans="1:8">
      <c r="A105" s="2" t="s">
        <v>94</v>
      </c>
      <c r="B105" s="10">
        <v>16</v>
      </c>
      <c r="C105" s="10">
        <v>64.09765625</v>
      </c>
      <c r="D105" s="11">
        <v>0.80956799999999995</v>
      </c>
      <c r="E105" s="16">
        <v>0</v>
      </c>
      <c r="F105" s="1">
        <f t="shared" si="6"/>
        <v>0</v>
      </c>
      <c r="G105" s="1">
        <f t="shared" si="7"/>
        <v>0</v>
      </c>
      <c r="H105" s="1">
        <f t="shared" si="8"/>
        <v>0</v>
      </c>
    </row>
    <row r="106" spans="1:8">
      <c r="A106" s="2" t="s">
        <v>95</v>
      </c>
      <c r="B106" s="10">
        <v>16</v>
      </c>
      <c r="C106" s="10">
        <v>64</v>
      </c>
      <c r="D106" s="11">
        <v>0.80956799999999995</v>
      </c>
      <c r="E106" s="16">
        <v>0</v>
      </c>
      <c r="F106" s="1">
        <f t="shared" si="6"/>
        <v>0</v>
      </c>
      <c r="G106" s="1">
        <f t="shared" si="7"/>
        <v>0</v>
      </c>
      <c r="H106" s="1">
        <f t="shared" si="8"/>
        <v>0</v>
      </c>
    </row>
    <row r="107" spans="1:8">
      <c r="A107" s="2" t="s">
        <v>96</v>
      </c>
      <c r="B107" s="10">
        <v>12</v>
      </c>
      <c r="C107" s="10">
        <v>112</v>
      </c>
      <c r="D107" s="11">
        <v>0.86859900000000001</v>
      </c>
      <c r="E107" s="16">
        <v>0</v>
      </c>
      <c r="F107" s="1">
        <f t="shared" si="6"/>
        <v>0</v>
      </c>
      <c r="G107" s="1">
        <f t="shared" si="7"/>
        <v>0</v>
      </c>
      <c r="H107" s="1">
        <f t="shared" si="8"/>
        <v>0</v>
      </c>
    </row>
    <row r="108" spans="1:8">
      <c r="A108" s="2" t="s">
        <v>97</v>
      </c>
      <c r="B108" s="10">
        <v>8</v>
      </c>
      <c r="C108" s="10">
        <v>56</v>
      </c>
      <c r="D108" s="11">
        <v>0.91076400000000002</v>
      </c>
      <c r="E108" s="16">
        <v>0</v>
      </c>
      <c r="F108" s="1">
        <f t="shared" si="6"/>
        <v>0</v>
      </c>
      <c r="G108" s="1">
        <f t="shared" si="7"/>
        <v>0</v>
      </c>
      <c r="H108" s="1">
        <f t="shared" si="8"/>
        <v>0</v>
      </c>
    </row>
    <row r="109" spans="1:8">
      <c r="A109" s="2" t="s">
        <v>98</v>
      </c>
      <c r="B109" s="10">
        <v>16</v>
      </c>
      <c r="C109" s="10">
        <v>56</v>
      </c>
      <c r="D109" s="11">
        <v>0.91666709999999996</v>
      </c>
      <c r="E109" s="16">
        <v>0</v>
      </c>
      <c r="F109" s="1">
        <f t="shared" si="6"/>
        <v>0</v>
      </c>
      <c r="G109" s="1">
        <f t="shared" si="7"/>
        <v>0</v>
      </c>
      <c r="H109" s="1">
        <f t="shared" si="8"/>
        <v>0</v>
      </c>
    </row>
    <row r="110" spans="1:8">
      <c r="A110" s="2" t="s">
        <v>99</v>
      </c>
      <c r="B110" s="10">
        <v>16</v>
      </c>
      <c r="C110" s="10">
        <v>56</v>
      </c>
      <c r="D110" s="11">
        <v>0.91666709999999996</v>
      </c>
      <c r="E110" s="16">
        <v>0</v>
      </c>
      <c r="F110" s="1">
        <f t="shared" si="6"/>
        <v>0</v>
      </c>
      <c r="G110" s="1">
        <f t="shared" si="7"/>
        <v>0</v>
      </c>
      <c r="H110" s="1">
        <f t="shared" si="8"/>
        <v>0</v>
      </c>
    </row>
    <row r="111" spans="1:8">
      <c r="A111" s="2" t="s">
        <v>100</v>
      </c>
      <c r="B111" s="10">
        <v>8</v>
      </c>
      <c r="C111" s="10">
        <v>56</v>
      </c>
      <c r="D111" s="11">
        <v>0.94533929999999999</v>
      </c>
      <c r="E111" s="16">
        <v>0</v>
      </c>
      <c r="F111" s="1">
        <f t="shared" si="6"/>
        <v>0</v>
      </c>
      <c r="G111" s="1">
        <f t="shared" si="7"/>
        <v>0</v>
      </c>
      <c r="H111" s="1">
        <f t="shared" si="8"/>
        <v>0</v>
      </c>
    </row>
    <row r="112" spans="1:8">
      <c r="A112" s="2" t="s">
        <v>101</v>
      </c>
      <c r="B112" s="10">
        <v>6</v>
      </c>
      <c r="C112" s="10">
        <v>56</v>
      </c>
      <c r="D112" s="11">
        <v>0.98328780000000005</v>
      </c>
      <c r="E112" s="16">
        <v>0</v>
      </c>
      <c r="F112" s="1">
        <f t="shared" si="6"/>
        <v>0</v>
      </c>
      <c r="G112" s="1">
        <f t="shared" si="7"/>
        <v>0</v>
      </c>
      <c r="H112" s="1">
        <f t="shared" si="8"/>
        <v>0</v>
      </c>
    </row>
    <row r="113" spans="1:8">
      <c r="A113" s="2" t="s">
        <v>102</v>
      </c>
      <c r="B113" s="10">
        <v>16</v>
      </c>
      <c r="C113" s="10">
        <v>128</v>
      </c>
      <c r="D113" s="11">
        <v>1.0794239999999999</v>
      </c>
      <c r="E113" s="16">
        <v>0</v>
      </c>
      <c r="F113" s="1">
        <f t="shared" si="6"/>
        <v>0</v>
      </c>
      <c r="G113" s="1">
        <f t="shared" si="7"/>
        <v>0</v>
      </c>
      <c r="H113" s="1">
        <f t="shared" si="8"/>
        <v>0</v>
      </c>
    </row>
    <row r="114" spans="1:8">
      <c r="A114" s="2" t="s">
        <v>103</v>
      </c>
      <c r="B114" s="10">
        <v>16</v>
      </c>
      <c r="C114" s="10">
        <v>128</v>
      </c>
      <c r="D114" s="11">
        <v>1.0794239999999999</v>
      </c>
      <c r="E114" s="16">
        <v>0</v>
      </c>
      <c r="F114" s="1">
        <f t="shared" si="6"/>
        <v>0</v>
      </c>
      <c r="G114" s="1">
        <f t="shared" si="7"/>
        <v>0</v>
      </c>
      <c r="H114" s="1">
        <f t="shared" si="8"/>
        <v>0</v>
      </c>
    </row>
    <row r="115" spans="1:8">
      <c r="A115" s="2" t="s">
        <v>104</v>
      </c>
      <c r="B115" s="10">
        <v>8</v>
      </c>
      <c r="C115" s="10">
        <v>112</v>
      </c>
      <c r="D115" s="11">
        <v>1.1662839</v>
      </c>
      <c r="E115" s="16">
        <v>0</v>
      </c>
      <c r="F115" s="1">
        <f t="shared" si="6"/>
        <v>0</v>
      </c>
      <c r="G115" s="1">
        <f t="shared" si="7"/>
        <v>0</v>
      </c>
      <c r="H115" s="1">
        <f t="shared" si="8"/>
        <v>0</v>
      </c>
    </row>
    <row r="116" spans="1:8">
      <c r="A116" s="2" t="s">
        <v>105</v>
      </c>
      <c r="B116" s="10">
        <v>4</v>
      </c>
      <c r="C116" s="10">
        <v>56</v>
      </c>
      <c r="D116" s="11">
        <v>1.18062</v>
      </c>
      <c r="E116" s="16">
        <v>0</v>
      </c>
      <c r="F116" s="1">
        <f t="shared" si="6"/>
        <v>0</v>
      </c>
      <c r="G116" s="1">
        <f t="shared" si="7"/>
        <v>0</v>
      </c>
      <c r="H116" s="1">
        <f t="shared" si="8"/>
        <v>0</v>
      </c>
    </row>
    <row r="117" spans="1:8">
      <c r="A117" s="2" t="s">
        <v>106</v>
      </c>
      <c r="B117" s="10">
        <v>4</v>
      </c>
      <c r="C117" s="10">
        <v>56</v>
      </c>
      <c r="D117" s="11">
        <v>1.18062</v>
      </c>
      <c r="E117" s="16">
        <v>0</v>
      </c>
      <c r="F117" s="1">
        <f t="shared" si="6"/>
        <v>0</v>
      </c>
      <c r="G117" s="1">
        <f t="shared" si="7"/>
        <v>0</v>
      </c>
      <c r="H117" s="1">
        <f t="shared" si="8"/>
        <v>0</v>
      </c>
    </row>
    <row r="118" spans="1:8">
      <c r="A118" s="2" t="s">
        <v>107</v>
      </c>
      <c r="B118" s="10">
        <v>16</v>
      </c>
      <c r="C118" s="10">
        <v>128</v>
      </c>
      <c r="D118" s="11">
        <v>1.2548303999999999</v>
      </c>
      <c r="E118" s="16">
        <v>0</v>
      </c>
      <c r="F118" s="1">
        <f t="shared" si="6"/>
        <v>0</v>
      </c>
      <c r="G118" s="1">
        <f t="shared" si="7"/>
        <v>0</v>
      </c>
      <c r="H118" s="1">
        <f t="shared" si="8"/>
        <v>0</v>
      </c>
    </row>
    <row r="119" spans="1:8">
      <c r="A119" s="2" t="s">
        <v>108</v>
      </c>
      <c r="B119" s="10">
        <v>16</v>
      </c>
      <c r="C119" s="10">
        <v>128</v>
      </c>
      <c r="D119" s="11">
        <v>1.2548303999999999</v>
      </c>
      <c r="E119" s="16">
        <v>0</v>
      </c>
      <c r="F119" s="1">
        <f t="shared" si="6"/>
        <v>0</v>
      </c>
      <c r="G119" s="1">
        <f t="shared" si="7"/>
        <v>0</v>
      </c>
      <c r="H119" s="1">
        <f t="shared" si="8"/>
        <v>0</v>
      </c>
    </row>
    <row r="120" spans="1:8">
      <c r="A120" s="2" t="s">
        <v>109</v>
      </c>
      <c r="B120" s="10">
        <v>16</v>
      </c>
      <c r="C120" s="10">
        <v>112</v>
      </c>
      <c r="D120" s="11">
        <v>1.2801294000000001</v>
      </c>
      <c r="E120" s="16">
        <v>0</v>
      </c>
      <c r="F120" s="1">
        <f t="shared" si="6"/>
        <v>0</v>
      </c>
      <c r="G120" s="1">
        <f t="shared" si="7"/>
        <v>0</v>
      </c>
      <c r="H120" s="1">
        <f t="shared" si="8"/>
        <v>0</v>
      </c>
    </row>
    <row r="121" spans="1:8">
      <c r="A121" s="2" t="s">
        <v>110</v>
      </c>
      <c r="B121" s="10">
        <v>16</v>
      </c>
      <c r="C121" s="10">
        <v>112</v>
      </c>
      <c r="D121" s="11">
        <v>1.2801294000000001</v>
      </c>
      <c r="E121" s="16">
        <v>0</v>
      </c>
      <c r="F121" s="1">
        <f t="shared" si="6"/>
        <v>0</v>
      </c>
      <c r="G121" s="1">
        <f t="shared" si="7"/>
        <v>0</v>
      </c>
      <c r="H121" s="1">
        <f t="shared" si="8"/>
        <v>0</v>
      </c>
    </row>
    <row r="122" spans="1:8">
      <c r="A122" s="2" t="s">
        <v>111</v>
      </c>
      <c r="B122" s="10">
        <v>32</v>
      </c>
      <c r="C122" s="10">
        <v>64</v>
      </c>
      <c r="D122" s="11">
        <v>1.3088016</v>
      </c>
      <c r="E122" s="16">
        <v>0</v>
      </c>
      <c r="F122" s="1">
        <f t="shared" si="6"/>
        <v>0</v>
      </c>
      <c r="G122" s="1">
        <f t="shared" si="7"/>
        <v>0</v>
      </c>
      <c r="H122" s="1">
        <f t="shared" si="8"/>
        <v>0</v>
      </c>
    </row>
    <row r="123" spans="1:8">
      <c r="A123" s="2" t="s">
        <v>112</v>
      </c>
      <c r="B123" s="10">
        <v>20</v>
      </c>
      <c r="C123" s="10">
        <v>160</v>
      </c>
      <c r="D123" s="11">
        <v>1.34928</v>
      </c>
      <c r="E123" s="16">
        <v>0</v>
      </c>
      <c r="F123" s="1">
        <f t="shared" si="6"/>
        <v>0</v>
      </c>
      <c r="G123" s="1">
        <f t="shared" si="7"/>
        <v>0</v>
      </c>
      <c r="H123" s="1">
        <f t="shared" si="8"/>
        <v>0</v>
      </c>
    </row>
    <row r="124" spans="1:8">
      <c r="A124" s="2" t="s">
        <v>113</v>
      </c>
      <c r="B124" s="10">
        <v>20</v>
      </c>
      <c r="C124" s="10">
        <v>160</v>
      </c>
      <c r="D124" s="11">
        <v>1.34928</v>
      </c>
      <c r="E124" s="16">
        <v>0</v>
      </c>
      <c r="F124" s="1">
        <f t="shared" si="6"/>
        <v>0</v>
      </c>
      <c r="G124" s="1">
        <f t="shared" si="7"/>
        <v>0</v>
      </c>
      <c r="H124" s="1">
        <f t="shared" si="8"/>
        <v>0</v>
      </c>
    </row>
    <row r="125" spans="1:8">
      <c r="A125" s="2" t="s">
        <v>114</v>
      </c>
      <c r="B125" s="10">
        <v>16</v>
      </c>
      <c r="C125" s="10">
        <v>112</v>
      </c>
      <c r="D125" s="11">
        <v>1.4917977</v>
      </c>
      <c r="E125" s="16">
        <v>0</v>
      </c>
      <c r="F125" s="1">
        <f t="shared" si="6"/>
        <v>0</v>
      </c>
      <c r="G125" s="1">
        <f t="shared" si="7"/>
        <v>0</v>
      </c>
      <c r="H125" s="1">
        <f t="shared" si="8"/>
        <v>0</v>
      </c>
    </row>
    <row r="126" spans="1:8">
      <c r="A126" s="2" t="s">
        <v>115</v>
      </c>
      <c r="B126" s="10">
        <v>16</v>
      </c>
      <c r="C126" s="10">
        <v>112</v>
      </c>
      <c r="D126" s="11">
        <v>1.4917977</v>
      </c>
      <c r="E126" s="16">
        <v>0</v>
      </c>
      <c r="F126" s="1">
        <f t="shared" si="6"/>
        <v>0</v>
      </c>
      <c r="G126" s="1">
        <f t="shared" si="7"/>
        <v>0</v>
      </c>
      <c r="H126" s="1">
        <f t="shared" si="8"/>
        <v>0</v>
      </c>
    </row>
    <row r="127" spans="1:8">
      <c r="A127" s="2" t="s">
        <v>116</v>
      </c>
      <c r="B127" s="10">
        <v>16</v>
      </c>
      <c r="C127" s="10">
        <v>112</v>
      </c>
      <c r="D127" s="11">
        <v>1.5128801999999999</v>
      </c>
      <c r="E127" s="16">
        <v>0</v>
      </c>
      <c r="F127" s="1">
        <f t="shared" si="6"/>
        <v>0</v>
      </c>
      <c r="G127" s="1">
        <f t="shared" si="7"/>
        <v>0</v>
      </c>
      <c r="H127" s="1">
        <f t="shared" si="8"/>
        <v>0</v>
      </c>
    </row>
    <row r="128" spans="1:8">
      <c r="A128" s="2" t="s">
        <v>117</v>
      </c>
      <c r="B128" s="10">
        <v>20</v>
      </c>
      <c r="C128" s="10">
        <v>140</v>
      </c>
      <c r="D128" s="11">
        <v>1.5997401</v>
      </c>
      <c r="E128" s="16">
        <v>0</v>
      </c>
      <c r="F128" s="1">
        <f t="shared" si="6"/>
        <v>0</v>
      </c>
      <c r="G128" s="1">
        <f t="shared" si="7"/>
        <v>0</v>
      </c>
      <c r="H128" s="1">
        <f t="shared" si="8"/>
        <v>0</v>
      </c>
    </row>
    <row r="129" spans="1:8">
      <c r="A129" s="2" t="s">
        <v>118</v>
      </c>
      <c r="B129" s="10">
        <v>20</v>
      </c>
      <c r="C129" s="10">
        <v>140</v>
      </c>
      <c r="D129" s="11">
        <v>1.5997401</v>
      </c>
      <c r="E129" s="16">
        <v>0</v>
      </c>
      <c r="F129" s="1">
        <f t="shared" si="6"/>
        <v>0</v>
      </c>
      <c r="G129" s="1">
        <f t="shared" si="7"/>
        <v>0</v>
      </c>
      <c r="H129" s="1">
        <f t="shared" si="8"/>
        <v>0</v>
      </c>
    </row>
    <row r="130" spans="1:8">
      <c r="A130" s="2" t="s">
        <v>119</v>
      </c>
      <c r="B130" s="10">
        <v>32</v>
      </c>
      <c r="C130" s="10">
        <v>128</v>
      </c>
      <c r="D130" s="11">
        <v>1.6191359999999999</v>
      </c>
      <c r="E130" s="16">
        <v>0</v>
      </c>
      <c r="F130" s="1">
        <f t="shared" si="6"/>
        <v>0</v>
      </c>
      <c r="G130" s="1">
        <f t="shared" si="7"/>
        <v>0</v>
      </c>
      <c r="H130" s="1">
        <f t="shared" si="8"/>
        <v>0</v>
      </c>
    </row>
    <row r="131" spans="1:8">
      <c r="A131" s="2" t="s">
        <v>120</v>
      </c>
      <c r="B131" s="10">
        <v>32</v>
      </c>
      <c r="C131" s="10">
        <v>128</v>
      </c>
      <c r="D131" s="11">
        <v>1.6191359999999999</v>
      </c>
      <c r="E131" s="16">
        <v>0</v>
      </c>
      <c r="F131" s="1">
        <f t="shared" si="6"/>
        <v>0</v>
      </c>
      <c r="G131" s="1">
        <f t="shared" si="7"/>
        <v>0</v>
      </c>
      <c r="H131" s="1">
        <f t="shared" si="8"/>
        <v>0</v>
      </c>
    </row>
    <row r="132" spans="1:8">
      <c r="A132" s="2" t="s">
        <v>121</v>
      </c>
      <c r="B132" s="10">
        <v>24</v>
      </c>
      <c r="C132" s="10">
        <v>224</v>
      </c>
      <c r="D132" s="11">
        <v>1.7363546999999999</v>
      </c>
      <c r="E132" s="16">
        <v>0</v>
      </c>
      <c r="F132" s="1">
        <f t="shared" si="6"/>
        <v>0</v>
      </c>
      <c r="G132" s="1">
        <f t="shared" si="7"/>
        <v>0</v>
      </c>
      <c r="H132" s="1">
        <f t="shared" si="8"/>
        <v>0</v>
      </c>
    </row>
    <row r="133" spans="1:8">
      <c r="A133" s="2" t="s">
        <v>122</v>
      </c>
      <c r="B133" s="10">
        <v>16</v>
      </c>
      <c r="C133" s="10">
        <v>112</v>
      </c>
      <c r="D133" s="11">
        <v>1.7414145000000001</v>
      </c>
      <c r="E133" s="16">
        <v>0</v>
      </c>
      <c r="F133" s="1">
        <f t="shared" si="6"/>
        <v>0</v>
      </c>
      <c r="G133" s="1">
        <f t="shared" si="7"/>
        <v>0</v>
      </c>
      <c r="H133" s="1">
        <f t="shared" si="8"/>
        <v>0</v>
      </c>
    </row>
    <row r="134" spans="1:8">
      <c r="A134" s="2" t="s">
        <v>123</v>
      </c>
      <c r="B134" s="10">
        <v>8</v>
      </c>
      <c r="C134" s="10">
        <v>218.75</v>
      </c>
      <c r="D134" s="11">
        <v>1.81402263</v>
      </c>
      <c r="E134" s="16">
        <v>0</v>
      </c>
      <c r="F134" s="1">
        <f t="shared" si="6"/>
        <v>0</v>
      </c>
      <c r="G134" s="1">
        <f t="shared" si="7"/>
        <v>0</v>
      </c>
      <c r="H134" s="1">
        <f t="shared" si="8"/>
        <v>0</v>
      </c>
    </row>
    <row r="135" spans="1:8">
      <c r="A135" s="2" t="s">
        <v>124</v>
      </c>
      <c r="B135" s="10">
        <v>16</v>
      </c>
      <c r="C135" s="10">
        <v>112</v>
      </c>
      <c r="D135" s="11">
        <v>1.8915219000000001</v>
      </c>
      <c r="E135" s="16">
        <v>0</v>
      </c>
      <c r="F135" s="1">
        <f t="shared" si="6"/>
        <v>0</v>
      </c>
      <c r="G135" s="1">
        <f t="shared" si="7"/>
        <v>0</v>
      </c>
      <c r="H135" s="1">
        <f t="shared" si="8"/>
        <v>0</v>
      </c>
    </row>
    <row r="136" spans="1:8">
      <c r="A136" s="2" t="s">
        <v>125</v>
      </c>
      <c r="B136" s="10">
        <v>24</v>
      </c>
      <c r="C136" s="10">
        <v>224</v>
      </c>
      <c r="D136" s="11">
        <v>1.9100744999999999</v>
      </c>
      <c r="E136" s="16">
        <v>0</v>
      </c>
      <c r="F136" s="1">
        <f t="shared" si="6"/>
        <v>0</v>
      </c>
      <c r="G136" s="1">
        <f t="shared" si="7"/>
        <v>0</v>
      </c>
      <c r="H136" s="1">
        <f t="shared" si="8"/>
        <v>0</v>
      </c>
    </row>
    <row r="137" spans="1:8">
      <c r="A137" s="2" t="s">
        <v>126</v>
      </c>
      <c r="B137" s="10">
        <v>16</v>
      </c>
      <c r="C137" s="10">
        <v>112</v>
      </c>
      <c r="D137" s="11">
        <v>1.9151343000000001</v>
      </c>
      <c r="E137" s="16">
        <v>0</v>
      </c>
      <c r="F137" s="1">
        <f t="shared" si="6"/>
        <v>0</v>
      </c>
      <c r="G137" s="1">
        <f t="shared" si="7"/>
        <v>0</v>
      </c>
      <c r="H137" s="1">
        <f t="shared" si="8"/>
        <v>0</v>
      </c>
    </row>
    <row r="138" spans="1:8">
      <c r="A138" s="2" t="s">
        <v>127</v>
      </c>
      <c r="B138" s="10">
        <v>32</v>
      </c>
      <c r="C138" s="10">
        <v>256</v>
      </c>
      <c r="D138" s="11">
        <v>2.1588479999999999</v>
      </c>
      <c r="E138" s="16">
        <v>0</v>
      </c>
      <c r="F138" s="1">
        <f t="shared" si="6"/>
        <v>0</v>
      </c>
      <c r="G138" s="1">
        <f t="shared" si="7"/>
        <v>0</v>
      </c>
      <c r="H138" s="1">
        <f t="shared" si="8"/>
        <v>0</v>
      </c>
    </row>
    <row r="139" spans="1:8">
      <c r="A139" s="2" t="s">
        <v>128</v>
      </c>
      <c r="B139" s="10">
        <v>32</v>
      </c>
      <c r="C139" s="10">
        <v>256</v>
      </c>
      <c r="D139" s="11">
        <v>2.1588479999999999</v>
      </c>
      <c r="E139" s="16">
        <v>0</v>
      </c>
      <c r="F139" s="1">
        <f t="shared" si="6"/>
        <v>0</v>
      </c>
      <c r="G139" s="1">
        <f t="shared" si="7"/>
        <v>0</v>
      </c>
      <c r="H139" s="1">
        <f t="shared" si="8"/>
        <v>0</v>
      </c>
    </row>
    <row r="140" spans="1:8">
      <c r="A140" s="2" t="s">
        <v>129</v>
      </c>
      <c r="B140" s="10">
        <v>6</v>
      </c>
      <c r="C140" s="10">
        <v>112</v>
      </c>
      <c r="D140" s="11">
        <v>2.2617305999999999</v>
      </c>
      <c r="E140" s="16">
        <v>0</v>
      </c>
      <c r="F140" s="1">
        <f t="shared" si="6"/>
        <v>0</v>
      </c>
      <c r="G140" s="1">
        <f t="shared" si="7"/>
        <v>0</v>
      </c>
      <c r="H140" s="1">
        <f t="shared" si="8"/>
        <v>0</v>
      </c>
    </row>
    <row r="141" spans="1:8">
      <c r="A141" s="2" t="s">
        <v>130</v>
      </c>
      <c r="B141" s="10">
        <v>6</v>
      </c>
      <c r="C141" s="10">
        <v>112</v>
      </c>
      <c r="D141" s="11">
        <v>2.2617305999999999</v>
      </c>
      <c r="E141" s="16">
        <v>0</v>
      </c>
      <c r="F141" s="1">
        <f t="shared" si="6"/>
        <v>0</v>
      </c>
      <c r="G141" s="1">
        <f t="shared" si="7"/>
        <v>0</v>
      </c>
      <c r="H141" s="1">
        <f t="shared" si="8"/>
        <v>0</v>
      </c>
    </row>
    <row r="142" spans="1:8">
      <c r="A142" s="2" t="s">
        <v>131</v>
      </c>
      <c r="B142" s="10">
        <v>12</v>
      </c>
      <c r="C142" s="10">
        <v>112</v>
      </c>
      <c r="D142" s="11">
        <v>2.3022089999999999</v>
      </c>
      <c r="E142" s="16">
        <v>0</v>
      </c>
      <c r="F142" s="1">
        <f t="shared" si="6"/>
        <v>0</v>
      </c>
      <c r="G142" s="1">
        <f t="shared" si="7"/>
        <v>0</v>
      </c>
      <c r="H142" s="1">
        <f t="shared" si="8"/>
        <v>0</v>
      </c>
    </row>
    <row r="143" spans="1:8">
      <c r="A143" s="2" t="s">
        <v>132</v>
      </c>
      <c r="B143" s="10">
        <v>16</v>
      </c>
      <c r="C143" s="10">
        <v>224</v>
      </c>
      <c r="D143" s="11">
        <v>2.3334111000000002</v>
      </c>
      <c r="E143" s="16">
        <v>0</v>
      </c>
      <c r="F143" s="1">
        <f t="shared" si="6"/>
        <v>0</v>
      </c>
      <c r="G143" s="1">
        <f t="shared" si="7"/>
        <v>0</v>
      </c>
      <c r="H143" s="1">
        <f t="shared" si="8"/>
        <v>0</v>
      </c>
    </row>
    <row r="144" spans="1:8">
      <c r="A144" s="2" t="s">
        <v>133</v>
      </c>
      <c r="B144" s="10">
        <v>8</v>
      </c>
      <c r="C144" s="10">
        <v>112</v>
      </c>
      <c r="D144" s="11">
        <v>2.36124</v>
      </c>
      <c r="E144" s="16">
        <v>0</v>
      </c>
      <c r="F144" s="1">
        <f t="shared" si="6"/>
        <v>0</v>
      </c>
      <c r="G144" s="1">
        <f t="shared" si="7"/>
        <v>0</v>
      </c>
      <c r="H144" s="1">
        <f t="shared" si="8"/>
        <v>0</v>
      </c>
    </row>
    <row r="145" spans="1:8">
      <c r="A145" s="2" t="s">
        <v>134</v>
      </c>
      <c r="B145" s="10">
        <v>8</v>
      </c>
      <c r="C145" s="10">
        <v>112</v>
      </c>
      <c r="D145" s="11">
        <v>2.36124</v>
      </c>
      <c r="E145" s="16">
        <v>0</v>
      </c>
      <c r="F145" s="1">
        <f t="shared" si="6"/>
        <v>0</v>
      </c>
      <c r="G145" s="1">
        <f t="shared" si="7"/>
        <v>0</v>
      </c>
      <c r="H145" s="1">
        <f t="shared" si="8"/>
        <v>0</v>
      </c>
    </row>
    <row r="146" spans="1:8">
      <c r="A146" s="2" t="s">
        <v>135</v>
      </c>
      <c r="B146" s="10">
        <v>60</v>
      </c>
      <c r="C146" s="10">
        <v>223.5166015625</v>
      </c>
      <c r="D146" s="11">
        <v>2.4995411999999999</v>
      </c>
      <c r="E146" s="16">
        <v>0</v>
      </c>
      <c r="F146" s="1">
        <f t="shared" si="6"/>
        <v>0</v>
      </c>
      <c r="G146" s="1">
        <f t="shared" si="7"/>
        <v>0</v>
      </c>
      <c r="H146" s="1">
        <f t="shared" si="8"/>
        <v>0</v>
      </c>
    </row>
    <row r="147" spans="1:8">
      <c r="A147" s="2" t="s">
        <v>136</v>
      </c>
      <c r="B147" s="10">
        <v>32</v>
      </c>
      <c r="C147" s="10">
        <v>256</v>
      </c>
      <c r="D147" s="11">
        <v>2.5096607999999998</v>
      </c>
      <c r="E147" s="16">
        <v>0</v>
      </c>
      <c r="F147" s="1">
        <f t="shared" si="6"/>
        <v>0</v>
      </c>
      <c r="G147" s="1">
        <f t="shared" si="7"/>
        <v>0</v>
      </c>
      <c r="H147" s="1">
        <f t="shared" si="8"/>
        <v>0</v>
      </c>
    </row>
    <row r="148" spans="1:8">
      <c r="A148" s="2" t="s">
        <v>137</v>
      </c>
      <c r="B148" s="10">
        <v>16</v>
      </c>
      <c r="C148" s="10">
        <v>224</v>
      </c>
      <c r="D148" s="11">
        <v>2.5661619</v>
      </c>
      <c r="E148" s="16">
        <v>0</v>
      </c>
      <c r="F148" s="1">
        <f t="shared" si="6"/>
        <v>0</v>
      </c>
      <c r="G148" s="1">
        <f t="shared" si="7"/>
        <v>0</v>
      </c>
      <c r="H148" s="1">
        <f t="shared" si="8"/>
        <v>0</v>
      </c>
    </row>
    <row r="149" spans="1:8">
      <c r="A149" s="2" t="s">
        <v>138</v>
      </c>
      <c r="B149" s="10">
        <v>64</v>
      </c>
      <c r="C149" s="10">
        <v>128</v>
      </c>
      <c r="D149" s="11">
        <v>2.6176032</v>
      </c>
      <c r="E149" s="16">
        <v>0</v>
      </c>
      <c r="F149" s="1">
        <f t="shared" si="6"/>
        <v>0</v>
      </c>
      <c r="G149" s="1">
        <f t="shared" si="7"/>
        <v>0</v>
      </c>
      <c r="H149" s="1">
        <f t="shared" si="8"/>
        <v>0</v>
      </c>
    </row>
    <row r="150" spans="1:8">
      <c r="A150" s="2" t="s">
        <v>139</v>
      </c>
      <c r="B150" s="10">
        <v>32</v>
      </c>
      <c r="C150" s="10">
        <v>192</v>
      </c>
      <c r="D150" s="11">
        <v>2.7390384000000001</v>
      </c>
      <c r="E150" s="16">
        <v>0</v>
      </c>
      <c r="F150" s="1">
        <f t="shared" si="6"/>
        <v>0</v>
      </c>
      <c r="G150" s="1">
        <f t="shared" si="7"/>
        <v>0</v>
      </c>
      <c r="H150" s="1">
        <f t="shared" si="8"/>
        <v>0</v>
      </c>
    </row>
    <row r="151" spans="1:8">
      <c r="A151" s="2" t="s">
        <v>140</v>
      </c>
      <c r="B151" s="10">
        <v>32</v>
      </c>
      <c r="C151" s="10">
        <v>256</v>
      </c>
      <c r="D151" s="11">
        <v>2.9073610799999998</v>
      </c>
      <c r="E151" s="16">
        <v>0</v>
      </c>
      <c r="F151" s="1">
        <f t="shared" si="6"/>
        <v>0</v>
      </c>
      <c r="G151" s="1">
        <f t="shared" si="7"/>
        <v>0</v>
      </c>
      <c r="H151" s="1">
        <f t="shared" si="8"/>
        <v>0</v>
      </c>
    </row>
    <row r="152" spans="1:8">
      <c r="A152" s="2" t="s">
        <v>141</v>
      </c>
      <c r="B152" s="10">
        <v>72</v>
      </c>
      <c r="C152" s="10">
        <v>144</v>
      </c>
      <c r="D152" s="11">
        <v>2.9448036000000002</v>
      </c>
      <c r="E152" s="16">
        <v>0</v>
      </c>
      <c r="F152" s="1">
        <f t="shared" si="6"/>
        <v>0</v>
      </c>
      <c r="G152" s="1">
        <f t="shared" si="7"/>
        <v>0</v>
      </c>
      <c r="H152" s="1">
        <f t="shared" si="8"/>
        <v>0</v>
      </c>
    </row>
    <row r="153" spans="1:8">
      <c r="A153" s="2" t="s">
        <v>142</v>
      </c>
      <c r="B153" s="10">
        <v>6</v>
      </c>
      <c r="C153" s="10">
        <v>112</v>
      </c>
      <c r="D153" s="11">
        <v>3.2239358999999999</v>
      </c>
      <c r="E153" s="16">
        <v>0</v>
      </c>
      <c r="F153" s="1">
        <f t="shared" si="6"/>
        <v>0</v>
      </c>
      <c r="G153" s="1">
        <f t="shared" si="7"/>
        <v>0</v>
      </c>
      <c r="H153" s="1">
        <f t="shared" si="8"/>
        <v>0</v>
      </c>
    </row>
    <row r="154" spans="1:8">
      <c r="A154" s="2" t="s">
        <v>143</v>
      </c>
      <c r="B154" s="10">
        <v>64</v>
      </c>
      <c r="C154" s="10">
        <v>256</v>
      </c>
      <c r="D154" s="11">
        <v>3.2382719999999998</v>
      </c>
      <c r="E154" s="16">
        <v>0</v>
      </c>
      <c r="F154" s="1">
        <f t="shared" si="6"/>
        <v>0</v>
      </c>
      <c r="G154" s="1">
        <f t="shared" si="7"/>
        <v>0</v>
      </c>
      <c r="H154" s="1">
        <f t="shared" si="8"/>
        <v>0</v>
      </c>
    </row>
    <row r="155" spans="1:8">
      <c r="A155" s="2" t="s">
        <v>144</v>
      </c>
      <c r="B155" s="10">
        <v>64</v>
      </c>
      <c r="C155" s="10">
        <v>256</v>
      </c>
      <c r="D155" s="11">
        <v>3.2382719999999998</v>
      </c>
      <c r="E155" s="16">
        <v>0</v>
      </c>
      <c r="F155" s="1">
        <f t="shared" si="6"/>
        <v>0</v>
      </c>
      <c r="G155" s="1">
        <f t="shared" si="7"/>
        <v>0</v>
      </c>
      <c r="H155" s="1">
        <f t="shared" si="8"/>
        <v>0</v>
      </c>
    </row>
    <row r="156" spans="1:8">
      <c r="A156" s="2" t="s">
        <v>145</v>
      </c>
      <c r="B156" s="10">
        <v>16</v>
      </c>
      <c r="C156" s="10">
        <v>437.5</v>
      </c>
      <c r="D156" s="11">
        <v>3.6280452599999999</v>
      </c>
      <c r="E156" s="16">
        <v>0</v>
      </c>
      <c r="F156" s="1">
        <f t="shared" si="6"/>
        <v>0</v>
      </c>
      <c r="G156" s="1">
        <f t="shared" si="7"/>
        <v>0</v>
      </c>
      <c r="H156" s="1">
        <f t="shared" si="8"/>
        <v>0</v>
      </c>
    </row>
    <row r="157" spans="1:8">
      <c r="A157" s="2" t="s">
        <v>146</v>
      </c>
      <c r="B157" s="10">
        <v>64</v>
      </c>
      <c r="C157" s="10">
        <v>432</v>
      </c>
      <c r="D157" s="11">
        <v>3.6902808</v>
      </c>
      <c r="E157" s="16">
        <v>0</v>
      </c>
      <c r="F157" s="1">
        <f t="shared" si="6"/>
        <v>0</v>
      </c>
      <c r="G157" s="1">
        <f t="shared" si="7"/>
        <v>0</v>
      </c>
      <c r="H157" s="1">
        <f t="shared" si="8"/>
        <v>0</v>
      </c>
    </row>
    <row r="158" spans="1:8">
      <c r="A158" s="2" t="s">
        <v>147</v>
      </c>
      <c r="B158" s="10">
        <v>64</v>
      </c>
      <c r="C158" s="10">
        <v>432</v>
      </c>
      <c r="D158" s="11">
        <v>3.6902808</v>
      </c>
      <c r="E158" s="16">
        <v>0</v>
      </c>
      <c r="F158" s="1">
        <f t="shared" si="6"/>
        <v>0</v>
      </c>
      <c r="G158" s="1">
        <f t="shared" si="7"/>
        <v>0</v>
      </c>
      <c r="H158" s="1">
        <f t="shared" si="8"/>
        <v>0</v>
      </c>
    </row>
    <row r="159" spans="1:8">
      <c r="A159" s="2" t="s">
        <v>148</v>
      </c>
      <c r="B159" s="10">
        <v>64</v>
      </c>
      <c r="C159" s="10">
        <v>432</v>
      </c>
      <c r="D159" s="11">
        <v>3.6902808</v>
      </c>
      <c r="E159" s="16">
        <v>0</v>
      </c>
      <c r="F159" s="1">
        <f t="shared" si="6"/>
        <v>0</v>
      </c>
      <c r="G159" s="1">
        <f t="shared" si="7"/>
        <v>0</v>
      </c>
      <c r="H159" s="1">
        <f t="shared" si="8"/>
        <v>0</v>
      </c>
    </row>
    <row r="160" spans="1:8">
      <c r="A160" s="2" t="s">
        <v>149</v>
      </c>
      <c r="B160" s="10">
        <v>64</v>
      </c>
      <c r="C160" s="10">
        <v>432</v>
      </c>
      <c r="D160" s="11">
        <v>3.6902808</v>
      </c>
      <c r="E160" s="16">
        <v>0</v>
      </c>
      <c r="F160" s="1">
        <f t="shared" si="6"/>
        <v>0</v>
      </c>
      <c r="G160" s="1">
        <f t="shared" si="7"/>
        <v>0</v>
      </c>
      <c r="H160" s="1">
        <f t="shared" si="8"/>
        <v>0</v>
      </c>
    </row>
    <row r="161" spans="1:8">
      <c r="A161" s="2" t="s">
        <v>150</v>
      </c>
      <c r="B161" s="10">
        <v>12</v>
      </c>
      <c r="C161" s="10">
        <v>224</v>
      </c>
      <c r="D161" s="11">
        <v>4.5226179000000002</v>
      </c>
      <c r="E161" s="16">
        <v>0</v>
      </c>
      <c r="F161" s="1">
        <f t="shared" si="6"/>
        <v>0</v>
      </c>
      <c r="G161" s="1">
        <f t="shared" si="7"/>
        <v>0</v>
      </c>
      <c r="H161" s="1">
        <f t="shared" si="8"/>
        <v>0</v>
      </c>
    </row>
    <row r="162" spans="1:8">
      <c r="A162" s="2" t="s">
        <v>151</v>
      </c>
      <c r="B162" s="10">
        <v>12</v>
      </c>
      <c r="C162" s="10">
        <v>224</v>
      </c>
      <c r="D162" s="11">
        <v>4.5234611999999998</v>
      </c>
      <c r="E162" s="16">
        <v>0</v>
      </c>
      <c r="F162" s="1">
        <f t="shared" si="6"/>
        <v>0</v>
      </c>
      <c r="G162" s="1">
        <f t="shared" si="7"/>
        <v>0</v>
      </c>
      <c r="H162" s="1">
        <f t="shared" si="8"/>
        <v>0</v>
      </c>
    </row>
    <row r="163" spans="1:8">
      <c r="A163" s="2" t="s">
        <v>152</v>
      </c>
      <c r="B163" s="10">
        <v>24</v>
      </c>
      <c r="C163" s="10">
        <v>224</v>
      </c>
      <c r="D163" s="11">
        <v>4.6044179999999999</v>
      </c>
      <c r="E163" s="16">
        <v>0</v>
      </c>
      <c r="F163" s="1">
        <f t="shared" si="6"/>
        <v>0</v>
      </c>
      <c r="G163" s="1">
        <f t="shared" si="7"/>
        <v>0</v>
      </c>
      <c r="H163" s="1">
        <f t="shared" si="8"/>
        <v>0</v>
      </c>
    </row>
    <row r="164" spans="1:8">
      <c r="A164" s="2" t="s">
        <v>153</v>
      </c>
      <c r="B164" s="10">
        <v>16</v>
      </c>
      <c r="C164" s="10">
        <v>224</v>
      </c>
      <c r="D164" s="11">
        <v>4.72248</v>
      </c>
      <c r="E164" s="16">
        <v>0</v>
      </c>
      <c r="F164" s="1">
        <f t="shared" si="6"/>
        <v>0</v>
      </c>
      <c r="G164" s="1">
        <f t="shared" si="7"/>
        <v>0</v>
      </c>
      <c r="H164" s="1">
        <f t="shared" si="8"/>
        <v>0</v>
      </c>
    </row>
    <row r="165" spans="1:8">
      <c r="A165" s="2" t="s">
        <v>154</v>
      </c>
      <c r="B165" s="10">
        <v>16</v>
      </c>
      <c r="C165" s="10">
        <v>224</v>
      </c>
      <c r="D165" s="11">
        <v>4.72248</v>
      </c>
      <c r="E165" s="16">
        <v>0</v>
      </c>
      <c r="F165" s="1">
        <f t="shared" si="6"/>
        <v>0</v>
      </c>
      <c r="G165" s="1">
        <f t="shared" si="7"/>
        <v>0</v>
      </c>
      <c r="H165" s="1">
        <f t="shared" si="8"/>
        <v>0</v>
      </c>
    </row>
    <row r="166" spans="1:8">
      <c r="A166" s="2" t="s">
        <v>155</v>
      </c>
      <c r="B166" s="10">
        <v>64</v>
      </c>
      <c r="C166" s="10">
        <v>512</v>
      </c>
      <c r="D166" s="11">
        <v>5.4797634000000004</v>
      </c>
      <c r="E166" s="16">
        <v>0</v>
      </c>
      <c r="F166" s="1">
        <f t="shared" si="6"/>
        <v>0</v>
      </c>
      <c r="G166" s="1">
        <f t="shared" si="7"/>
        <v>0</v>
      </c>
      <c r="H166" s="1">
        <f t="shared" si="8"/>
        <v>0</v>
      </c>
    </row>
    <row r="167" spans="1:8">
      <c r="A167" s="2" t="s">
        <v>156</v>
      </c>
      <c r="B167" s="10">
        <v>80</v>
      </c>
      <c r="C167" s="10">
        <v>640</v>
      </c>
      <c r="D167" s="11">
        <v>6.274152</v>
      </c>
      <c r="E167" s="16">
        <v>0</v>
      </c>
      <c r="F167" s="1">
        <f t="shared" ref="F167:F181" si="9">E167*B167</f>
        <v>0</v>
      </c>
      <c r="G167" s="1">
        <f t="shared" ref="G167:G181" si="10">E167*C167</f>
        <v>0</v>
      </c>
      <c r="H167" s="1">
        <f t="shared" ref="H167:H181" si="11">E167*D167*730</f>
        <v>0</v>
      </c>
    </row>
    <row r="168" spans="1:8">
      <c r="A168" s="2" t="s">
        <v>157</v>
      </c>
      <c r="B168" s="10">
        <v>12</v>
      </c>
      <c r="C168" s="10">
        <v>224</v>
      </c>
      <c r="D168" s="11">
        <v>6.4478717999999997</v>
      </c>
      <c r="E168" s="16">
        <v>0</v>
      </c>
      <c r="F168" s="1">
        <f t="shared" si="9"/>
        <v>0</v>
      </c>
      <c r="G168" s="1">
        <f t="shared" si="10"/>
        <v>0</v>
      </c>
      <c r="H168" s="1">
        <f t="shared" si="11"/>
        <v>0</v>
      </c>
    </row>
    <row r="169" spans="1:8">
      <c r="A169" s="2" t="s">
        <v>158</v>
      </c>
      <c r="B169" s="10">
        <v>32</v>
      </c>
      <c r="C169" s="10">
        <v>875</v>
      </c>
      <c r="D169" s="11">
        <v>7.2560905199999999</v>
      </c>
      <c r="E169" s="16">
        <v>0</v>
      </c>
      <c r="F169" s="1">
        <f t="shared" si="9"/>
        <v>0</v>
      </c>
      <c r="G169" s="1">
        <f t="shared" si="10"/>
        <v>0</v>
      </c>
      <c r="H169" s="1">
        <f t="shared" si="11"/>
        <v>0</v>
      </c>
    </row>
    <row r="170" spans="1:8">
      <c r="A170" s="2" t="s">
        <v>159</v>
      </c>
      <c r="B170" s="10">
        <v>64</v>
      </c>
      <c r="C170" s="10">
        <v>1000</v>
      </c>
      <c r="D170" s="11">
        <v>7.8738920999999999</v>
      </c>
      <c r="E170" s="16">
        <v>0</v>
      </c>
      <c r="F170" s="1">
        <f t="shared" si="9"/>
        <v>0</v>
      </c>
      <c r="G170" s="1">
        <f t="shared" si="10"/>
        <v>0</v>
      </c>
      <c r="H170" s="1">
        <f t="shared" si="11"/>
        <v>0</v>
      </c>
    </row>
    <row r="171" spans="1:8">
      <c r="A171" s="2" t="s">
        <v>160</v>
      </c>
      <c r="B171" s="10">
        <v>32</v>
      </c>
      <c r="C171" s="10">
        <v>448</v>
      </c>
      <c r="D171" s="11">
        <v>8.4245669999999997</v>
      </c>
      <c r="E171" s="16">
        <v>0</v>
      </c>
      <c r="F171" s="1">
        <f t="shared" si="9"/>
        <v>0</v>
      </c>
      <c r="G171" s="1">
        <f t="shared" si="10"/>
        <v>0</v>
      </c>
      <c r="H171" s="1">
        <f t="shared" si="11"/>
        <v>0</v>
      </c>
    </row>
    <row r="172" spans="1:8">
      <c r="A172" s="2" t="s">
        <v>161</v>
      </c>
      <c r="B172" s="10">
        <v>32</v>
      </c>
      <c r="C172" s="10">
        <v>448</v>
      </c>
      <c r="D172" s="11">
        <v>8.4245669999999997</v>
      </c>
      <c r="E172" s="16">
        <v>0</v>
      </c>
      <c r="F172" s="1">
        <f t="shared" si="9"/>
        <v>0</v>
      </c>
      <c r="G172" s="1">
        <f t="shared" si="10"/>
        <v>0</v>
      </c>
      <c r="H172" s="1">
        <f t="shared" si="11"/>
        <v>0</v>
      </c>
    </row>
    <row r="173" spans="1:8">
      <c r="A173" s="2" t="s">
        <v>162</v>
      </c>
      <c r="B173" s="10">
        <v>24</v>
      </c>
      <c r="C173" s="10">
        <v>448</v>
      </c>
      <c r="D173" s="11">
        <v>9.0460791</v>
      </c>
      <c r="E173" s="16">
        <v>0</v>
      </c>
      <c r="F173" s="1">
        <f t="shared" si="9"/>
        <v>0</v>
      </c>
      <c r="G173" s="1">
        <f t="shared" si="10"/>
        <v>0</v>
      </c>
      <c r="H173" s="1">
        <f t="shared" si="11"/>
        <v>0</v>
      </c>
    </row>
    <row r="174" spans="1:8">
      <c r="A174" s="2" t="s">
        <v>163</v>
      </c>
      <c r="B174" s="10">
        <v>24</v>
      </c>
      <c r="C174" s="10">
        <v>448</v>
      </c>
      <c r="D174" s="11">
        <v>9.0469223999999997</v>
      </c>
      <c r="E174" s="16">
        <v>0</v>
      </c>
      <c r="F174" s="1">
        <f t="shared" si="9"/>
        <v>0</v>
      </c>
      <c r="G174" s="1">
        <f t="shared" si="10"/>
        <v>0</v>
      </c>
      <c r="H174" s="1">
        <f t="shared" si="11"/>
        <v>0</v>
      </c>
    </row>
    <row r="175" spans="1:8">
      <c r="A175" s="2" t="s">
        <v>164</v>
      </c>
      <c r="B175" s="10">
        <v>24</v>
      </c>
      <c r="C175" s="10">
        <v>448</v>
      </c>
      <c r="D175" s="11">
        <v>9.9543131999999996</v>
      </c>
      <c r="E175" s="16">
        <v>0</v>
      </c>
      <c r="F175" s="1">
        <f t="shared" si="9"/>
        <v>0</v>
      </c>
      <c r="G175" s="1">
        <f t="shared" si="10"/>
        <v>0</v>
      </c>
      <c r="H175" s="1">
        <f t="shared" si="11"/>
        <v>0</v>
      </c>
    </row>
    <row r="176" spans="1:8">
      <c r="A176" s="2" t="s">
        <v>165</v>
      </c>
      <c r="B176" s="10">
        <v>24</v>
      </c>
      <c r="C176" s="10">
        <v>448</v>
      </c>
      <c r="D176" s="11">
        <v>9.9543131999999996</v>
      </c>
      <c r="E176" s="16">
        <v>0</v>
      </c>
      <c r="F176" s="1">
        <f t="shared" si="9"/>
        <v>0</v>
      </c>
      <c r="G176" s="1">
        <f t="shared" si="10"/>
        <v>0</v>
      </c>
      <c r="H176" s="1">
        <f t="shared" si="11"/>
        <v>0</v>
      </c>
    </row>
    <row r="177" spans="1:8">
      <c r="A177" s="2" t="s">
        <v>166</v>
      </c>
      <c r="B177" s="10">
        <v>64</v>
      </c>
      <c r="C177" s="10">
        <v>1750</v>
      </c>
      <c r="D177" s="11">
        <v>12.204237600000001</v>
      </c>
      <c r="E177" s="16">
        <v>0</v>
      </c>
      <c r="F177" s="1">
        <f t="shared" si="9"/>
        <v>0</v>
      </c>
      <c r="G177" s="1">
        <f t="shared" si="10"/>
        <v>0</v>
      </c>
      <c r="H177" s="1">
        <f t="shared" si="11"/>
        <v>0</v>
      </c>
    </row>
    <row r="178" spans="1:8">
      <c r="A178" s="2" t="s">
        <v>167</v>
      </c>
      <c r="B178" s="10">
        <v>24</v>
      </c>
      <c r="C178" s="10">
        <v>448</v>
      </c>
      <c r="D178" s="11">
        <v>12.895743599999999</v>
      </c>
      <c r="E178" s="16">
        <v>0</v>
      </c>
      <c r="F178" s="1">
        <f t="shared" si="9"/>
        <v>0</v>
      </c>
      <c r="G178" s="1">
        <f t="shared" si="10"/>
        <v>0</v>
      </c>
      <c r="H178" s="1">
        <f t="shared" si="11"/>
        <v>0</v>
      </c>
    </row>
    <row r="179" spans="1:8">
      <c r="A179" s="2" t="s">
        <v>168</v>
      </c>
      <c r="B179" s="10">
        <v>24</v>
      </c>
      <c r="C179" s="10">
        <v>448</v>
      </c>
      <c r="D179" s="11">
        <v>14.185149300000001</v>
      </c>
      <c r="E179" s="16">
        <v>0</v>
      </c>
      <c r="F179" s="1">
        <f t="shared" si="9"/>
        <v>0</v>
      </c>
      <c r="G179" s="1">
        <f t="shared" si="10"/>
        <v>0</v>
      </c>
      <c r="H179" s="1">
        <f t="shared" si="11"/>
        <v>0</v>
      </c>
    </row>
    <row r="180" spans="1:8">
      <c r="A180" s="2" t="s">
        <v>169</v>
      </c>
      <c r="B180" s="10">
        <v>128</v>
      </c>
      <c r="C180" s="10">
        <v>2000</v>
      </c>
      <c r="D180" s="11">
        <v>15.7469409</v>
      </c>
      <c r="E180" s="16">
        <v>0</v>
      </c>
      <c r="F180" s="1">
        <f t="shared" si="9"/>
        <v>0</v>
      </c>
      <c r="G180" s="1">
        <f t="shared" si="10"/>
        <v>0</v>
      </c>
      <c r="H180" s="1">
        <f t="shared" si="11"/>
        <v>0</v>
      </c>
    </row>
    <row r="181" spans="1:8">
      <c r="A181" s="2" t="s">
        <v>170</v>
      </c>
      <c r="B181" s="10">
        <v>128</v>
      </c>
      <c r="C181" s="10">
        <v>3800</v>
      </c>
      <c r="D181" s="11">
        <v>31.508386560000002</v>
      </c>
      <c r="E181" s="16">
        <v>0</v>
      </c>
      <c r="F181" s="1">
        <f t="shared" si="9"/>
        <v>0</v>
      </c>
      <c r="G181" s="1">
        <f t="shared" si="10"/>
        <v>0</v>
      </c>
      <c r="H181" s="1">
        <f t="shared" si="11"/>
        <v>0</v>
      </c>
    </row>
  </sheetData>
  <mergeCells count="1">
    <mergeCell ref="A13:H13"/>
  </mergeCells>
  <conditionalFormatting sqref="A15:H181">
    <cfRule type="expression" dxfId="0" priority="1">
      <formula>$E15&gt;0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Find VMs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2019-05-27T14:28:54Z</dcterms:created>
  <dcterms:modified xsi:type="dcterms:W3CDTF">2019-05-27T14:29:46Z</dcterms:modified>
</cp:coreProperties>
</file>