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ma\edu\Информационные системы управления бюджетированием\"/>
    </mc:Choice>
  </mc:AlternateContent>
  <xr:revisionPtr revIDLastSave="0" documentId="8_{E9BC6A08-63FB-451B-9D81-7ED802B05785}" xr6:coauthVersionLast="47" xr6:coauthVersionMax="47" xr10:uidLastSave="{00000000-0000-0000-0000-000000000000}"/>
  <bookViews>
    <workbookView xWindow="16245" yWindow="0" windowWidth="12555" windowHeight="15600" xr2:uid="{7802C9C1-91E7-43AD-B5DD-A29C41312A6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5" i="1"/>
  <c r="B14" i="1"/>
  <c r="B16" i="1"/>
  <c r="B7" i="1"/>
  <c r="B5" i="1"/>
  <c r="B12" i="1"/>
  <c r="B13" i="1" s="1"/>
  <c r="B10" i="1"/>
  <c r="B11" i="1" s="1"/>
</calcChain>
</file>

<file path=xl/sharedStrings.xml><?xml version="1.0" encoding="utf-8"?>
<sst xmlns="http://schemas.openxmlformats.org/spreadsheetml/2006/main" count="19" uniqueCount="17">
  <si>
    <t>Показатель</t>
  </si>
  <si>
    <t>Значение</t>
  </si>
  <si>
    <t>Выручка</t>
  </si>
  <si>
    <t>Прибыль</t>
  </si>
  <si>
    <r>
      <rPr>
        <b/>
        <sz val="11"/>
        <color theme="1"/>
        <rFont val="Aptos Narrow"/>
        <family val="2"/>
        <scheme val="minor"/>
      </rPr>
      <t>Продано</t>
    </r>
    <r>
      <rPr>
        <sz val="11"/>
        <color theme="1"/>
        <rFont val="Aptos Narrow"/>
        <family val="2"/>
        <charset val="204"/>
        <scheme val="minor"/>
      </rPr>
      <t xml:space="preserve"> единиц за месяц</t>
    </r>
  </si>
  <si>
    <r>
      <rPr>
        <b/>
        <sz val="11"/>
        <color theme="1"/>
        <rFont val="Aptos Narrow"/>
        <family val="2"/>
        <scheme val="minor"/>
      </rPr>
      <t xml:space="preserve">Цена </t>
    </r>
    <r>
      <rPr>
        <sz val="11"/>
        <color theme="1"/>
        <rFont val="Aptos Narrow"/>
        <family val="2"/>
        <charset val="204"/>
        <scheme val="minor"/>
      </rPr>
      <t>единицы</t>
    </r>
  </si>
  <si>
    <r>
      <rPr>
        <b/>
        <sz val="11"/>
        <color theme="1"/>
        <rFont val="Aptos Narrow"/>
        <family val="2"/>
        <scheme val="minor"/>
      </rPr>
      <t>Прямые затраты</t>
    </r>
    <r>
      <rPr>
        <sz val="11"/>
        <color theme="1"/>
        <rFont val="Aptos Narrow"/>
        <family val="2"/>
        <charset val="204"/>
        <scheme val="minor"/>
      </rPr>
      <t xml:space="preserve"> на единицу</t>
    </r>
  </si>
  <si>
    <r>
      <rPr>
        <b/>
        <sz val="11"/>
        <color theme="1"/>
        <rFont val="Aptos Narrow"/>
        <family val="2"/>
        <scheme val="minor"/>
      </rPr>
      <t>Постоянные затраты</t>
    </r>
    <r>
      <rPr>
        <sz val="11"/>
        <color theme="1"/>
        <rFont val="Aptos Narrow"/>
        <family val="2"/>
        <charset val="204"/>
        <scheme val="minor"/>
      </rPr>
      <t xml:space="preserve"> за месяц</t>
    </r>
  </si>
  <si>
    <r>
      <rPr>
        <b/>
        <sz val="11"/>
        <color theme="1"/>
        <rFont val="Aptos Narrow"/>
        <family val="2"/>
        <scheme val="minor"/>
      </rPr>
      <t>Переменные затраты</t>
    </r>
    <r>
      <rPr>
        <sz val="11"/>
        <color theme="1"/>
        <rFont val="Aptos Narrow"/>
        <family val="2"/>
        <charset val="204"/>
        <scheme val="minor"/>
      </rPr>
      <t xml:space="preserve"> за месяц</t>
    </r>
  </si>
  <si>
    <t>К-во продаж для получения 72 000 ₽</t>
  </si>
  <si>
    <t>Увеличение цены для получения 10 000 ₽+</t>
  </si>
  <si>
    <t>Общая себестоимость</t>
  </si>
  <si>
    <t>Критический объём продаж, к-во</t>
  </si>
  <si>
    <t>Критический объём продаж, стоимость</t>
  </si>
  <si>
    <t>Прибыль, если цена и прямые затраты упадут на 10%, накладные на 10 000 ₽</t>
  </si>
  <si>
    <t>Стоит ли делать цену 45 ₽/ед, если это даст +2000 продаж?</t>
  </si>
  <si>
    <t>Сколько дополнительных единиц нужно продавать, чтобы окупать доп. расход 12 000 ₽/месяц?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</si>
</sst>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BCD4-647B-43D6-80AC-6CBDE058F9C3}">
  <dimension ref="A1:B18"/>
  <sheetViews>
    <sheetView tabSelected="1" zoomScale="160" zoomScaleNormal="160" workbookViewId="0">
      <selection activeCell="B17" sqref="B17"/>
    </sheetView>
  </sheetViews>
  <sheetFormatPr defaultRowHeight="15" x14ac:dyDescent="0.25"/>
  <cols>
    <col min="1" max="1" width="40.140625" style="3" customWidth="1"/>
    <col min="2" max="2" width="10.28515625" customWidth="1"/>
  </cols>
  <sheetData>
    <row r="1" spans="1:2" ht="15.75" customHeight="1" x14ac:dyDescent="0.25">
      <c r="A1" s="1" t="s">
        <v>0</v>
      </c>
      <c r="B1" s="2" t="s">
        <v>1</v>
      </c>
    </row>
    <row r="2" spans="1:2" x14ac:dyDescent="0.25">
      <c r="A2" s="4" t="s">
        <v>4</v>
      </c>
      <c r="B2">
        <v>8000</v>
      </c>
    </row>
    <row r="3" spans="1:2" x14ac:dyDescent="0.25">
      <c r="A3" s="4" t="s">
        <v>5</v>
      </c>
      <c r="B3">
        <v>50</v>
      </c>
    </row>
    <row r="4" spans="1:2" x14ac:dyDescent="0.25">
      <c r="A4" s="4" t="s">
        <v>6</v>
      </c>
      <c r="B4">
        <v>20</v>
      </c>
    </row>
    <row r="5" spans="1:2" x14ac:dyDescent="0.25">
      <c r="A5" s="4" t="s">
        <v>8</v>
      </c>
      <c r="B5">
        <f>B2*B4</f>
        <v>160000</v>
      </c>
    </row>
    <row r="6" spans="1:2" x14ac:dyDescent="0.25">
      <c r="A6" s="4" t="s">
        <v>7</v>
      </c>
      <c r="B6">
        <v>180000</v>
      </c>
    </row>
    <row r="7" spans="1:2" x14ac:dyDescent="0.25">
      <c r="A7" s="5" t="s">
        <v>11</v>
      </c>
      <c r="B7">
        <f>B5+B6</f>
        <v>340000</v>
      </c>
    </row>
    <row r="9" spans="1:2" x14ac:dyDescent="0.25">
      <c r="A9" s="1" t="s">
        <v>0</v>
      </c>
      <c r="B9" s="2" t="s">
        <v>1</v>
      </c>
    </row>
    <row r="10" spans="1:2" x14ac:dyDescent="0.25">
      <c r="A10" s="3" t="s">
        <v>12</v>
      </c>
      <c r="B10">
        <f>B6/(B3-B4)</f>
        <v>6000</v>
      </c>
    </row>
    <row r="11" spans="1:2" x14ac:dyDescent="0.25">
      <c r="A11" s="3" t="s">
        <v>13</v>
      </c>
      <c r="B11">
        <f>B10*B3</f>
        <v>300000</v>
      </c>
    </row>
    <row r="12" spans="1:2" x14ac:dyDescent="0.25">
      <c r="A12" s="3" t="s">
        <v>2</v>
      </c>
      <c r="B12">
        <f>B2*B3</f>
        <v>400000</v>
      </c>
    </row>
    <row r="13" spans="1:2" x14ac:dyDescent="0.25">
      <c r="A13" s="3" t="s">
        <v>3</v>
      </c>
      <c r="B13">
        <f>B12-(B5+B6)</f>
        <v>60000</v>
      </c>
    </row>
    <row r="14" spans="1:2" x14ac:dyDescent="0.25">
      <c r="A14" s="3" t="s">
        <v>9</v>
      </c>
      <c r="B14">
        <f>(B6+72000)/(B3-B4)</f>
        <v>8400</v>
      </c>
    </row>
    <row r="15" spans="1:2" x14ac:dyDescent="0.25">
      <c r="A15" s="3" t="s">
        <v>10</v>
      </c>
      <c r="B15">
        <f>ABS(B3-((B7+B13+10000) / B2))</f>
        <v>1.25</v>
      </c>
    </row>
    <row r="16" spans="1:2" ht="30" x14ac:dyDescent="0.25">
      <c r="A16" s="3" t="s">
        <v>14</v>
      </c>
      <c r="B16">
        <f>(B2*(B3*0.9)) - ((B2*(B4*0.9))+(B6-10000))</f>
        <v>46000</v>
      </c>
    </row>
    <row r="17" spans="1:2" ht="30" x14ac:dyDescent="0.25">
      <c r="A17" s="3" t="s">
        <v>15</v>
      </c>
      <c r="B17" s="6" t="str">
        <f>IF(((B2+2000)*45)-((B2+2000)*B4+B6)&gt;B13,"Да","Нет")</f>
        <v>Да</v>
      </c>
    </row>
    <row r="18" spans="1:2" ht="45" x14ac:dyDescent="0.25">
      <c r="A18" s="3" t="s">
        <v>16</v>
      </c>
      <c r="B18">
        <f>12000/(B3-B4)</f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2024-12-25T06:38:53Z</dcterms:created>
  <dcterms:modified xsi:type="dcterms:W3CDTF">2024-12-25T07:45:34Z</dcterms:modified>
</cp:coreProperties>
</file>