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ma\edu\Бухгалтерский учет и анализ\"/>
    </mc:Choice>
  </mc:AlternateContent>
  <xr:revisionPtr revIDLastSave="0" documentId="8_{3AD5DCE7-4AC6-4F41-8971-2A35DB69F5F1}" xr6:coauthVersionLast="47" xr6:coauthVersionMax="47" xr10:uidLastSave="{00000000-0000-0000-0000-000000000000}"/>
  <bookViews>
    <workbookView xWindow="14400" yWindow="0" windowWidth="14400" windowHeight="15600" xr2:uid="{46450EA8-9D9E-4ADF-AEDC-901C6B74CF2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H9" i="1"/>
  <c r="H8" i="1"/>
  <c r="H7" i="1"/>
  <c r="H6" i="1"/>
  <c r="H4" i="1"/>
  <c r="D66" i="1"/>
  <c r="J10" i="1" s="1"/>
  <c r="B66" i="1"/>
  <c r="I10" i="1" s="1"/>
  <c r="D58" i="1"/>
  <c r="J9" i="1" s="1"/>
  <c r="B58" i="1"/>
  <c r="I9" i="1" s="1"/>
  <c r="D49" i="1"/>
  <c r="J8" i="1" s="1"/>
  <c r="B49" i="1"/>
  <c r="I8" i="1" s="1"/>
  <c r="D40" i="1"/>
  <c r="J7" i="1" s="1"/>
  <c r="B40" i="1"/>
  <c r="I7" i="1" s="1"/>
  <c r="D28" i="1"/>
  <c r="J6" i="1" s="1"/>
  <c r="B28" i="1"/>
  <c r="B16" i="1"/>
  <c r="B17" i="1" s="1"/>
  <c r="D8" i="1"/>
  <c r="J4" i="1" s="1"/>
  <c r="B8" i="1"/>
  <c r="B29" i="1" l="1"/>
  <c r="I5" i="1"/>
  <c r="B9" i="1"/>
  <c r="I6" i="1"/>
  <c r="K8" i="1"/>
  <c r="K6" i="1"/>
  <c r="K9" i="1"/>
  <c r="I4" i="1"/>
  <c r="K4" i="1" s="1"/>
  <c r="K7" i="1"/>
  <c r="K10" i="1"/>
  <c r="B59" i="1"/>
  <c r="B67" i="1"/>
  <c r="B41" i="1"/>
  <c r="B50" i="1"/>
  <c r="D16" i="1"/>
  <c r="J5" i="1"/>
</calcChain>
</file>

<file path=xl/sharedStrings.xml><?xml version="1.0" encoding="utf-8"?>
<sst xmlns="http://schemas.openxmlformats.org/spreadsheetml/2006/main" count="57" uniqueCount="23">
  <si>
    <t>Дебет</t>
  </si>
  <si>
    <t>Кредит</t>
  </si>
  <si>
    <t>Нач. сальдо</t>
  </si>
  <si>
    <t>Кон. сальдо</t>
  </si>
  <si>
    <t>Оборот</t>
  </si>
  <si>
    <t>Сальдо</t>
  </si>
  <si>
    <t>Счёт 10  «Материалы», А</t>
  </si>
  <si>
    <t>Счёт 20  «Основное производство», А</t>
  </si>
  <si>
    <t>Счёт 50  «Касса», А</t>
  </si>
  <si>
    <t>Счёт 51  «Расчётный счёт», А</t>
  </si>
  <si>
    <t>Счёт 70  «Расчеты с персоналом по оплате труда», П</t>
  </si>
  <si>
    <t>Счёт 66  «Краткосрочные кредиты и займы», П</t>
  </si>
  <si>
    <t>Счёт 82  «Резервный капитал», П</t>
  </si>
  <si>
    <t>Счёт</t>
  </si>
  <si>
    <t>Название</t>
  </si>
  <si>
    <t>Материалы</t>
  </si>
  <si>
    <t>Основное производство</t>
  </si>
  <si>
    <t>Касса</t>
  </si>
  <si>
    <t>Расчетный счет</t>
  </si>
  <si>
    <t>Краткосрочные кредиты и займы</t>
  </si>
  <si>
    <t>Расчеты с персоналом по оплате труда</t>
  </si>
  <si>
    <t>Резервный капитал</t>
  </si>
  <si>
    <t>Оборотно-сальдовая ведомость за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</si>
</sst>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7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10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medium">
        <color theme="2" tint="-0.249977111117893"/>
      </bottom>
      <diagonal/>
    </border>
    <border>
      <left/>
      <right/>
      <top style="medium">
        <color theme="2" tint="-0.249977111117893"/>
      </top>
      <bottom style="medium">
        <color theme="2" tint="-0.24997711111789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169" fontId="0" fillId="0" borderId="0" xfId="1" applyNumberFormat="1" applyFont="1" applyAlignment="1">
      <alignment vertical="center"/>
    </xf>
    <xf numFmtId="0" fontId="2" fillId="0" borderId="0" xfId="0" applyFont="1" applyAlignment="1">
      <alignment vertical="center"/>
    </xf>
    <xf numFmtId="169" fontId="2" fillId="0" borderId="0" xfId="1" applyNumberFormat="1" applyFont="1" applyAlignment="1">
      <alignment vertical="center"/>
    </xf>
    <xf numFmtId="0" fontId="0" fillId="0" borderId="2" xfId="0" applyBorder="1" applyAlignment="1">
      <alignment vertical="center"/>
    </xf>
    <xf numFmtId="169" fontId="0" fillId="0" borderId="2" xfId="1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69" fontId="3" fillId="0" borderId="3" xfId="1" applyNumberFormat="1" applyFont="1" applyBorder="1" applyAlignment="1">
      <alignment vertical="center"/>
    </xf>
    <xf numFmtId="169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vertical="center"/>
    </xf>
    <xf numFmtId="169" fontId="2" fillId="0" borderId="2" xfId="1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1">
    <dxf>
      <font>
        <strike val="0"/>
        <color rgb="FF800000"/>
      </font>
    </dxf>
  </dxfs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A4CF-975E-4CA5-89A5-BC096199C875}">
  <dimension ref="A1:L67"/>
  <sheetViews>
    <sheetView tabSelected="1" zoomScale="85" zoomScaleNormal="85" workbookViewId="0">
      <selection activeCell="F48" sqref="F48"/>
    </sheetView>
  </sheetViews>
  <sheetFormatPr defaultRowHeight="15" x14ac:dyDescent="0.25"/>
  <cols>
    <col min="1" max="1" width="8.85546875" style="1" customWidth="1"/>
    <col min="2" max="2" width="11.140625" style="2" customWidth="1"/>
    <col min="3" max="3" width="8.85546875" style="1" customWidth="1"/>
    <col min="4" max="4" width="11.28515625" style="2" customWidth="1"/>
    <col min="5" max="6" width="9.140625" style="1"/>
    <col min="7" max="7" width="31.7109375" style="1" customWidth="1"/>
    <col min="8" max="8" width="13.28515625" style="1" customWidth="1"/>
    <col min="9" max="9" width="9.140625" style="1"/>
    <col min="10" max="10" width="11" style="1" customWidth="1"/>
    <col min="11" max="11" width="13.42578125" style="1" customWidth="1"/>
    <col min="12" max="16384" width="9.140625" style="1"/>
  </cols>
  <sheetData>
    <row r="1" spans="1:12" x14ac:dyDescent="0.25">
      <c r="A1" s="15" t="s">
        <v>6</v>
      </c>
      <c r="B1" s="15"/>
      <c r="C1" s="15"/>
      <c r="D1" s="15"/>
      <c r="F1" s="15" t="s">
        <v>22</v>
      </c>
      <c r="G1" s="15"/>
      <c r="H1" s="15"/>
      <c r="I1" s="15"/>
      <c r="J1" s="15"/>
      <c r="K1" s="15"/>
    </row>
    <row r="2" spans="1:12" x14ac:dyDescent="0.25">
      <c r="A2" s="15" t="s">
        <v>0</v>
      </c>
      <c r="B2" s="15"/>
      <c r="C2" s="15" t="s">
        <v>1</v>
      </c>
      <c r="D2" s="15"/>
      <c r="F2" s="16" t="s">
        <v>13</v>
      </c>
      <c r="G2" s="17" t="s">
        <v>14</v>
      </c>
      <c r="H2" s="18" t="s">
        <v>2</v>
      </c>
      <c r="I2" s="15" t="s">
        <v>4</v>
      </c>
      <c r="J2" s="15"/>
      <c r="K2" s="18" t="s">
        <v>3</v>
      </c>
    </row>
    <row r="3" spans="1:12" ht="15.75" thickBot="1" x14ac:dyDescent="0.3">
      <c r="A3" s="13" t="s">
        <v>5</v>
      </c>
      <c r="B3" s="14">
        <v>80000</v>
      </c>
      <c r="C3" s="13"/>
      <c r="D3" s="14"/>
      <c r="F3" s="16"/>
      <c r="G3" s="17"/>
      <c r="H3" s="18"/>
      <c r="I3" s="19" t="s">
        <v>0</v>
      </c>
      <c r="J3" s="19" t="s">
        <v>1</v>
      </c>
      <c r="K3" s="18"/>
    </row>
    <row r="4" spans="1:12" x14ac:dyDescent="0.25">
      <c r="A4" s="1">
        <v>1</v>
      </c>
      <c r="B4" s="2">
        <v>150000</v>
      </c>
      <c r="C4" s="1">
        <v>10</v>
      </c>
      <c r="D4" s="2">
        <v>170000</v>
      </c>
      <c r="F4" s="12">
        <v>10</v>
      </c>
      <c r="G4" s="10" t="s">
        <v>15</v>
      </c>
      <c r="H4" s="9">
        <f>B3</f>
        <v>80000</v>
      </c>
      <c r="I4" s="9">
        <f>B8</f>
        <v>547200</v>
      </c>
      <c r="J4" s="9">
        <f>D8</f>
        <v>170000</v>
      </c>
      <c r="K4" s="9">
        <f>H4+I4-J4</f>
        <v>457200</v>
      </c>
      <c r="L4" s="9"/>
    </row>
    <row r="5" spans="1:12" x14ac:dyDescent="0.25">
      <c r="A5" s="1">
        <v>9</v>
      </c>
      <c r="B5" s="2">
        <v>120000</v>
      </c>
      <c r="F5" s="12">
        <v>20</v>
      </c>
      <c r="G5" s="11" t="s">
        <v>16</v>
      </c>
      <c r="H5" s="9">
        <v>0</v>
      </c>
      <c r="I5" s="9">
        <f>B16</f>
        <v>170000</v>
      </c>
      <c r="J5" s="9">
        <f ca="1">D16</f>
        <v>0</v>
      </c>
      <c r="K5" s="9">
        <v>170000</v>
      </c>
    </row>
    <row r="6" spans="1:12" x14ac:dyDescent="0.25">
      <c r="A6" s="1">
        <v>16</v>
      </c>
      <c r="B6" s="2">
        <v>270000</v>
      </c>
      <c r="F6" s="12">
        <v>50</v>
      </c>
      <c r="G6" s="11" t="s">
        <v>17</v>
      </c>
      <c r="H6" s="9">
        <f>B22</f>
        <v>0</v>
      </c>
      <c r="I6" s="9">
        <f>B28</f>
        <v>755800</v>
      </c>
      <c r="J6" s="9">
        <f>D28</f>
        <v>781000</v>
      </c>
      <c r="K6" s="9">
        <f>H6+I6-J6</f>
        <v>-25200</v>
      </c>
    </row>
    <row r="7" spans="1:12" ht="15.75" thickBot="1" x14ac:dyDescent="0.3">
      <c r="A7" s="5">
        <v>17</v>
      </c>
      <c r="B7" s="6">
        <v>7200</v>
      </c>
      <c r="C7" s="5"/>
      <c r="D7" s="6"/>
      <c r="F7" s="12">
        <v>51</v>
      </c>
      <c r="G7" s="11" t="s">
        <v>18</v>
      </c>
      <c r="H7" s="9">
        <f>B34</f>
        <v>0</v>
      </c>
      <c r="I7" s="9">
        <f>B40</f>
        <v>971000</v>
      </c>
      <c r="J7" s="9">
        <f>D40</f>
        <v>1030000</v>
      </c>
      <c r="K7" s="9">
        <f>H7+I7-J7</f>
        <v>-59000</v>
      </c>
    </row>
    <row r="8" spans="1:12" ht="15.75" thickBot="1" x14ac:dyDescent="0.3">
      <c r="A8" s="7" t="s">
        <v>4</v>
      </c>
      <c r="B8" s="8">
        <f>SUM(B4:B7)</f>
        <v>547200</v>
      </c>
      <c r="C8" s="7"/>
      <c r="D8" s="8">
        <f>SUM(D4:D7)</f>
        <v>170000</v>
      </c>
      <c r="F8" s="12">
        <v>66</v>
      </c>
      <c r="G8" s="11" t="s">
        <v>19</v>
      </c>
      <c r="H8" s="9">
        <f>B47</f>
        <v>0</v>
      </c>
      <c r="I8" s="9">
        <f>B49</f>
        <v>200000</v>
      </c>
      <c r="J8" s="9">
        <f>D49</f>
        <v>320000</v>
      </c>
      <c r="K8" s="9">
        <f>H8+I8-J8</f>
        <v>-120000</v>
      </c>
    </row>
    <row r="9" spans="1:12" x14ac:dyDescent="0.25">
      <c r="A9" s="3" t="s">
        <v>5</v>
      </c>
      <c r="B9" s="4">
        <f>B8+B3-D8</f>
        <v>457200</v>
      </c>
      <c r="C9" s="3"/>
      <c r="D9" s="4"/>
      <c r="F9" s="12">
        <v>70</v>
      </c>
      <c r="G9" s="11" t="s">
        <v>20</v>
      </c>
      <c r="H9" s="9">
        <f>B55</f>
        <v>0</v>
      </c>
      <c r="I9" s="9">
        <f>B58</f>
        <v>0</v>
      </c>
      <c r="J9" s="9">
        <f>D58</f>
        <v>754000</v>
      </c>
      <c r="K9" s="9">
        <f>H9+I9-J9</f>
        <v>-754000</v>
      </c>
    </row>
    <row r="10" spans="1:12" x14ac:dyDescent="0.25">
      <c r="F10" s="12">
        <v>82</v>
      </c>
      <c r="G10" s="11" t="s">
        <v>21</v>
      </c>
      <c r="H10" s="9">
        <f>B64</f>
        <v>0</v>
      </c>
      <c r="I10" s="9">
        <f>B66</f>
        <v>0</v>
      </c>
      <c r="J10" s="9">
        <f>D66</f>
        <v>50000</v>
      </c>
      <c r="K10" s="9">
        <f>H10+I10-J10</f>
        <v>-50000</v>
      </c>
    </row>
    <row r="12" spans="1:12" x14ac:dyDescent="0.25">
      <c r="A12" s="15" t="s">
        <v>7</v>
      </c>
      <c r="B12" s="15"/>
      <c r="C12" s="15"/>
      <c r="D12" s="15"/>
    </row>
    <row r="13" spans="1:12" x14ac:dyDescent="0.25">
      <c r="A13" s="15" t="s">
        <v>0</v>
      </c>
      <c r="B13" s="15"/>
      <c r="C13" s="15" t="s">
        <v>1</v>
      </c>
      <c r="D13" s="15"/>
    </row>
    <row r="14" spans="1:12" ht="15.75" thickBot="1" x14ac:dyDescent="0.3">
      <c r="A14" s="13" t="s">
        <v>5</v>
      </c>
      <c r="B14" s="14">
        <v>0</v>
      </c>
      <c r="C14" s="13"/>
      <c r="D14" s="14"/>
    </row>
    <row r="15" spans="1:12" ht="15.75" thickBot="1" x14ac:dyDescent="0.3">
      <c r="A15" s="5">
        <v>10</v>
      </c>
      <c r="B15" s="6">
        <v>170000</v>
      </c>
      <c r="C15" s="5"/>
      <c r="D15" s="6"/>
    </row>
    <row r="16" spans="1:12" ht="15.75" thickBot="1" x14ac:dyDescent="0.3">
      <c r="A16" s="7" t="s">
        <v>4</v>
      </c>
      <c r="B16" s="8">
        <f>B15</f>
        <v>170000</v>
      </c>
      <c r="C16" s="7"/>
      <c r="D16" s="8">
        <f ca="1">SUM(D15:D17)</f>
        <v>0</v>
      </c>
    </row>
    <row r="17" spans="1:4" x14ac:dyDescent="0.25">
      <c r="A17" s="3" t="s">
        <v>5</v>
      </c>
      <c r="B17" s="4">
        <f>B16</f>
        <v>170000</v>
      </c>
      <c r="C17" s="3"/>
      <c r="D17" s="4"/>
    </row>
    <row r="20" spans="1:4" x14ac:dyDescent="0.25">
      <c r="A20" s="15" t="s">
        <v>8</v>
      </c>
      <c r="B20" s="15"/>
      <c r="C20" s="15"/>
      <c r="D20" s="15"/>
    </row>
    <row r="21" spans="1:4" x14ac:dyDescent="0.25">
      <c r="A21" s="15" t="s">
        <v>0</v>
      </c>
      <c r="B21" s="15"/>
      <c r="C21" s="15" t="s">
        <v>1</v>
      </c>
      <c r="D21" s="15"/>
    </row>
    <row r="22" spans="1:4" ht="15.75" thickBot="1" x14ac:dyDescent="0.3">
      <c r="A22" s="13" t="s">
        <v>5</v>
      </c>
      <c r="B22" s="14">
        <v>0</v>
      </c>
      <c r="C22" s="13"/>
      <c r="D22" s="14"/>
    </row>
    <row r="23" spans="1:4" x14ac:dyDescent="0.25">
      <c r="A23" s="1">
        <v>4</v>
      </c>
      <c r="B23" s="2">
        <v>327000</v>
      </c>
      <c r="C23" s="1">
        <v>5</v>
      </c>
      <c r="D23" s="2">
        <v>327000</v>
      </c>
    </row>
    <row r="24" spans="1:4" x14ac:dyDescent="0.25">
      <c r="A24" s="1">
        <v>14</v>
      </c>
      <c r="B24" s="2">
        <v>427000</v>
      </c>
      <c r="C24" s="1">
        <v>15</v>
      </c>
      <c r="D24" s="2">
        <v>427000</v>
      </c>
    </row>
    <row r="25" spans="1:4" x14ac:dyDescent="0.25">
      <c r="A25" s="1">
        <v>18</v>
      </c>
      <c r="B25" s="2">
        <v>1800</v>
      </c>
      <c r="C25" s="1">
        <v>8</v>
      </c>
      <c r="D25" s="2">
        <v>18000</v>
      </c>
    </row>
    <row r="26" spans="1:4" ht="15.75" thickBot="1" x14ac:dyDescent="0.3">
      <c r="A26" s="5"/>
      <c r="B26" s="6"/>
      <c r="C26" s="5">
        <v>12</v>
      </c>
      <c r="D26" s="6">
        <v>9000</v>
      </c>
    </row>
    <row r="27" spans="1:4" ht="15.75" thickBot="1" x14ac:dyDescent="0.3"/>
    <row r="28" spans="1:4" ht="15.75" thickBot="1" x14ac:dyDescent="0.3">
      <c r="A28" s="7" t="s">
        <v>4</v>
      </c>
      <c r="B28" s="8">
        <f>SUM(B23:B26)</f>
        <v>755800</v>
      </c>
      <c r="C28" s="7"/>
      <c r="D28" s="8">
        <f>SUM(D23:D26)</f>
        <v>781000</v>
      </c>
    </row>
    <row r="29" spans="1:4" x14ac:dyDescent="0.25">
      <c r="A29" s="3" t="s">
        <v>5</v>
      </c>
      <c r="B29" s="4">
        <f>B28+B22-D28</f>
        <v>-25200</v>
      </c>
      <c r="C29" s="3"/>
      <c r="D29" s="4"/>
    </row>
    <row r="32" spans="1:4" x14ac:dyDescent="0.25">
      <c r="A32" s="15" t="s">
        <v>9</v>
      </c>
      <c r="B32" s="15"/>
      <c r="C32" s="15"/>
      <c r="D32" s="15"/>
    </row>
    <row r="33" spans="1:4" x14ac:dyDescent="0.25">
      <c r="A33" s="15" t="s">
        <v>0</v>
      </c>
      <c r="B33" s="15"/>
      <c r="C33" s="15" t="s">
        <v>1</v>
      </c>
      <c r="D33" s="15"/>
    </row>
    <row r="34" spans="1:4" ht="15.75" thickBot="1" x14ac:dyDescent="0.3">
      <c r="A34" s="13" t="s">
        <v>5</v>
      </c>
      <c r="B34" s="14">
        <v>0</v>
      </c>
      <c r="C34" s="13"/>
      <c r="D34" s="14"/>
    </row>
    <row r="35" spans="1:4" x14ac:dyDescent="0.25">
      <c r="A35" s="1">
        <v>3</v>
      </c>
      <c r="B35" s="2">
        <v>235000</v>
      </c>
      <c r="C35" s="1">
        <v>8</v>
      </c>
      <c r="D35" s="2">
        <v>200000</v>
      </c>
    </row>
    <row r="36" spans="1:4" x14ac:dyDescent="0.25">
      <c r="A36" s="1">
        <v>11</v>
      </c>
      <c r="B36" s="2">
        <v>416000</v>
      </c>
      <c r="C36" s="1">
        <v>4</v>
      </c>
      <c r="D36" s="2">
        <v>327000</v>
      </c>
    </row>
    <row r="37" spans="1:4" x14ac:dyDescent="0.25">
      <c r="A37" s="1">
        <v>19</v>
      </c>
      <c r="B37" s="2">
        <v>320000</v>
      </c>
      <c r="C37" s="1">
        <v>7</v>
      </c>
      <c r="D37" s="2">
        <v>27000</v>
      </c>
    </row>
    <row r="38" spans="1:4" x14ac:dyDescent="0.25">
      <c r="C38" s="1">
        <v>13</v>
      </c>
      <c r="D38" s="2">
        <v>49000</v>
      </c>
    </row>
    <row r="39" spans="1:4" ht="15.75" thickBot="1" x14ac:dyDescent="0.3">
      <c r="A39" s="5"/>
      <c r="B39" s="6"/>
      <c r="C39" s="5">
        <v>14</v>
      </c>
      <c r="D39" s="6">
        <v>427000</v>
      </c>
    </row>
    <row r="40" spans="1:4" ht="15.75" thickBot="1" x14ac:dyDescent="0.3">
      <c r="A40" s="7" t="s">
        <v>4</v>
      </c>
      <c r="B40" s="8">
        <f>SUM(B35:B39)</f>
        <v>971000</v>
      </c>
      <c r="C40" s="7"/>
      <c r="D40" s="8">
        <f>SUM(D35:D39)</f>
        <v>1030000</v>
      </c>
    </row>
    <row r="41" spans="1:4" x14ac:dyDescent="0.25">
      <c r="A41" s="3" t="s">
        <v>5</v>
      </c>
      <c r="B41" s="4">
        <f>B40+B34-D40</f>
        <v>-59000</v>
      </c>
      <c r="C41" s="3"/>
      <c r="D41" s="4"/>
    </row>
    <row r="45" spans="1:4" x14ac:dyDescent="0.25">
      <c r="A45" s="20" t="s">
        <v>11</v>
      </c>
      <c r="B45" s="20"/>
      <c r="C45" s="20"/>
      <c r="D45" s="20"/>
    </row>
    <row r="46" spans="1:4" x14ac:dyDescent="0.25">
      <c r="A46" s="15" t="s">
        <v>0</v>
      </c>
      <c r="B46" s="15"/>
      <c r="C46" s="15" t="s">
        <v>1</v>
      </c>
      <c r="D46" s="15"/>
    </row>
    <row r="47" spans="1:4" ht="15.75" thickBot="1" x14ac:dyDescent="0.3">
      <c r="A47" s="13" t="s">
        <v>5</v>
      </c>
      <c r="B47" s="14">
        <v>0</v>
      </c>
      <c r="C47" s="13"/>
      <c r="D47" s="14"/>
    </row>
    <row r="48" spans="1:4" ht="15.75" thickBot="1" x14ac:dyDescent="0.3">
      <c r="A48" s="5">
        <v>2</v>
      </c>
      <c r="B48" s="6">
        <v>200000</v>
      </c>
      <c r="C48" s="5">
        <v>19</v>
      </c>
      <c r="D48" s="6">
        <v>320000</v>
      </c>
    </row>
    <row r="49" spans="1:4" ht="15.75" thickBot="1" x14ac:dyDescent="0.3">
      <c r="A49" s="7" t="s">
        <v>4</v>
      </c>
      <c r="B49" s="8">
        <f>B48</f>
        <v>200000</v>
      </c>
      <c r="C49" s="7"/>
      <c r="D49" s="8">
        <f>D48</f>
        <v>320000</v>
      </c>
    </row>
    <row r="50" spans="1:4" x14ac:dyDescent="0.25">
      <c r="A50" s="3" t="s">
        <v>5</v>
      </c>
      <c r="B50" s="4">
        <f>B49+B47-D49</f>
        <v>-120000</v>
      </c>
      <c r="C50" s="3"/>
      <c r="D50" s="4"/>
    </row>
    <row r="53" spans="1:4" x14ac:dyDescent="0.25">
      <c r="A53" s="21" t="s">
        <v>10</v>
      </c>
      <c r="B53" s="21"/>
      <c r="C53" s="21"/>
      <c r="D53" s="21"/>
    </row>
    <row r="54" spans="1:4" x14ac:dyDescent="0.25">
      <c r="A54" s="15" t="s">
        <v>0</v>
      </c>
      <c r="B54" s="15"/>
      <c r="C54" s="15" t="s">
        <v>1</v>
      </c>
      <c r="D54" s="15"/>
    </row>
    <row r="55" spans="1:4" ht="15.75" thickBot="1" x14ac:dyDescent="0.3">
      <c r="A55" s="13" t="s">
        <v>5</v>
      </c>
      <c r="B55" s="14">
        <v>0</v>
      </c>
      <c r="C55" s="13"/>
      <c r="D55" s="14"/>
    </row>
    <row r="56" spans="1:4" x14ac:dyDescent="0.25">
      <c r="D56" s="2">
        <v>327000</v>
      </c>
    </row>
    <row r="57" spans="1:4" ht="15.75" thickBot="1" x14ac:dyDescent="0.3">
      <c r="A57" s="5"/>
      <c r="B57" s="6"/>
      <c r="C57" s="5"/>
      <c r="D57" s="6">
        <v>427000</v>
      </c>
    </row>
    <row r="58" spans="1:4" ht="15.75" thickBot="1" x14ac:dyDescent="0.3">
      <c r="A58" s="7" t="s">
        <v>4</v>
      </c>
      <c r="B58" s="8">
        <f>B57+B56</f>
        <v>0</v>
      </c>
      <c r="C58" s="7"/>
      <c r="D58" s="8">
        <f>D57+D56</f>
        <v>754000</v>
      </c>
    </row>
    <row r="59" spans="1:4" x14ac:dyDescent="0.25">
      <c r="A59" s="3" t="s">
        <v>5</v>
      </c>
      <c r="B59" s="4">
        <f>B58+B55-D58</f>
        <v>-754000</v>
      </c>
      <c r="C59" s="3"/>
      <c r="D59" s="4"/>
    </row>
    <row r="62" spans="1:4" x14ac:dyDescent="0.25">
      <c r="A62" s="15" t="s">
        <v>12</v>
      </c>
      <c r="B62" s="15"/>
      <c r="C62" s="15"/>
      <c r="D62" s="15"/>
    </row>
    <row r="63" spans="1:4" x14ac:dyDescent="0.25">
      <c r="A63" s="15" t="s">
        <v>0</v>
      </c>
      <c r="B63" s="15"/>
      <c r="C63" s="15" t="s">
        <v>1</v>
      </c>
      <c r="D63" s="15"/>
    </row>
    <row r="64" spans="1:4" ht="15.75" thickBot="1" x14ac:dyDescent="0.3">
      <c r="A64" s="13" t="s">
        <v>5</v>
      </c>
      <c r="B64" s="14">
        <v>0</v>
      </c>
      <c r="C64" s="13"/>
      <c r="D64" s="14"/>
    </row>
    <row r="65" spans="1:4" ht="15.75" thickBot="1" x14ac:dyDescent="0.3">
      <c r="A65" s="5"/>
      <c r="B65" s="6"/>
      <c r="C65" s="5">
        <v>6</v>
      </c>
      <c r="D65" s="6">
        <v>50000</v>
      </c>
    </row>
    <row r="66" spans="1:4" ht="15.75" thickBot="1" x14ac:dyDescent="0.3">
      <c r="A66" s="7" t="s">
        <v>4</v>
      </c>
      <c r="B66" s="8">
        <f>B65</f>
        <v>0</v>
      </c>
      <c r="C66" s="7"/>
      <c r="D66" s="8">
        <f>D65</f>
        <v>50000</v>
      </c>
    </row>
    <row r="67" spans="1:4" x14ac:dyDescent="0.25">
      <c r="A67" s="3" t="s">
        <v>5</v>
      </c>
      <c r="B67" s="4">
        <f>B66+B64-D66</f>
        <v>-50000</v>
      </c>
      <c r="C67" s="3"/>
      <c r="D67" s="4"/>
    </row>
  </sheetData>
  <mergeCells count="27">
    <mergeCell ref="A54:B54"/>
    <mergeCell ref="C54:D54"/>
    <mergeCell ref="A53:D53"/>
    <mergeCell ref="C46:D46"/>
    <mergeCell ref="A46:B46"/>
    <mergeCell ref="A45:D45"/>
    <mergeCell ref="H2:H3"/>
    <mergeCell ref="A62:D62"/>
    <mergeCell ref="A63:B63"/>
    <mergeCell ref="C63:D63"/>
    <mergeCell ref="F1:K1"/>
    <mergeCell ref="I2:J2"/>
    <mergeCell ref="K2:K3"/>
    <mergeCell ref="F2:F3"/>
    <mergeCell ref="G2:G3"/>
    <mergeCell ref="A33:B33"/>
    <mergeCell ref="C33:D33"/>
    <mergeCell ref="A13:B13"/>
    <mergeCell ref="C13:D13"/>
    <mergeCell ref="A20:D20"/>
    <mergeCell ref="A21:B21"/>
    <mergeCell ref="C21:D21"/>
    <mergeCell ref="A32:D32"/>
    <mergeCell ref="A1:D1"/>
    <mergeCell ref="C2:D2"/>
    <mergeCell ref="A2:B2"/>
    <mergeCell ref="A12:D12"/>
  </mergeCells>
  <conditionalFormatting sqref="K4:K10">
    <cfRule type="cellIs" dxfId="0" priority="1" operator="lessThan">
      <formula>0</formula>
    </cfRule>
  </conditionalFormatting>
  <pageMargins left="0.7" right="0.7" top="0.75" bottom="0.75" header="0.3" footer="0.3"/>
  <ignoredErrors>
    <ignoredError sqref="B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2025-01-17T05:18:35Z</dcterms:created>
  <dcterms:modified xsi:type="dcterms:W3CDTF">2025-01-17T06:08:51Z</dcterms:modified>
</cp:coreProperties>
</file>