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Загрузки\"/>
    </mc:Choice>
  </mc:AlternateContent>
  <bookViews>
    <workbookView xWindow="0" yWindow="0" windowWidth="28800" windowHeight="11205" tabRatio="212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9" i="1"/>
  <c r="I17" i="1"/>
  <c r="I15" i="1"/>
  <c r="I16" i="1"/>
  <c r="K15" i="1"/>
  <c r="J15" i="1"/>
  <c r="I13" i="1"/>
  <c r="I12" i="1"/>
  <c r="K3" i="1"/>
  <c r="J3" i="1"/>
  <c r="I3" i="1"/>
  <c r="I14" i="1" l="1"/>
  <c r="K32" i="1"/>
  <c r="J32" i="1"/>
  <c r="J14" i="1"/>
  <c r="K14" i="1"/>
  <c r="J13" i="1"/>
  <c r="K13" i="1"/>
  <c r="J19" i="1"/>
  <c r="K19" i="1"/>
  <c r="J18" i="1"/>
  <c r="K18" i="1"/>
  <c r="I18" i="1"/>
  <c r="J17" i="1"/>
  <c r="K17" i="1"/>
  <c r="J16" i="1"/>
  <c r="K16" i="1"/>
  <c r="J12" i="1"/>
  <c r="K12" i="1"/>
  <c r="J4" i="1"/>
  <c r="K4" i="1"/>
  <c r="I4" i="1"/>
</calcChain>
</file>

<file path=xl/sharedStrings.xml><?xml version="1.0" encoding="utf-8"?>
<sst xmlns="http://schemas.openxmlformats.org/spreadsheetml/2006/main" count="174" uniqueCount="169">
  <si>
    <t>Финансовая (бухгалтерская) отчетность</t>
  </si>
  <si>
    <t>Показатель</t>
  </si>
  <si>
    <t>Код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</si>
  <si>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</si>
  <si>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</si>
  <si>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</si>
  <si>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</si>
  <si>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</si>
  <si>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</si>
  <si>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</si>
  <si>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</si>
  <si>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</si>
  <si>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 - Внеоборотные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</si>
  <si>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</si>
  <si>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</si>
  <si>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</si>
  <si>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</si>
  <si>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</si>
  <si>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</si>
  <si>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 - Оборотные активы</t>
  </si>
  <si>
    <t>БАЛАНС (актив)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</si>
  <si>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</si>
  <si>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</si>
  <si>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</si>
  <si>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</si>
  <si>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</si>
  <si>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</si>
  <si>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 - Капитал и резервы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</si>
  <si>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</si>
  <si>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</si>
  <si>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</si>
  <si>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</si>
  <si>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 - Долгосрочные обязательства</t>
  </si>
  <si>
    <t>Кредиторская задолженность</t>
  </si>
  <si>
    <t>Доходы будущих периодов</t>
  </si>
  <si>
    <t>Итого по разделу V - Краткосрочные обязательства</t>
  </si>
  <si>
    <t>БАЛАНС (пассив)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</si>
  <si>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</si>
  <si>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</si>
  <si>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</si>
  <si>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</si>
  <si>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</si>
  <si>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</si>
  <si>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</si>
  <si>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</si>
  <si>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</si>
  <si>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</si>
  <si>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</si>
  <si>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</si>
  <si>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</si>
  <si>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Отложенный налог на прибыль</t>
  </si>
  <si>
    <t>В т.ч.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</si>
  <si>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</si>
  <si>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</si>
  <si>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</si>
  <si>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</si>
  <si>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Результат от переоценки внеобор.активов, не включ.в чистую прибыль(убыток) периода</t>
  </si>
  <si>
    <t>Результат от прочих операций, не включаемый в чистую прибыль (убыток) периода</t>
  </si>
  <si>
    <t>Налог на прибыль от операций, результат которых не включается в чистую прибыль</t>
  </si>
  <si>
    <t>Совокупный финансовый результат периода</t>
  </si>
  <si>
    <t>Разводненная прибыль (убыток) на акцию</t>
  </si>
  <si>
    <t>Базовая прибыль (убыток) на акцию</t>
  </si>
  <si>
    <t>Чистые активы</t>
  </si>
  <si>
    <t>Как найти</t>
  </si>
  <si>
    <t>СОК</t>
  </si>
  <si>
    <t>ЧОК</t>
  </si>
  <si>
    <t>Вывод</t>
  </si>
  <si>
    <t>Собственный капитал − Внеоборотные активы</t>
  </si>
  <si>
    <t>Долгосрочные активы − Краткосрочные обязательства</t>
  </si>
  <si>
    <r>
      <rPr>
        <b/>
        <sz val="10"/>
        <rFont val="Aptos Narrow"/>
        <family val="2"/>
        <scheme val="minor"/>
      </rPr>
      <t>СОК отрицательный</t>
    </r>
    <r>
      <rPr>
        <sz val="10"/>
        <rFont val="Aptos Narrow"/>
        <family val="2"/>
        <scheme val="minor"/>
      </rPr>
      <t xml:space="preserve"> во всех периодах. Это значит, что фирма финансирутся заёмными средствами.</t>
    </r>
  </si>
  <si>
    <r>
      <rPr>
        <b/>
        <sz val="10"/>
        <rFont val="Aptos Narrow"/>
        <family val="2"/>
        <scheme val="minor"/>
      </rPr>
      <t xml:space="preserve">ЧОК везде положительный, </t>
    </r>
    <r>
      <rPr>
        <sz val="10"/>
        <rFont val="Aptos Narrow"/>
        <family val="2"/>
        <scheme val="minor"/>
      </rPr>
      <t>значит компания ликвидна и может погашать краткосрочные обязательства.</t>
    </r>
  </si>
  <si>
    <t>Группа</t>
  </si>
  <si>
    <t>Расшифровка</t>
  </si>
  <si>
    <t>А1</t>
  </si>
  <si>
    <t>А2</t>
  </si>
  <si>
    <t>А3</t>
  </si>
  <si>
    <t>А4</t>
  </si>
  <si>
    <t>Наиболее ликвидные активы</t>
  </si>
  <si>
    <t>Быстро реализуемые активы</t>
  </si>
  <si>
    <t>Медленно реализуемые активы</t>
  </si>
  <si>
    <t>Труднореализуемые активы</t>
  </si>
  <si>
    <t>Ф1.1110</t>
  </si>
  <si>
    <t>Ф1.1120</t>
  </si>
  <si>
    <t>Ф1.1130</t>
  </si>
  <si>
    <t>Ф1.1140</t>
  </si>
  <si>
    <t>Ф1.1150</t>
  </si>
  <si>
    <t>Ф1.1160</t>
  </si>
  <si>
    <t>Ф1.1170</t>
  </si>
  <si>
    <t>Ф1.1180</t>
  </si>
  <si>
    <t>Ф1.1190</t>
  </si>
  <si>
    <t>Ф1.1100</t>
  </si>
  <si>
    <t>Ф1.1210</t>
  </si>
  <si>
    <t>Ф1.1220</t>
  </si>
  <si>
    <t>Ф1.1230</t>
  </si>
  <si>
    <t>Ф1.1240</t>
  </si>
  <si>
    <t>Ф1.1250</t>
  </si>
  <si>
    <t>Ф1.1260</t>
  </si>
  <si>
    <t>Ф1.1200</t>
  </si>
  <si>
    <t>Ф1.1600</t>
  </si>
  <si>
    <t>Ф1.1310</t>
  </si>
  <si>
    <t>Ф1.1320</t>
  </si>
  <si>
    <t>Ф1.1340</t>
  </si>
  <si>
    <t>Ф1.1350</t>
  </si>
  <si>
    <t>Ф1.1360</t>
  </si>
  <si>
    <t>Ф1.1370</t>
  </si>
  <si>
    <t>Ф1.1300</t>
  </si>
  <si>
    <t>Ф1.1410</t>
  </si>
  <si>
    <t>Ф1.1420</t>
  </si>
  <si>
    <t>Ф1.1430</t>
  </si>
  <si>
    <t>Ф1.1450</t>
  </si>
  <si>
    <t>Ф1.1400</t>
  </si>
  <si>
    <t>Ф1.1510</t>
  </si>
  <si>
    <t>Ф1.1520</t>
  </si>
  <si>
    <t>Ф1.1530</t>
  </si>
  <si>
    <t>Ф1.1540</t>
  </si>
  <si>
    <t>Ф1.1550</t>
  </si>
  <si>
    <t>Ф1.1500</t>
  </si>
  <si>
    <t>Ф1.1700</t>
  </si>
  <si>
    <t>Ф2.2110</t>
  </si>
  <si>
    <t>Ф2.2120</t>
  </si>
  <si>
    <t>Ф2.2100</t>
  </si>
  <si>
    <t>Ф2.2210</t>
  </si>
  <si>
    <t>Ф2.2220</t>
  </si>
  <si>
    <t>Ф2.2200</t>
  </si>
  <si>
    <t>Ф2.2310</t>
  </si>
  <si>
    <t>Ф2.2320</t>
  </si>
  <si>
    <t>Ф2.2330</t>
  </si>
  <si>
    <t>Ф2.2340</t>
  </si>
  <si>
    <t>Ф2.2350</t>
  </si>
  <si>
    <t>Ф2.2300</t>
  </si>
  <si>
    <t>Ф2.2410</t>
  </si>
  <si>
    <t>Ф2.2411</t>
  </si>
  <si>
    <t>Ф2.2412</t>
  </si>
  <si>
    <t>Ф2.2421</t>
  </si>
  <si>
    <t>Ф2.2430</t>
  </si>
  <si>
    <t>Ф2.2450</t>
  </si>
  <si>
    <t>Ф2.2460</t>
  </si>
  <si>
    <t>Ф2.2400</t>
  </si>
  <si>
    <t>Ф2.2510</t>
  </si>
  <si>
    <t>Ф2.2520</t>
  </si>
  <si>
    <t>Ф2.2530</t>
  </si>
  <si>
    <t>Ф2.2500</t>
  </si>
  <si>
    <t>Ф2.2910</t>
  </si>
  <si>
    <t>Ф2.2900</t>
  </si>
  <si>
    <t>Ф3.3600</t>
  </si>
  <si>
    <t>П1</t>
  </si>
  <si>
    <t>П2</t>
  </si>
  <si>
    <t>П3</t>
  </si>
  <si>
    <t>П4</t>
  </si>
  <si>
    <t>Наиболее срочные обязательства</t>
  </si>
  <si>
    <t>Краткосрочные обязательства</t>
  </si>
  <si>
    <t>Долгосрочные обязательства</t>
  </si>
  <si>
    <t>Устойчивые пассивы</t>
  </si>
  <si>
    <t>Неравенство</t>
  </si>
  <si>
    <t>А1 ≥ П1</t>
  </si>
  <si>
    <t>А2 ≥ П2</t>
  </si>
  <si>
    <t>A3 ≥ П3</t>
  </si>
  <si>
    <t>А4 ≤ П4</t>
  </si>
  <si>
    <t>Анализ</t>
  </si>
  <si>
    <t>Обязательства скоро будут погашены</t>
  </si>
  <si>
    <t>Фирма не сможет погашать обязательства в долгосрочной перспективе</t>
  </si>
  <si>
    <t>Вывод (во всех годах)</t>
  </si>
  <si>
    <t>Тем не менее, баланс ликвидный, фирма финансово устойчива</t>
  </si>
  <si>
    <t>Коэффициент ликвидности</t>
  </si>
  <si>
    <t>Таким образом, Ангария работает за счёт кредиторских средств и успешно их погашает. Агрессивная стратегия.</t>
  </si>
  <si>
    <t>Вывод: ликвидность есть, но падает!</t>
  </si>
  <si>
    <t>Компромиссная стратегия</t>
  </si>
  <si>
    <t>это дожны быть все внеоборотные средства</t>
  </si>
  <si>
    <r>
      <t>Фирма не способна погасить кредиторские обязательства за счёт наиболее ликвидных активов</t>
    </r>
    <r>
      <rPr>
        <b/>
        <sz val="10"/>
        <color rgb="FFFF0000"/>
        <rFont val="Aptos Narrow"/>
        <charset val="204"/>
        <scheme val="minor"/>
      </rPr>
      <t xml:space="preserve"> (денежных средств)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</si>
</sst>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>
    <font>
      <sz val="10"/>
      <name val="Arial"/>
      <family val="2"/>
      <charset val="1"/>
    </font>
    <font>
      <b/>
      <sz val="10"/>
      <color rgb="FF0E6F03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5C0303"/>
      <name val="Aptos Narrow"/>
      <family val="2"/>
      <scheme val="minor"/>
    </font>
    <font>
      <b/>
      <sz val="10"/>
      <color rgb="FF68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rgb="FF5C0303"/>
      <name val="Aptos Narrow"/>
      <family val="2"/>
      <scheme val="minor"/>
    </font>
    <font>
      <b/>
      <sz val="9"/>
      <color rgb="FF0E6F03"/>
      <name val="Aptos Narrow"/>
      <family val="2"/>
      <scheme val="minor"/>
    </font>
    <font>
      <b/>
      <sz val="10"/>
      <color theme="3" tint="0.249977111117893"/>
      <name val="Aptos Narrow"/>
      <family val="2"/>
      <scheme val="minor"/>
    </font>
    <font>
      <sz val="10"/>
      <color theme="3" tint="0.249977111117893"/>
      <name val="Aptos Narrow"/>
      <family val="2"/>
      <scheme val="minor"/>
    </font>
    <font>
      <b/>
      <sz val="10"/>
      <color theme="5" tint="-0.249977111117893"/>
      <name val="Aptos Narrow"/>
      <family val="2"/>
      <scheme val="minor"/>
    </font>
    <font>
      <sz val="10"/>
      <color theme="5" tint="-0.249977111117893"/>
      <name val="Aptos Narrow"/>
      <family val="2"/>
      <scheme val="minor"/>
    </font>
    <font>
      <b/>
      <sz val="10"/>
      <color theme="9" tint="-0.249977111117893"/>
      <name val="Aptos Narrow"/>
      <family val="2"/>
      <scheme val="minor"/>
    </font>
    <font>
      <sz val="10"/>
      <color theme="9" tint="-0.249977111117893"/>
      <name val="Aptos Narrow"/>
      <family val="2"/>
      <scheme val="minor"/>
    </font>
    <font>
      <b/>
      <sz val="10"/>
      <color theme="8" tint="-0.249977111117893"/>
      <name val="Aptos Narrow"/>
      <family val="2"/>
      <scheme val="minor"/>
    </font>
    <font>
      <sz val="10"/>
      <color theme="8" tint="-0.249977111117893"/>
      <name val="Aptos Narrow"/>
      <family val="2"/>
      <scheme val="minor"/>
    </font>
    <font>
      <sz val="10"/>
      <color rgb="FF68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FF0000"/>
      <name val="Aptos Narrow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CF9E7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3" tint="0.749992370372631"/>
      </left>
      <right/>
      <top style="thin">
        <color theme="0" tint="-0.249977111117893"/>
      </top>
      <bottom/>
      <diagonal/>
    </border>
    <border>
      <left style="thick">
        <color theme="3" tint="0.749992370372631"/>
      </left>
      <right/>
      <top/>
      <bottom/>
      <diagonal/>
    </border>
    <border>
      <left style="thick">
        <color theme="8" tint="0.59999389629810485"/>
      </left>
      <right/>
      <top/>
      <bottom/>
      <diagonal/>
    </border>
    <border>
      <left style="thick">
        <color theme="5" tint="0.59999389629810485"/>
      </left>
      <right/>
      <top/>
      <bottom/>
      <diagonal/>
    </border>
    <border>
      <left style="thick">
        <color theme="9" tint="0.3999755851924192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49" fontId="3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/>
    </xf>
    <xf numFmtId="0" fontId="2" fillId="0" borderId="0" xfId="0" applyFont="1"/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49" fontId="3" fillId="2" borderId="7" xfId="0" applyNumberFormat="1" applyFont="1" applyFill="1" applyBorder="1"/>
    <xf numFmtId="49" fontId="6" fillId="0" borderId="0" xfId="0" applyNumberFormat="1" applyFont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9" fillId="0" borderId="8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3" fillId="0" borderId="12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9" fillId="0" borderId="8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164" fontId="2" fillId="0" borderId="0" xfId="0" applyNumberFormat="1" applyFont="1"/>
    <xf numFmtId="0" fontId="3" fillId="2" borderId="1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3" borderId="14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5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80000"/>
      <color rgb="FFECF9E7"/>
      <color rgb="FFFFEBEB"/>
      <color rgb="FFFFF7F7"/>
      <color rgb="FFFFE1E1"/>
      <color rgb="FFFFCC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130" zoomScale="85" zoomScaleNormal="85" workbookViewId="0">
      <selection activeCell="I33" sqref="I33:K33"/>
    </sheetView>
  </sheetViews>
  <sheetFormatPr defaultRowHeight="12.75"/>
  <cols>
    <col min="1" max="1" width="29.5703125" style="10" customWidth="1"/>
    <col min="2" max="2" width="6.7109375" style="21" customWidth="1"/>
    <col min="3" max="3" width="8.28515625" style="7" customWidth="1"/>
    <col min="4" max="4" width="8.5703125" style="7" customWidth="1"/>
    <col min="5" max="6" width="10" style="7" customWidth="1"/>
    <col min="7" max="7" width="11.28515625" style="7" customWidth="1"/>
    <col min="8" max="8" width="45" style="7" customWidth="1"/>
    <col min="9" max="10" width="11.42578125" style="7"/>
    <col min="11" max="11" width="11.5703125" style="7" customWidth="1"/>
    <col min="12" max="1025" width="11.42578125" style="7"/>
    <col min="1026" max="16384" width="9.140625" style="7"/>
  </cols>
  <sheetData>
    <row r="1" spans="1:12" ht="18.75" customHeight="1">
      <c r="A1" s="56" t="s">
        <v>0</v>
      </c>
      <c r="B1" s="57"/>
      <c r="C1" s="57"/>
      <c r="D1" s="57"/>
      <c r="E1" s="58"/>
      <c r="G1" s="56" t="s">
        <v>158</v>
      </c>
      <c r="H1" s="57"/>
      <c r="I1" s="57"/>
      <c r="J1" s="57"/>
      <c r="K1" s="58"/>
    </row>
    <row r="2" spans="1:12">
      <c r="A2" s="5" t="s">
        <v>1</v>
      </c>
      <c r="B2" s="16" t="s">
        <v>2</v>
      </c>
      <c r="C2" s="6">
        <v>2021</v>
      </c>
      <c r="D2" s="6">
        <v>2022</v>
      </c>
      <c r="E2" s="6">
        <v>2023</v>
      </c>
      <c r="G2" s="11" t="s">
        <v>1</v>
      </c>
      <c r="H2" s="11" t="s">
        <v>63</v>
      </c>
      <c r="I2" s="11">
        <v>2021</v>
      </c>
      <c r="J2" s="11">
        <v>2022</v>
      </c>
      <c r="K2" s="11">
        <v>2023</v>
      </c>
    </row>
    <row r="3" spans="1:12">
      <c r="A3" s="2" t="s">
        <v>3</v>
      </c>
      <c r="B3" s="17" t="s">
        <v>81</v>
      </c>
      <c r="C3" s="1">
        <v>2477</v>
      </c>
      <c r="D3" s="1">
        <v>1831</v>
      </c>
      <c r="E3" s="1">
        <v>1255</v>
      </c>
      <c r="G3" s="13" t="s">
        <v>64</v>
      </c>
      <c r="H3" s="1" t="s">
        <v>67</v>
      </c>
      <c r="I3" s="13">
        <f>C27-C12</f>
        <v>-32173</v>
      </c>
      <c r="J3" s="13">
        <f>D27-D12</f>
        <v>-149663</v>
      </c>
      <c r="K3" s="13">
        <f>E27-E12</f>
        <v>-130002</v>
      </c>
    </row>
    <row r="4" spans="1:12" ht="25.5">
      <c r="A4" s="2" t="s">
        <v>4</v>
      </c>
      <c r="B4" s="17" t="s">
        <v>82</v>
      </c>
      <c r="C4" s="1">
        <v>0</v>
      </c>
      <c r="D4" s="1">
        <v>0</v>
      </c>
      <c r="E4" s="1">
        <v>0</v>
      </c>
      <c r="G4" s="13" t="s">
        <v>65</v>
      </c>
      <c r="H4" s="1" t="s">
        <v>68</v>
      </c>
      <c r="I4" s="13">
        <f>C19-C38</f>
        <v>246002</v>
      </c>
      <c r="J4" s="13">
        <f t="shared" ref="J4:K4" si="0">D19-D38</f>
        <v>262867</v>
      </c>
      <c r="K4" s="13">
        <f t="shared" si="0"/>
        <v>242921</v>
      </c>
    </row>
    <row r="5" spans="1:12" ht="25.5">
      <c r="A5" s="2" t="s">
        <v>5</v>
      </c>
      <c r="B5" s="17" t="s">
        <v>83</v>
      </c>
      <c r="C5" s="1">
        <v>0</v>
      </c>
      <c r="D5" s="1">
        <v>0</v>
      </c>
      <c r="E5" s="1">
        <v>0</v>
      </c>
      <c r="G5" s="1"/>
      <c r="H5" s="63" t="s">
        <v>166</v>
      </c>
      <c r="I5" s="1"/>
      <c r="J5" s="1"/>
      <c r="K5" s="1"/>
    </row>
    <row r="6" spans="1:12" ht="25.5">
      <c r="A6" s="2" t="s">
        <v>6</v>
      </c>
      <c r="B6" s="17" t="s">
        <v>84</v>
      </c>
      <c r="C6" s="1">
        <v>0</v>
      </c>
      <c r="D6" s="1">
        <v>0</v>
      </c>
      <c r="E6" s="1">
        <v>0</v>
      </c>
      <c r="G6" s="59" t="s">
        <v>66</v>
      </c>
      <c r="H6" s="59"/>
      <c r="I6" s="59"/>
      <c r="J6" s="59"/>
      <c r="K6" s="59"/>
    </row>
    <row r="7" spans="1:12" ht="13.5" customHeight="1">
      <c r="A7" s="2" t="s">
        <v>7</v>
      </c>
      <c r="B7" s="17" t="s">
        <v>85</v>
      </c>
      <c r="C7" s="1">
        <v>125754</v>
      </c>
      <c r="D7" s="1">
        <v>264819</v>
      </c>
      <c r="E7" s="1">
        <v>246626</v>
      </c>
      <c r="G7" s="60" t="s">
        <v>69</v>
      </c>
      <c r="H7" s="60"/>
      <c r="I7" s="60"/>
      <c r="J7" s="60"/>
      <c r="K7" s="60"/>
    </row>
    <row r="8" spans="1:12" ht="27" customHeight="1">
      <c r="A8" s="2" t="s">
        <v>8</v>
      </c>
      <c r="B8" s="17" t="s">
        <v>86</v>
      </c>
      <c r="C8" s="1">
        <v>0</v>
      </c>
      <c r="D8" s="1">
        <v>0</v>
      </c>
      <c r="E8" s="1">
        <v>0</v>
      </c>
      <c r="G8" s="61" t="s">
        <v>70</v>
      </c>
      <c r="H8" s="61"/>
      <c r="I8" s="61"/>
      <c r="J8" s="61"/>
      <c r="K8" s="61"/>
    </row>
    <row r="9" spans="1:12" ht="13.5" customHeight="1">
      <c r="A9" s="2" t="s">
        <v>9</v>
      </c>
      <c r="B9" s="17" t="s">
        <v>87</v>
      </c>
      <c r="C9" s="1">
        <v>0</v>
      </c>
      <c r="D9" s="1">
        <v>0</v>
      </c>
      <c r="E9" s="1">
        <v>0</v>
      </c>
      <c r="G9" s="62" t="s">
        <v>164</v>
      </c>
      <c r="H9" s="62"/>
      <c r="I9" s="62"/>
      <c r="J9" s="62"/>
      <c r="K9" s="62"/>
    </row>
    <row r="10" spans="1:12">
      <c r="A10" s="2" t="s">
        <v>10</v>
      </c>
      <c r="B10" s="17" t="s">
        <v>88</v>
      </c>
      <c r="C10" s="1">
        <v>1304</v>
      </c>
      <c r="D10" s="1">
        <v>29119</v>
      </c>
      <c r="E10" s="1">
        <v>29522</v>
      </c>
      <c r="G10" s="12"/>
      <c r="H10" s="12"/>
      <c r="I10" s="12"/>
      <c r="J10" s="12"/>
      <c r="K10" s="12"/>
    </row>
    <row r="11" spans="1:12">
      <c r="A11" s="2" t="s">
        <v>11</v>
      </c>
      <c r="B11" s="17" t="s">
        <v>89</v>
      </c>
      <c r="C11" s="1">
        <v>0</v>
      </c>
      <c r="D11" s="1">
        <v>0</v>
      </c>
      <c r="E11" s="1">
        <v>0</v>
      </c>
      <c r="G11" s="14" t="s">
        <v>71</v>
      </c>
      <c r="H11" s="15" t="s">
        <v>72</v>
      </c>
      <c r="I11" s="11">
        <v>2021</v>
      </c>
      <c r="J11" s="11">
        <v>2022</v>
      </c>
      <c r="K11" s="11">
        <v>2023</v>
      </c>
    </row>
    <row r="12" spans="1:12" ht="25.5">
      <c r="A12" s="3" t="s">
        <v>12</v>
      </c>
      <c r="B12" s="18" t="s">
        <v>90</v>
      </c>
      <c r="C12" s="4">
        <v>129535</v>
      </c>
      <c r="D12" s="4">
        <v>295769</v>
      </c>
      <c r="E12" s="4">
        <v>277403</v>
      </c>
      <c r="G12" s="30" t="s">
        <v>73</v>
      </c>
      <c r="H12" s="23" t="s">
        <v>77</v>
      </c>
      <c r="I12" s="22">
        <f>C16+C17</f>
        <v>873</v>
      </c>
      <c r="J12" s="22">
        <f>D16+D17</f>
        <v>2842</v>
      </c>
      <c r="K12" s="22">
        <f>E16+E17</f>
        <v>1103</v>
      </c>
    </row>
    <row r="13" spans="1:12">
      <c r="A13" s="2" t="s">
        <v>13</v>
      </c>
      <c r="B13" s="17" t="s">
        <v>91</v>
      </c>
      <c r="C13" s="1">
        <v>179866</v>
      </c>
      <c r="D13" s="1">
        <v>189909</v>
      </c>
      <c r="E13" s="1">
        <v>231533</v>
      </c>
      <c r="G13" s="31" t="s">
        <v>74</v>
      </c>
      <c r="H13" s="26" t="s">
        <v>78</v>
      </c>
      <c r="I13" s="25">
        <f>C15</f>
        <v>114156</v>
      </c>
      <c r="J13" s="25">
        <f t="shared" ref="J13:K13" si="1">D15</f>
        <v>127475</v>
      </c>
      <c r="K13" s="25">
        <f t="shared" si="1"/>
        <v>98843</v>
      </c>
    </row>
    <row r="14" spans="1:12" ht="38.25">
      <c r="A14" s="2" t="s">
        <v>14</v>
      </c>
      <c r="B14" s="17" t="s">
        <v>92</v>
      </c>
      <c r="C14" s="1">
        <v>34172</v>
      </c>
      <c r="D14" s="1">
        <v>36520</v>
      </c>
      <c r="E14" s="1">
        <v>46045</v>
      </c>
      <c r="G14" s="37" t="s">
        <v>75</v>
      </c>
      <c r="H14" s="28" t="s">
        <v>79</v>
      </c>
      <c r="I14" s="32">
        <f>C13+C14+C18</f>
        <v>214708</v>
      </c>
      <c r="J14" s="32">
        <f t="shared" ref="J14:K14" si="2">D13+D14+D18</f>
        <v>227076</v>
      </c>
      <c r="K14" s="32">
        <f t="shared" si="2"/>
        <v>278526</v>
      </c>
    </row>
    <row r="15" spans="1:12">
      <c r="A15" s="2" t="s">
        <v>15</v>
      </c>
      <c r="B15" s="17" t="s">
        <v>93</v>
      </c>
      <c r="C15" s="1">
        <v>114156</v>
      </c>
      <c r="D15" s="1">
        <v>127475</v>
      </c>
      <c r="E15" s="1">
        <v>98843</v>
      </c>
      <c r="G15" s="38" t="s">
        <v>76</v>
      </c>
      <c r="H15" s="29" t="s">
        <v>80</v>
      </c>
      <c r="I15" s="64">
        <f>C3</f>
        <v>2477</v>
      </c>
      <c r="J15" s="64">
        <f>D3+D9</f>
        <v>1831</v>
      </c>
      <c r="K15" s="64">
        <f>E3+E9</f>
        <v>1255</v>
      </c>
      <c r="L15" s="65" t="s">
        <v>167</v>
      </c>
    </row>
    <row r="16" spans="1:12" ht="38.25">
      <c r="A16" s="2" t="s">
        <v>16</v>
      </c>
      <c r="B16" s="17" t="s">
        <v>94</v>
      </c>
      <c r="C16" s="1">
        <v>0</v>
      </c>
      <c r="D16" s="1">
        <v>0</v>
      </c>
      <c r="E16" s="1">
        <v>0</v>
      </c>
      <c r="G16" s="39" t="s">
        <v>145</v>
      </c>
      <c r="H16" s="24" t="s">
        <v>149</v>
      </c>
      <c r="I16" s="34">
        <f>C34</f>
        <v>56705</v>
      </c>
      <c r="J16" s="34">
        <f>D34</f>
        <v>51130</v>
      </c>
      <c r="K16" s="34">
        <f>E34</f>
        <v>74914</v>
      </c>
    </row>
    <row r="17" spans="1:11" ht="25.5">
      <c r="A17" s="2" t="s">
        <v>17</v>
      </c>
      <c r="B17" s="17" t="s">
        <v>95</v>
      </c>
      <c r="C17" s="1">
        <v>873</v>
      </c>
      <c r="D17" s="1">
        <v>2842</v>
      </c>
      <c r="E17" s="1">
        <v>1103</v>
      </c>
      <c r="G17" s="40" t="s">
        <v>146</v>
      </c>
      <c r="H17" s="27" t="s">
        <v>150</v>
      </c>
      <c r="I17" s="35">
        <f>C33+C36+C37</f>
        <v>27030</v>
      </c>
      <c r="J17" s="35">
        <f>D33+D36+D37</f>
        <v>43396</v>
      </c>
      <c r="K17" s="35">
        <f>E33+E36+E37</f>
        <v>60637</v>
      </c>
    </row>
    <row r="18" spans="1:11">
      <c r="A18" s="2" t="s">
        <v>18</v>
      </c>
      <c r="B18" s="17" t="s">
        <v>96</v>
      </c>
      <c r="C18" s="1">
        <v>670</v>
      </c>
      <c r="D18" s="1">
        <v>647</v>
      </c>
      <c r="E18" s="1">
        <v>948</v>
      </c>
      <c r="G18" s="37" t="s">
        <v>147</v>
      </c>
      <c r="H18" s="28" t="s">
        <v>151</v>
      </c>
      <c r="I18" s="32">
        <f>C32</f>
        <v>278175</v>
      </c>
      <c r="J18" s="32">
        <f>D32</f>
        <v>412530</v>
      </c>
      <c r="K18" s="32">
        <f>E32</f>
        <v>372923</v>
      </c>
    </row>
    <row r="19" spans="1:11" ht="25.5">
      <c r="A19" s="3" t="s">
        <v>19</v>
      </c>
      <c r="B19" s="18" t="s">
        <v>97</v>
      </c>
      <c r="C19" s="4">
        <v>329737</v>
      </c>
      <c r="D19" s="4">
        <v>357393</v>
      </c>
      <c r="E19" s="4">
        <v>378472</v>
      </c>
      <c r="G19" s="38" t="s">
        <v>148</v>
      </c>
      <c r="H19" s="29" t="s">
        <v>152</v>
      </c>
      <c r="I19" s="33">
        <f>C27</f>
        <v>97362</v>
      </c>
      <c r="J19" s="33">
        <f>D27</f>
        <v>146106</v>
      </c>
      <c r="K19" s="33">
        <f>E27</f>
        <v>147401</v>
      </c>
    </row>
    <row r="20" spans="1:11">
      <c r="A20" s="3" t="s">
        <v>20</v>
      </c>
      <c r="B20" s="18" t="s">
        <v>98</v>
      </c>
      <c r="C20" s="4">
        <v>459272</v>
      </c>
      <c r="D20" s="4">
        <v>653162</v>
      </c>
      <c r="E20" s="4">
        <v>655875</v>
      </c>
      <c r="I20" s="1"/>
      <c r="J20" s="1"/>
      <c r="K20" s="1"/>
    </row>
    <row r="21" spans="1:11" ht="38.25">
      <c r="A21" s="2" t="s">
        <v>21</v>
      </c>
      <c r="B21" s="17" t="s">
        <v>99</v>
      </c>
      <c r="C21" s="1">
        <v>10</v>
      </c>
      <c r="D21" s="1">
        <v>10</v>
      </c>
      <c r="E21" s="1">
        <v>10</v>
      </c>
    </row>
    <row r="22" spans="1:11" ht="25.5">
      <c r="A22" s="2" t="s">
        <v>22</v>
      </c>
      <c r="B22" s="17" t="s">
        <v>100</v>
      </c>
      <c r="C22" s="1">
        <v>0</v>
      </c>
      <c r="D22" s="1">
        <v>0</v>
      </c>
      <c r="E22" s="1">
        <v>0</v>
      </c>
    </row>
    <row r="23" spans="1:11" ht="25.5">
      <c r="A23" s="2" t="s">
        <v>23</v>
      </c>
      <c r="B23" s="17" t="s">
        <v>101</v>
      </c>
      <c r="C23" s="1">
        <v>0</v>
      </c>
      <c r="D23" s="1">
        <v>0</v>
      </c>
      <c r="E23" s="1">
        <v>0</v>
      </c>
      <c r="G23" s="14" t="s">
        <v>153</v>
      </c>
      <c r="H23" s="49" t="s">
        <v>161</v>
      </c>
      <c r="I23" s="49"/>
      <c r="J23" s="49"/>
      <c r="K23" s="49"/>
    </row>
    <row r="24" spans="1:11" ht="25.5">
      <c r="A24" s="2" t="s">
        <v>24</v>
      </c>
      <c r="B24" s="17" t="s">
        <v>102</v>
      </c>
      <c r="C24" s="1">
        <v>183521</v>
      </c>
      <c r="D24" s="1">
        <v>183521</v>
      </c>
      <c r="E24" s="1">
        <v>183521</v>
      </c>
      <c r="G24" s="41" t="s">
        <v>154</v>
      </c>
      <c r="H24" s="52" t="s">
        <v>168</v>
      </c>
      <c r="I24" s="53"/>
      <c r="J24" s="53"/>
      <c r="K24" s="53"/>
    </row>
    <row r="25" spans="1:11">
      <c r="A25" s="2" t="s">
        <v>25</v>
      </c>
      <c r="B25" s="17" t="s">
        <v>103</v>
      </c>
      <c r="C25" s="1">
        <v>0</v>
      </c>
      <c r="D25" s="1">
        <v>0</v>
      </c>
      <c r="E25" s="1">
        <v>0</v>
      </c>
      <c r="G25" s="42" t="s">
        <v>155</v>
      </c>
      <c r="H25" s="54" t="s">
        <v>159</v>
      </c>
      <c r="I25" s="55"/>
      <c r="J25" s="55"/>
      <c r="K25" s="55"/>
    </row>
    <row r="26" spans="1:11" ht="25.5">
      <c r="A26" s="2" t="s">
        <v>26</v>
      </c>
      <c r="B26" s="17" t="s">
        <v>104</v>
      </c>
      <c r="C26" s="1">
        <v>-86169</v>
      </c>
      <c r="D26" s="1">
        <v>-37425</v>
      </c>
      <c r="E26" s="1">
        <v>-36130</v>
      </c>
      <c r="G26" s="43" t="s">
        <v>156</v>
      </c>
      <c r="H26" s="52" t="s">
        <v>160</v>
      </c>
      <c r="I26" s="53"/>
      <c r="J26" s="53"/>
      <c r="K26" s="53"/>
    </row>
    <row r="27" spans="1:11" ht="25.5">
      <c r="A27" s="3" t="s">
        <v>27</v>
      </c>
      <c r="B27" s="18" t="s">
        <v>105</v>
      </c>
      <c r="C27" s="4">
        <v>97362</v>
      </c>
      <c r="D27" s="4">
        <v>146106</v>
      </c>
      <c r="E27" s="4">
        <v>147401</v>
      </c>
      <c r="G27" s="44" t="s">
        <v>157</v>
      </c>
      <c r="H27" s="50" t="s">
        <v>162</v>
      </c>
      <c r="I27" s="51"/>
      <c r="J27" s="51"/>
      <c r="K27" s="51"/>
    </row>
    <row r="28" spans="1:11">
      <c r="A28" s="2" t="s">
        <v>28</v>
      </c>
      <c r="B28" s="17" t="s">
        <v>106</v>
      </c>
      <c r="C28" s="1">
        <v>266574</v>
      </c>
      <c r="D28" s="1">
        <v>261679</v>
      </c>
      <c r="E28" s="1">
        <v>232729</v>
      </c>
      <c r="G28" s="36"/>
      <c r="H28" s="36"/>
    </row>
    <row r="29" spans="1:11" ht="25.5">
      <c r="A29" s="2" t="s">
        <v>29</v>
      </c>
      <c r="B29" s="17" t="s">
        <v>107</v>
      </c>
      <c r="C29" s="1">
        <v>11601</v>
      </c>
      <c r="D29" s="1">
        <v>54335</v>
      </c>
      <c r="E29" s="1">
        <v>54619</v>
      </c>
    </row>
    <row r="30" spans="1:11">
      <c r="A30" s="2" t="s">
        <v>30</v>
      </c>
      <c r="B30" s="17" t="s">
        <v>108</v>
      </c>
      <c r="C30" s="1">
        <v>0</v>
      </c>
      <c r="D30" s="1">
        <v>0</v>
      </c>
      <c r="E30" s="1">
        <v>0</v>
      </c>
      <c r="I30" s="46" t="s">
        <v>163</v>
      </c>
      <c r="J30" s="46"/>
      <c r="K30" s="46"/>
    </row>
    <row r="31" spans="1:11">
      <c r="A31" s="2" t="s">
        <v>31</v>
      </c>
      <c r="B31" s="17" t="s">
        <v>109</v>
      </c>
      <c r="C31" s="1">
        <v>0</v>
      </c>
      <c r="D31" s="1">
        <v>96516</v>
      </c>
      <c r="E31" s="1">
        <v>85575</v>
      </c>
      <c r="I31" s="11">
        <v>2021</v>
      </c>
      <c r="J31" s="11">
        <v>2022</v>
      </c>
      <c r="K31" s="11">
        <v>2023</v>
      </c>
    </row>
    <row r="32" spans="1:11" ht="38.25">
      <c r="A32" s="3" t="s">
        <v>32</v>
      </c>
      <c r="B32" s="18" t="s">
        <v>110</v>
      </c>
      <c r="C32" s="4">
        <v>278175</v>
      </c>
      <c r="D32" s="4">
        <v>412530</v>
      </c>
      <c r="E32" s="4">
        <v>372923</v>
      </c>
      <c r="I32" s="45">
        <f>(I12+I13+I14)/(I16+I17)</f>
        <v>3.9378634979399294</v>
      </c>
      <c r="J32" s="45">
        <f>(J12+J13+J14)/(J16+J17)</f>
        <v>3.7808962613460846</v>
      </c>
      <c r="K32" s="45">
        <f>(K12+K13+K14)/(K16+K17)</f>
        <v>2.7921003902590167</v>
      </c>
    </row>
    <row r="33" spans="1:11">
      <c r="A33" s="2" t="s">
        <v>28</v>
      </c>
      <c r="B33" s="17" t="s">
        <v>111</v>
      </c>
      <c r="C33" s="1">
        <v>20510</v>
      </c>
      <c r="D33" s="1">
        <v>37576</v>
      </c>
      <c r="E33" s="1">
        <v>53669</v>
      </c>
      <c r="I33" s="47" t="s">
        <v>165</v>
      </c>
      <c r="J33" s="48"/>
      <c r="K33" s="48"/>
    </row>
    <row r="34" spans="1:11">
      <c r="A34" s="2" t="s">
        <v>33</v>
      </c>
      <c r="B34" s="17" t="s">
        <v>112</v>
      </c>
      <c r="C34" s="1">
        <v>56705</v>
      </c>
      <c r="D34" s="1">
        <v>51130</v>
      </c>
      <c r="E34" s="1">
        <v>74914</v>
      </c>
    </row>
    <row r="35" spans="1:11">
      <c r="A35" s="2" t="s">
        <v>34</v>
      </c>
      <c r="B35" s="17" t="s">
        <v>113</v>
      </c>
      <c r="C35" s="1">
        <v>0</v>
      </c>
      <c r="D35" s="1">
        <v>0</v>
      </c>
      <c r="E35" s="1">
        <v>0</v>
      </c>
    </row>
    <row r="36" spans="1:11">
      <c r="A36" s="2" t="s">
        <v>30</v>
      </c>
      <c r="B36" s="17" t="s">
        <v>114</v>
      </c>
      <c r="C36" s="1">
        <v>6520</v>
      </c>
      <c r="D36" s="1">
        <v>5820</v>
      </c>
      <c r="E36" s="1">
        <v>6968</v>
      </c>
    </row>
    <row r="37" spans="1:11">
      <c r="A37" s="2" t="s">
        <v>31</v>
      </c>
      <c r="B37" s="17" t="s">
        <v>115</v>
      </c>
      <c r="C37" s="1">
        <v>0</v>
      </c>
      <c r="D37" s="1">
        <v>0</v>
      </c>
      <c r="E37" s="1">
        <v>0</v>
      </c>
    </row>
    <row r="38" spans="1:11" ht="38.25">
      <c r="A38" s="3" t="s">
        <v>35</v>
      </c>
      <c r="B38" s="18" t="s">
        <v>116</v>
      </c>
      <c r="C38" s="4">
        <v>83735</v>
      </c>
      <c r="D38" s="4">
        <v>94526</v>
      </c>
      <c r="E38" s="4">
        <v>135551</v>
      </c>
    </row>
    <row r="39" spans="1:11">
      <c r="A39" s="3" t="s">
        <v>36</v>
      </c>
      <c r="B39" s="18" t="s">
        <v>117</v>
      </c>
      <c r="C39" s="4">
        <v>459272</v>
      </c>
      <c r="D39" s="4">
        <v>653162</v>
      </c>
      <c r="E39" s="4">
        <v>655875</v>
      </c>
    </row>
    <row r="40" spans="1:11">
      <c r="A40" s="2" t="s">
        <v>37</v>
      </c>
      <c r="B40" s="17" t="s">
        <v>118</v>
      </c>
      <c r="C40" s="1">
        <v>700108</v>
      </c>
      <c r="D40" s="1">
        <v>719686</v>
      </c>
      <c r="E40" s="1">
        <v>743434</v>
      </c>
    </row>
    <row r="41" spans="1:11">
      <c r="A41" s="2" t="s">
        <v>38</v>
      </c>
      <c r="B41" s="17" t="s">
        <v>119</v>
      </c>
      <c r="C41" s="1">
        <v>566860</v>
      </c>
      <c r="D41" s="1">
        <v>594772</v>
      </c>
      <c r="E41" s="1">
        <v>595283</v>
      </c>
    </row>
    <row r="42" spans="1:11">
      <c r="A42" s="3" t="s">
        <v>39</v>
      </c>
      <c r="B42" s="18" t="s">
        <v>120</v>
      </c>
      <c r="C42" s="4">
        <v>133248</v>
      </c>
      <c r="D42" s="4">
        <v>124914</v>
      </c>
      <c r="E42" s="4">
        <v>148151</v>
      </c>
    </row>
    <row r="43" spans="1:11">
      <c r="A43" s="2" t="s">
        <v>40</v>
      </c>
      <c r="B43" s="17" t="s">
        <v>121</v>
      </c>
      <c r="C43" s="1">
        <v>73380</v>
      </c>
      <c r="D43" s="1">
        <v>57440</v>
      </c>
      <c r="E43" s="1">
        <v>74667</v>
      </c>
    </row>
    <row r="44" spans="1:11">
      <c r="A44" s="2" t="s">
        <v>41</v>
      </c>
      <c r="B44" s="17" t="s">
        <v>122</v>
      </c>
      <c r="C44" s="1">
        <v>30135</v>
      </c>
      <c r="D44" s="1">
        <v>31552</v>
      </c>
      <c r="E44" s="1">
        <v>33794</v>
      </c>
    </row>
    <row r="45" spans="1:11">
      <c r="A45" s="3" t="s">
        <v>42</v>
      </c>
      <c r="B45" s="18" t="s">
        <v>123</v>
      </c>
      <c r="C45" s="4">
        <v>29733</v>
      </c>
      <c r="D45" s="4">
        <v>35922</v>
      </c>
      <c r="E45" s="4">
        <v>39690</v>
      </c>
    </row>
    <row r="46" spans="1:11" ht="25.5">
      <c r="A46" s="2" t="s">
        <v>43</v>
      </c>
      <c r="B46" s="17" t="s">
        <v>124</v>
      </c>
      <c r="C46" s="1">
        <v>0</v>
      </c>
      <c r="D46" s="1">
        <v>0</v>
      </c>
      <c r="E46" s="1">
        <v>0</v>
      </c>
    </row>
    <row r="47" spans="1:11">
      <c r="A47" s="2" t="s">
        <v>44</v>
      </c>
      <c r="B47" s="17" t="s">
        <v>125</v>
      </c>
      <c r="C47" s="1">
        <v>0</v>
      </c>
      <c r="D47" s="1">
        <v>0</v>
      </c>
      <c r="E47" s="1">
        <v>0</v>
      </c>
    </row>
    <row r="48" spans="1:11">
      <c r="A48" s="2" t="s">
        <v>45</v>
      </c>
      <c r="B48" s="17" t="s">
        <v>126</v>
      </c>
      <c r="C48" s="1">
        <v>12051</v>
      </c>
      <c r="D48" s="1">
        <v>23367</v>
      </c>
      <c r="E48" s="1">
        <v>20968</v>
      </c>
    </row>
    <row r="49" spans="1:5">
      <c r="A49" s="2" t="s">
        <v>46</v>
      </c>
      <c r="B49" s="17" t="s">
        <v>127</v>
      </c>
      <c r="C49" s="1">
        <v>8987</v>
      </c>
      <c r="D49" s="1">
        <v>6209</v>
      </c>
      <c r="E49" s="1">
        <v>25903</v>
      </c>
    </row>
    <row r="50" spans="1:5">
      <c r="A50" s="2" t="s">
        <v>47</v>
      </c>
      <c r="B50" s="17" t="s">
        <v>128</v>
      </c>
      <c r="C50" s="1">
        <v>23038</v>
      </c>
      <c r="D50" s="1">
        <v>38419</v>
      </c>
      <c r="E50" s="1">
        <v>43450</v>
      </c>
    </row>
    <row r="51" spans="1:5" ht="25.5">
      <c r="A51" s="3" t="s">
        <v>48</v>
      </c>
      <c r="B51" s="18" t="s">
        <v>129</v>
      </c>
      <c r="C51" s="4">
        <v>3631</v>
      </c>
      <c r="D51" s="4">
        <v>-19655</v>
      </c>
      <c r="E51" s="4">
        <v>1175</v>
      </c>
    </row>
    <row r="52" spans="1:5">
      <c r="A52" s="2" t="s">
        <v>49</v>
      </c>
      <c r="B52" s="17" t="s">
        <v>130</v>
      </c>
      <c r="C52" s="1">
        <v>-2578</v>
      </c>
      <c r="D52" s="1">
        <v>1097</v>
      </c>
      <c r="E52" s="1">
        <v>120</v>
      </c>
    </row>
    <row r="53" spans="1:5">
      <c r="A53" s="2" t="s">
        <v>49</v>
      </c>
      <c r="B53" s="17" t="s">
        <v>131</v>
      </c>
      <c r="C53" s="1">
        <v>-406</v>
      </c>
      <c r="D53" s="1">
        <v>0</v>
      </c>
      <c r="E53" s="1">
        <v>0</v>
      </c>
    </row>
    <row r="54" spans="1:5">
      <c r="A54" s="2" t="s">
        <v>50</v>
      </c>
      <c r="B54" s="17" t="s">
        <v>132</v>
      </c>
      <c r="C54" s="1">
        <v>-2172</v>
      </c>
      <c r="D54" s="1">
        <v>1097</v>
      </c>
      <c r="E54" s="1">
        <v>120</v>
      </c>
    </row>
    <row r="55" spans="1:5" ht="25.5">
      <c r="A55" s="2" t="s">
        <v>51</v>
      </c>
      <c r="B55" s="17" t="s">
        <v>133</v>
      </c>
      <c r="C55" s="1">
        <v>0</v>
      </c>
      <c r="D55" s="1">
        <v>0</v>
      </c>
      <c r="E55" s="1">
        <v>0</v>
      </c>
    </row>
    <row r="56" spans="1:5" ht="25.5">
      <c r="A56" s="2" t="s">
        <v>52</v>
      </c>
      <c r="B56" s="17" t="s">
        <v>134</v>
      </c>
      <c r="C56" s="1">
        <v>0</v>
      </c>
      <c r="D56" s="1">
        <v>0</v>
      </c>
      <c r="E56" s="1">
        <v>0</v>
      </c>
    </row>
    <row r="57" spans="1:5" ht="25.5">
      <c r="A57" s="2" t="s">
        <v>53</v>
      </c>
      <c r="B57" s="17" t="s">
        <v>135</v>
      </c>
      <c r="C57" s="1">
        <v>0</v>
      </c>
      <c r="D57" s="1">
        <v>0</v>
      </c>
      <c r="E57" s="1">
        <v>0</v>
      </c>
    </row>
    <row r="58" spans="1:5">
      <c r="A58" s="2" t="s">
        <v>54</v>
      </c>
      <c r="B58" s="17" t="s">
        <v>136</v>
      </c>
      <c r="C58" s="1">
        <v>0</v>
      </c>
      <c r="D58" s="1">
        <v>0</v>
      </c>
      <c r="E58" s="1">
        <v>0</v>
      </c>
    </row>
    <row r="59" spans="1:5">
      <c r="A59" s="3" t="s">
        <v>55</v>
      </c>
      <c r="B59" s="18" t="s">
        <v>137</v>
      </c>
      <c r="C59" s="4">
        <v>1053</v>
      </c>
      <c r="D59" s="4">
        <v>-18558</v>
      </c>
      <c r="E59" s="4">
        <v>1295</v>
      </c>
    </row>
    <row r="60" spans="1:5" ht="51">
      <c r="A60" s="2" t="s">
        <v>56</v>
      </c>
      <c r="B60" s="17" t="s">
        <v>138</v>
      </c>
      <c r="C60" s="1">
        <v>0</v>
      </c>
      <c r="D60" s="1">
        <v>0</v>
      </c>
      <c r="E60" s="1">
        <v>0</v>
      </c>
    </row>
    <row r="61" spans="1:5" ht="38.25">
      <c r="A61" s="2" t="s">
        <v>57</v>
      </c>
      <c r="B61" s="17" t="s">
        <v>139</v>
      </c>
      <c r="C61" s="1">
        <v>0</v>
      </c>
      <c r="D61" s="1">
        <v>0</v>
      </c>
      <c r="E61" s="1">
        <v>0</v>
      </c>
    </row>
    <row r="62" spans="1:5" ht="38.25">
      <c r="A62" s="2" t="s">
        <v>58</v>
      </c>
      <c r="B62" s="17" t="s">
        <v>140</v>
      </c>
      <c r="C62" s="1">
        <v>0</v>
      </c>
      <c r="D62" s="1">
        <v>0</v>
      </c>
      <c r="E62" s="1">
        <v>0</v>
      </c>
    </row>
    <row r="63" spans="1:5" ht="25.5">
      <c r="A63" s="3" t="s">
        <v>59</v>
      </c>
      <c r="B63" s="18" t="s">
        <v>141</v>
      </c>
      <c r="C63" s="4">
        <v>1053</v>
      </c>
      <c r="D63" s="4">
        <v>-18558</v>
      </c>
      <c r="E63" s="4">
        <v>1295</v>
      </c>
    </row>
    <row r="64" spans="1:5" ht="25.5">
      <c r="A64" s="2" t="s">
        <v>60</v>
      </c>
      <c r="B64" s="17" t="s">
        <v>142</v>
      </c>
      <c r="C64" s="1">
        <v>0</v>
      </c>
      <c r="D64" s="1">
        <v>0</v>
      </c>
      <c r="E64" s="1">
        <v>0</v>
      </c>
    </row>
    <row r="65" spans="1:5" ht="25.5">
      <c r="A65" s="2" t="s">
        <v>61</v>
      </c>
      <c r="B65" s="17" t="s">
        <v>143</v>
      </c>
      <c r="C65" s="1">
        <v>0</v>
      </c>
      <c r="D65" s="1">
        <v>0</v>
      </c>
      <c r="E65" s="1">
        <v>0</v>
      </c>
    </row>
    <row r="66" spans="1:5">
      <c r="A66" s="2" t="s">
        <v>62</v>
      </c>
      <c r="B66" s="17" t="s">
        <v>144</v>
      </c>
      <c r="C66" s="1">
        <v>97362</v>
      </c>
      <c r="D66" s="1">
        <v>146106</v>
      </c>
      <c r="E66" s="1">
        <v>147401</v>
      </c>
    </row>
    <row r="90" spans="1:2">
      <c r="A90" s="8"/>
      <c r="B90" s="19"/>
    </row>
    <row r="91" spans="1:2">
      <c r="A91" s="9"/>
      <c r="B91" s="20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="7" customFormat="1"/>
    <row r="98" s="7" customFormat="1"/>
    <row r="99" s="7" customFormat="1"/>
    <row r="100" s="7" customFormat="1"/>
    <row r="101" s="7" customFormat="1"/>
  </sheetData>
  <mergeCells count="13">
    <mergeCell ref="A1:E1"/>
    <mergeCell ref="G6:K6"/>
    <mergeCell ref="G7:K7"/>
    <mergeCell ref="G8:K8"/>
    <mergeCell ref="G9:K9"/>
    <mergeCell ref="G1:K1"/>
    <mergeCell ref="I30:K30"/>
    <mergeCell ref="I33:K33"/>
    <mergeCell ref="H23:K23"/>
    <mergeCell ref="H27:K27"/>
    <mergeCell ref="H26:K26"/>
    <mergeCell ref="H25:K25"/>
    <mergeCell ref="H24:K24"/>
  </mergeCells>
  <pageMargins left="0.5" right="0.5" top="1" bottom="1" header="0.5" footer="0.5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dima</dc:creator>
  <dc:description/>
  <cp:lastModifiedBy>Вита</cp:lastModifiedBy>
  <cp:revision>0</cp:revision>
  <dcterms:created xsi:type="dcterms:W3CDTF">2024-12-04T10:04:48Z</dcterms:created>
  <dcterms:modified xsi:type="dcterms:W3CDTF">2025-01-10T01:03:43Z</dcterms:modified>
</cp:coreProperties>
</file>