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\Информатика\Excel\Выполненные задания\"/>
    </mc:Choice>
  </mc:AlternateContent>
  <xr:revisionPtr revIDLastSave="0" documentId="13_ncr:1_{E9BD5D80-019A-44AA-8960-65E823F4CED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1" i="1" l="1"/>
  <c r="F21" i="1"/>
  <c r="C21" i="1"/>
  <c r="D21" i="1" s="1"/>
  <c r="F20" i="1"/>
  <c r="G20" i="1" s="1"/>
  <c r="C20" i="1"/>
  <c r="D20" i="1" s="1"/>
  <c r="F19" i="1"/>
  <c r="G19" i="1" s="1"/>
  <c r="D19" i="1"/>
  <c r="C19" i="1"/>
  <c r="H19" i="1" s="1"/>
  <c r="I19" i="1" s="1"/>
  <c r="F18" i="1"/>
  <c r="G18" i="1" s="1"/>
  <c r="C18" i="1"/>
  <c r="D18" i="1" s="1"/>
  <c r="G17" i="1"/>
  <c r="F17" i="1"/>
  <c r="C17" i="1"/>
  <c r="D17" i="1" s="1"/>
  <c r="F16" i="1"/>
  <c r="G16" i="1" s="1"/>
  <c r="C16" i="1"/>
  <c r="D16" i="1" s="1"/>
  <c r="F15" i="1"/>
  <c r="G15" i="1" s="1"/>
  <c r="D15" i="1"/>
  <c r="C15" i="1"/>
  <c r="H15" i="1" s="1"/>
  <c r="I15" i="1" s="1"/>
  <c r="F14" i="1"/>
  <c r="G14" i="1" s="1"/>
  <c r="C14" i="1"/>
  <c r="H14" i="1" s="1"/>
  <c r="I14" i="1" s="1"/>
  <c r="G13" i="1"/>
  <c r="F13" i="1"/>
  <c r="C13" i="1"/>
  <c r="H13" i="1" s="1"/>
  <c r="I13" i="1" s="1"/>
  <c r="F12" i="1"/>
  <c r="G12" i="1" s="1"/>
  <c r="C12" i="1"/>
  <c r="D12" i="1" s="1"/>
  <c r="F11" i="1"/>
  <c r="G11" i="1" s="1"/>
  <c r="D11" i="1"/>
  <c r="C11" i="1"/>
  <c r="H11" i="1" s="1"/>
  <c r="I11" i="1" s="1"/>
  <c r="F10" i="1"/>
  <c r="G10" i="1" s="1"/>
  <c r="C10" i="1"/>
  <c r="C22" i="1" s="1"/>
  <c r="J11" i="1" l="1"/>
  <c r="J19" i="1"/>
  <c r="G22" i="1"/>
  <c r="G23" i="1"/>
  <c r="J12" i="1"/>
  <c r="J15" i="1"/>
  <c r="H18" i="1"/>
  <c r="I18" i="1" s="1"/>
  <c r="J18" i="1" s="1"/>
  <c r="F23" i="1"/>
  <c r="D10" i="1"/>
  <c r="D14" i="1"/>
  <c r="J14" i="1" s="1"/>
  <c r="H17" i="1"/>
  <c r="I17" i="1" s="1"/>
  <c r="J17" i="1" s="1"/>
  <c r="H21" i="1"/>
  <c r="I21" i="1" s="1"/>
  <c r="J21" i="1" s="1"/>
  <c r="H12" i="1"/>
  <c r="I12" i="1" s="1"/>
  <c r="D13" i="1"/>
  <c r="J13" i="1" s="1"/>
  <c r="H16" i="1"/>
  <c r="I16" i="1" s="1"/>
  <c r="J16" i="1" s="1"/>
  <c r="H20" i="1"/>
  <c r="I20" i="1" s="1"/>
  <c r="J20" i="1" s="1"/>
  <c r="F22" i="1"/>
  <c r="C23" i="1"/>
  <c r="H10" i="1"/>
  <c r="D23" i="1" l="1"/>
  <c r="D22" i="1"/>
  <c r="H22" i="1"/>
  <c r="H23" i="1"/>
  <c r="I10" i="1"/>
  <c r="J10" i="1" s="1"/>
  <c r="J23" i="1" l="1"/>
  <c r="J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5" authorId="0" shapeId="0" xr:uid="{00000000-0006-0000-0000-000001000000}">
      <text>
        <r>
          <rPr>
            <sz val="10"/>
            <rFont val="Arial"/>
            <family val="2"/>
          </rPr>
          <t>С июля тариф изменился.</t>
        </r>
      </text>
    </comment>
  </commentList>
</comments>
</file>

<file path=xl/sharedStrings.xml><?xml version="1.0" encoding="utf-8"?>
<sst xmlns="http://schemas.openxmlformats.org/spreadsheetml/2006/main" count="24" uniqueCount="20">
  <si>
    <t>Тарифы с начала 2015</t>
  </si>
  <si>
    <t>Тарифы с 1 июля 2015</t>
  </si>
  <si>
    <t>Гор. Вода</t>
  </si>
  <si>
    <t>Тариф за м³</t>
  </si>
  <si>
    <t>Хол. Вода</t>
  </si>
  <si>
    <t>Канализация</t>
  </si>
  <si>
    <r>
      <rPr>
        <b/>
        <sz val="18"/>
        <rFont val="Arial"/>
        <family val="2"/>
      </rPr>
      <t>Учёт по месяцам</t>
    </r>
    <r>
      <rPr>
        <b/>
        <sz val="10"/>
        <rFont val="Arial"/>
        <family val="2"/>
      </rPr>
      <t xml:space="preserve"> (основная таблица)</t>
    </r>
  </si>
  <si>
    <t>Дата</t>
  </si>
  <si>
    <t>Показания счётчика г/в</t>
  </si>
  <si>
    <t>Расход г/в (м³)</t>
  </si>
  <si>
    <t>Оплата г\в (руб.)</t>
  </si>
  <si>
    <t>Показания счётчика х/в</t>
  </si>
  <si>
    <t>Расход х/в (м³)</t>
  </si>
  <si>
    <t>Оплата х\в (руб.)</t>
  </si>
  <si>
    <t>Канализация (г+х, м³)</t>
  </si>
  <si>
    <t>Оплата канализации (руб.)</t>
  </si>
  <si>
    <t>Всего к оплате (руб)</t>
  </si>
  <si>
    <t>Итого</t>
  </si>
  <si>
    <t>В среднем</t>
  </si>
  <si>
    <r>
      <t xml:space="preserve">Учёт оплаты за водоканализацию </t>
    </r>
    <r>
      <rPr>
        <b/>
        <sz val="12"/>
        <rFont val="Arial"/>
        <family val="2"/>
      </rPr>
      <t>(для физических лиц)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</si>
</sst>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₽-419];[Red]\-#,##0.00\ [$₽-419]"/>
    <numFmt numFmtId="165" formatCode="d\ mmm&quot;, &quot;yy"/>
  </numFmts>
  <fonts count="6" x14ac:knownFonts="1"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DDE8CB"/>
        <bgColor rgb="FFFFFFCC"/>
      </patternFill>
    </fill>
  </fills>
  <borders count="7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 style="hair">
        <color rgb="FF706E0C"/>
      </left>
      <right style="hair">
        <color rgb="FF706E0C"/>
      </right>
      <top style="hair">
        <color rgb="FF706E0C"/>
      </top>
      <bottom style="hair">
        <color rgb="FF706E0C"/>
      </bottom>
      <diagonal/>
    </border>
    <border>
      <left style="hair">
        <color rgb="FF2E2706"/>
      </left>
      <right style="hair">
        <color rgb="FF2E2706"/>
      </right>
      <top style="hair">
        <color rgb="FF2E2706"/>
      </top>
      <bottom style="hair">
        <color rgb="FF2E2706"/>
      </bottom>
      <diagonal/>
    </border>
    <border>
      <left style="hair">
        <color rgb="FF224B12"/>
      </left>
      <right style="hair">
        <color rgb="FF224B12"/>
      </right>
      <top style="hair">
        <color rgb="FF224B12"/>
      </top>
      <bottom style="hair">
        <color rgb="FF224B12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7">
    <xf numFmtId="0" fontId="0" fillId="0" borderId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25">
    <xf numFmtId="0" fontId="0" fillId="0" borderId="0" xfId="0"/>
    <xf numFmtId="0" fontId="1" fillId="2" borderId="2" xfId="0" applyFont="1" applyFill="1" applyBorder="1"/>
    <xf numFmtId="164" fontId="0" fillId="2" borderId="2" xfId="0" applyNumberFormat="1" applyFill="1" applyBorder="1"/>
    <xf numFmtId="0" fontId="1" fillId="3" borderId="4" xfId="0" applyFont="1" applyFill="1" applyBorder="1"/>
    <xf numFmtId="164" fontId="0" fillId="3" borderId="4" xfId="0" applyNumberFormat="1" applyFill="1" applyBorder="1"/>
    <xf numFmtId="0" fontId="4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5" xfId="0" applyFont="1" applyBorder="1" applyAlignment="1">
      <alignment horizontal="left" wrapText="1"/>
    </xf>
    <xf numFmtId="0" fontId="1" fillId="0" borderId="5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165" fontId="1" fillId="0" borderId="6" xfId="0" applyNumberFormat="1" applyFont="1" applyBorder="1" applyAlignment="1">
      <alignment wrapText="1"/>
    </xf>
    <xf numFmtId="0" fontId="0" fillId="0" borderId="6" xfId="0" applyBorder="1" applyAlignment="1">
      <alignment wrapText="1"/>
    </xf>
    <xf numFmtId="164" fontId="0" fillId="0" borderId="6" xfId="0" applyNumberFormat="1" applyBorder="1" applyAlignment="1">
      <alignment wrapText="1"/>
    </xf>
  </cellXfs>
  <cellStyles count="7">
    <cellStyle name="Заглавие сводной таблицы" xfId="5" xr:uid="{00000000-0005-0000-0000-00000A000000}"/>
    <cellStyle name="Значение сводной таблицы" xfId="2" xr:uid="{00000000-0005-0000-0000-000007000000}"/>
    <cellStyle name="Категория сводной таблицы" xfId="4" xr:uid="{00000000-0005-0000-0000-000009000000}"/>
    <cellStyle name="Обычный" xfId="0" builtinId="0"/>
    <cellStyle name="Поле сводной таблицы" xfId="3" xr:uid="{00000000-0005-0000-0000-000008000000}"/>
    <cellStyle name="Результат сводной таблицы" xfId="6" xr:uid="{00000000-0005-0000-0000-00000B000000}"/>
    <cellStyle name="Угол сводной таблицы" xfId="1" xr:uid="{00000000-0005-0000-0000-000006000000}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\ [$₽-419];[Red]\-#,##0.00\ [$₽-419]"/>
      <alignment horizontal="general" vertical="bottom" textRotation="0" wrapText="1" indent="0" justifyLastLine="0" shrinkToFit="0" readingOrder="0"/>
    </dxf>
    <dxf>
      <numFmt numFmtId="164" formatCode="#,##0.00\ [$₽-419];[Red]\-#,##0.00\ [$₽-419]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\ [$₽-419];[Red]\-#,##0.00\ [$₽-419]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#,##0.00\ [$₽-419];[Red]\-#,##0.00\ [$₽-419]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d\ mmm&quot;, &quot;yy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224B12"/>
      <rgbColor rgb="FF2E2706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6D653-4DB9-42C0-BCC9-E7D227304E26}" name="Таблица1" displayName="Таблица1" ref="A8:J23" totalsRowShown="0" headerRowDxfId="0" dataDxfId="1">
  <autoFilter ref="A8:J23" xr:uid="{9F46D653-4DB9-42C0-BCC9-E7D227304E26}"/>
  <tableColumns count="10">
    <tableColumn id="1" xr3:uid="{F8619B6D-4C39-4C30-AFC1-10C763313056}" name="Дата" dataDxfId="11"/>
    <tableColumn id="2" xr3:uid="{0E93A267-83A9-4429-9FA9-521AB3DD46C0}" name="Показания счётчика г/в" dataDxfId="10"/>
    <tableColumn id="3" xr3:uid="{2D1AC69A-B4A7-4146-813B-F3B1ED8FED15}" name="Расход г/в (м³)" dataDxfId="9"/>
    <tableColumn id="4" xr3:uid="{595EC994-90C2-4643-BB04-013B70D66CAE}" name="Оплата г\в (руб.)" dataDxfId="8"/>
    <tableColumn id="5" xr3:uid="{9101CFA6-320B-409A-AB7A-2D777052644E}" name="Показания счётчика х/в" dataDxfId="7"/>
    <tableColumn id="6" xr3:uid="{98C274DA-8BF8-4393-BD65-58942C488944}" name="Расход х/в (м³)" dataDxfId="6"/>
    <tableColumn id="7" xr3:uid="{D3C9F76F-784F-4360-816B-E3DF8B212DC0}" name="Оплата х\в (руб.)" dataDxfId="5"/>
    <tableColumn id="8" xr3:uid="{7A129D5C-B9CA-440D-B08C-B6C215053EF3}" name="Канализация (г+х, м³)" dataDxfId="4"/>
    <tableColumn id="9" xr3:uid="{845B54C3-5AAD-4571-AD1F-72B334682E68}" name="Оплата канализации (руб.)" dataDxfId="3"/>
    <tableColumn id="10" xr3:uid="{6D20C55B-560C-4A88-8337-8FF3EE1C19C9}" name="Всего к оплате (руб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Normal="100" workbookViewId="0">
      <selection activeCell="K13" sqref="K13"/>
    </sheetView>
  </sheetViews>
  <sheetFormatPr defaultColWidth="11.5703125" defaultRowHeight="12.75" x14ac:dyDescent="0.2"/>
  <cols>
    <col min="1" max="1" width="13.28515625" customWidth="1"/>
    <col min="2" max="2" width="18" customWidth="1"/>
    <col min="3" max="3" width="12.140625" customWidth="1"/>
    <col min="4" max="4" width="14.140625" customWidth="1"/>
    <col min="5" max="5" width="18.85546875" customWidth="1"/>
    <col min="6" max="6" width="13.42578125" customWidth="1"/>
    <col min="7" max="7" width="13.85546875" customWidth="1"/>
    <col min="8" max="8" width="16.42578125" customWidth="1"/>
    <col min="9" max="9" width="23.42578125" customWidth="1"/>
    <col min="10" max="10" width="16.5703125" customWidth="1"/>
  </cols>
  <sheetData>
    <row r="1" spans="1:10" ht="36" customHeight="1" x14ac:dyDescent="0.2">
      <c r="A1" s="17" t="s">
        <v>19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1.75" customHeight="1" x14ac:dyDescent="0.2">
      <c r="A2" s="18" t="s">
        <v>0</v>
      </c>
      <c r="B2" s="18"/>
      <c r="C2" s="18"/>
      <c r="F2" s="19" t="s">
        <v>1</v>
      </c>
      <c r="G2" s="19"/>
      <c r="H2" s="19"/>
    </row>
    <row r="3" spans="1:10" ht="12.75" customHeight="1" x14ac:dyDescent="0.2">
      <c r="A3" s="1" t="s">
        <v>2</v>
      </c>
      <c r="B3" s="20" t="s">
        <v>3</v>
      </c>
      <c r="C3" s="2">
        <v>60.2</v>
      </c>
      <c r="F3" s="3" t="s">
        <v>2</v>
      </c>
      <c r="G3" s="21" t="s">
        <v>3</v>
      </c>
      <c r="H3" s="4">
        <v>61</v>
      </c>
    </row>
    <row r="4" spans="1:10" x14ac:dyDescent="0.2">
      <c r="A4" s="1" t="s">
        <v>4</v>
      </c>
      <c r="B4" s="20"/>
      <c r="C4" s="2">
        <v>8.9499999999999993</v>
      </c>
      <c r="F4" s="3" t="s">
        <v>4</v>
      </c>
      <c r="G4" s="21"/>
      <c r="H4" s="4">
        <v>9.1999999999999993</v>
      </c>
    </row>
    <row r="5" spans="1:10" x14ac:dyDescent="0.2">
      <c r="A5" s="1" t="s">
        <v>5</v>
      </c>
      <c r="B5" s="20"/>
      <c r="C5" s="2">
        <v>9</v>
      </c>
      <c r="F5" s="3" t="s">
        <v>5</v>
      </c>
      <c r="G5" s="21"/>
      <c r="H5" s="4">
        <v>12.05</v>
      </c>
    </row>
    <row r="7" spans="1:10" ht="36" customHeight="1" x14ac:dyDescent="0.2">
      <c r="A7" s="16" t="s">
        <v>6</v>
      </c>
      <c r="B7" s="16"/>
      <c r="C7" s="16"/>
      <c r="D7" s="16"/>
      <c r="E7" s="16"/>
      <c r="F7" s="16"/>
      <c r="G7" s="16"/>
      <c r="H7" s="16"/>
      <c r="I7" s="16"/>
      <c r="J7" s="16"/>
    </row>
    <row r="8" spans="1:10" ht="45" x14ac:dyDescent="0.2">
      <c r="A8" s="5" t="s">
        <v>7</v>
      </c>
      <c r="B8" s="5" t="s">
        <v>8</v>
      </c>
      <c r="C8" s="5" t="s">
        <v>9</v>
      </c>
      <c r="D8" s="5" t="s">
        <v>10</v>
      </c>
      <c r="E8" s="5" t="s">
        <v>11</v>
      </c>
      <c r="F8" s="5" t="s">
        <v>12</v>
      </c>
      <c r="G8" s="5" t="s">
        <v>13</v>
      </c>
      <c r="H8" s="5" t="s">
        <v>14</v>
      </c>
      <c r="I8" s="5" t="s">
        <v>15</v>
      </c>
      <c r="J8" s="5" t="s">
        <v>16</v>
      </c>
    </row>
    <row r="9" spans="1:10" ht="17.25" customHeight="1" x14ac:dyDescent="0.2">
      <c r="A9" s="6">
        <v>42004</v>
      </c>
      <c r="B9" s="7">
        <v>81</v>
      </c>
      <c r="C9" s="7"/>
      <c r="D9" s="7"/>
      <c r="E9" s="7">
        <v>154</v>
      </c>
      <c r="F9" s="7"/>
      <c r="G9" s="7"/>
      <c r="H9" s="7"/>
      <c r="I9" s="7"/>
      <c r="J9" s="7"/>
    </row>
    <row r="10" spans="1:10" ht="17.25" customHeight="1" x14ac:dyDescent="0.2">
      <c r="A10" s="6">
        <v>42036</v>
      </c>
      <c r="B10" s="7">
        <v>84</v>
      </c>
      <c r="C10" s="7">
        <f t="shared" ref="C10:C21" si="0">B10-B9</f>
        <v>3</v>
      </c>
      <c r="D10" s="8">
        <f>C10*C$3</f>
        <v>180.60000000000002</v>
      </c>
      <c r="E10" s="7">
        <v>159</v>
      </c>
      <c r="F10" s="7">
        <f t="shared" ref="F10:F21" si="1">E10-E9</f>
        <v>5</v>
      </c>
      <c r="G10" s="8">
        <f>F10*C$4</f>
        <v>44.75</v>
      </c>
      <c r="H10" s="7">
        <f t="shared" ref="H10:H21" si="2">C10+F10</f>
        <v>8</v>
      </c>
      <c r="I10" s="8">
        <f>H10*C$5</f>
        <v>72</v>
      </c>
      <c r="J10" s="8">
        <f t="shared" ref="J10:J21" si="3">D10+G10+I10</f>
        <v>297.35000000000002</v>
      </c>
    </row>
    <row r="11" spans="1:10" ht="17.25" customHeight="1" x14ac:dyDescent="0.2">
      <c r="A11" s="6">
        <v>42064</v>
      </c>
      <c r="B11" s="7">
        <v>88</v>
      </c>
      <c r="C11" s="7">
        <f t="shared" si="0"/>
        <v>4</v>
      </c>
      <c r="D11" s="8">
        <f>C11*C$3</f>
        <v>240.8</v>
      </c>
      <c r="E11" s="7">
        <v>162</v>
      </c>
      <c r="F11" s="7">
        <f t="shared" si="1"/>
        <v>3</v>
      </c>
      <c r="G11" s="8">
        <f>F11*C$4</f>
        <v>26.849999999999998</v>
      </c>
      <c r="H11" s="7">
        <f t="shared" si="2"/>
        <v>7</v>
      </c>
      <c r="I11" s="8">
        <f>H11*C$5</f>
        <v>63</v>
      </c>
      <c r="J11" s="8">
        <f t="shared" si="3"/>
        <v>330.65000000000003</v>
      </c>
    </row>
    <row r="12" spans="1:10" ht="17.25" customHeight="1" x14ac:dyDescent="0.2">
      <c r="A12" s="6">
        <v>42095</v>
      </c>
      <c r="B12" s="7">
        <v>95</v>
      </c>
      <c r="C12" s="7">
        <f t="shared" si="0"/>
        <v>7</v>
      </c>
      <c r="D12" s="8">
        <f>C12*C$3</f>
        <v>421.40000000000003</v>
      </c>
      <c r="E12" s="7">
        <v>164</v>
      </c>
      <c r="F12" s="7">
        <f t="shared" si="1"/>
        <v>2</v>
      </c>
      <c r="G12" s="8">
        <f>F12*C$4</f>
        <v>17.899999999999999</v>
      </c>
      <c r="H12" s="7">
        <f t="shared" si="2"/>
        <v>9</v>
      </c>
      <c r="I12" s="8">
        <f>H12*C$5</f>
        <v>81</v>
      </c>
      <c r="J12" s="8">
        <f t="shared" si="3"/>
        <v>520.29999999999995</v>
      </c>
    </row>
    <row r="13" spans="1:10" ht="17.25" customHeight="1" x14ac:dyDescent="0.2">
      <c r="A13" s="6">
        <v>42125</v>
      </c>
      <c r="B13" s="7">
        <v>97</v>
      </c>
      <c r="C13" s="7">
        <f t="shared" si="0"/>
        <v>2</v>
      </c>
      <c r="D13" s="8">
        <f>C13*C$3</f>
        <v>120.4</v>
      </c>
      <c r="E13" s="7">
        <v>167</v>
      </c>
      <c r="F13" s="7">
        <f t="shared" si="1"/>
        <v>3</v>
      </c>
      <c r="G13" s="8">
        <f>F13*C$4</f>
        <v>26.849999999999998</v>
      </c>
      <c r="H13" s="7">
        <f t="shared" si="2"/>
        <v>5</v>
      </c>
      <c r="I13" s="8">
        <f>H13*C$5</f>
        <v>45</v>
      </c>
      <c r="J13" s="8">
        <f t="shared" si="3"/>
        <v>192.25</v>
      </c>
    </row>
    <row r="14" spans="1:10" ht="17.25" customHeight="1" thickBot="1" x14ac:dyDescent="0.25">
      <c r="A14" s="22">
        <v>42156</v>
      </c>
      <c r="B14" s="23">
        <v>97</v>
      </c>
      <c r="C14" s="23">
        <f t="shared" si="0"/>
        <v>0</v>
      </c>
      <c r="D14" s="24">
        <f>C14*C$3</f>
        <v>0</v>
      </c>
      <c r="E14" s="23">
        <v>167</v>
      </c>
      <c r="F14" s="23">
        <f t="shared" si="1"/>
        <v>0</v>
      </c>
      <c r="G14" s="24">
        <f>F14*C$4</f>
        <v>0</v>
      </c>
      <c r="H14" s="23">
        <f t="shared" si="2"/>
        <v>0</v>
      </c>
      <c r="I14" s="24">
        <f>H14*C$5</f>
        <v>0</v>
      </c>
      <c r="J14" s="24">
        <f t="shared" si="3"/>
        <v>0</v>
      </c>
    </row>
    <row r="15" spans="1:10" ht="17.25" customHeight="1" thickTop="1" x14ac:dyDescent="0.2">
      <c r="A15" s="6">
        <v>42186</v>
      </c>
      <c r="B15" s="7">
        <v>100</v>
      </c>
      <c r="C15" s="7">
        <f t="shared" si="0"/>
        <v>3</v>
      </c>
      <c r="D15" s="8">
        <f t="shared" ref="D15:D21" si="4">C15*H$3</f>
        <v>183</v>
      </c>
      <c r="E15" s="7">
        <v>171</v>
      </c>
      <c r="F15" s="7">
        <f t="shared" si="1"/>
        <v>4</v>
      </c>
      <c r="G15" s="8">
        <f t="shared" ref="G15:G21" si="5">F15*H$4</f>
        <v>36.799999999999997</v>
      </c>
      <c r="H15" s="7">
        <f t="shared" si="2"/>
        <v>7</v>
      </c>
      <c r="I15" s="8">
        <f t="shared" ref="I15:I21" si="6">H15*H$5</f>
        <v>84.350000000000009</v>
      </c>
      <c r="J15" s="8">
        <f t="shared" si="3"/>
        <v>304.15000000000003</v>
      </c>
    </row>
    <row r="16" spans="1:10" ht="17.25" customHeight="1" x14ac:dyDescent="0.2">
      <c r="A16" s="6">
        <v>42217</v>
      </c>
      <c r="B16" s="7">
        <v>105</v>
      </c>
      <c r="C16" s="7">
        <f t="shared" si="0"/>
        <v>5</v>
      </c>
      <c r="D16" s="8">
        <f t="shared" si="4"/>
        <v>305</v>
      </c>
      <c r="E16" s="7">
        <v>176</v>
      </c>
      <c r="F16" s="7">
        <f t="shared" si="1"/>
        <v>5</v>
      </c>
      <c r="G16" s="8">
        <f t="shared" si="5"/>
        <v>46</v>
      </c>
      <c r="H16" s="7">
        <f t="shared" si="2"/>
        <v>10</v>
      </c>
      <c r="I16" s="8">
        <f t="shared" si="6"/>
        <v>120.5</v>
      </c>
      <c r="J16" s="8">
        <f t="shared" si="3"/>
        <v>471.5</v>
      </c>
    </row>
    <row r="17" spans="1:10" ht="17.25" customHeight="1" x14ac:dyDescent="0.2">
      <c r="A17" s="6">
        <v>42248</v>
      </c>
      <c r="B17" s="7">
        <v>107</v>
      </c>
      <c r="C17" s="7">
        <f t="shared" si="0"/>
        <v>2</v>
      </c>
      <c r="D17" s="8">
        <f t="shared" si="4"/>
        <v>122</v>
      </c>
      <c r="E17" s="7">
        <v>180</v>
      </c>
      <c r="F17" s="7">
        <f t="shared" si="1"/>
        <v>4</v>
      </c>
      <c r="G17" s="8">
        <f t="shared" si="5"/>
        <v>36.799999999999997</v>
      </c>
      <c r="H17" s="7">
        <f t="shared" si="2"/>
        <v>6</v>
      </c>
      <c r="I17" s="8">
        <f t="shared" si="6"/>
        <v>72.300000000000011</v>
      </c>
      <c r="J17" s="8">
        <f t="shared" si="3"/>
        <v>231.10000000000002</v>
      </c>
    </row>
    <row r="18" spans="1:10" ht="17.25" customHeight="1" x14ac:dyDescent="0.2">
      <c r="A18" s="6">
        <v>42278</v>
      </c>
      <c r="B18" s="7">
        <v>109</v>
      </c>
      <c r="C18" s="7">
        <f t="shared" si="0"/>
        <v>2</v>
      </c>
      <c r="D18" s="8">
        <f t="shared" si="4"/>
        <v>122</v>
      </c>
      <c r="E18" s="7">
        <v>185</v>
      </c>
      <c r="F18" s="7">
        <f t="shared" si="1"/>
        <v>5</v>
      </c>
      <c r="G18" s="8">
        <f t="shared" si="5"/>
        <v>46</v>
      </c>
      <c r="H18" s="7">
        <f t="shared" si="2"/>
        <v>7</v>
      </c>
      <c r="I18" s="8">
        <f t="shared" si="6"/>
        <v>84.350000000000009</v>
      </c>
      <c r="J18" s="8">
        <f t="shared" si="3"/>
        <v>252.35000000000002</v>
      </c>
    </row>
    <row r="19" spans="1:10" ht="17.25" customHeight="1" x14ac:dyDescent="0.2">
      <c r="A19" s="6">
        <v>42309</v>
      </c>
      <c r="B19" s="7">
        <v>113</v>
      </c>
      <c r="C19" s="7">
        <f t="shared" si="0"/>
        <v>4</v>
      </c>
      <c r="D19" s="8">
        <f t="shared" si="4"/>
        <v>244</v>
      </c>
      <c r="E19" s="7">
        <v>189</v>
      </c>
      <c r="F19" s="7">
        <f t="shared" si="1"/>
        <v>4</v>
      </c>
      <c r="G19" s="8">
        <f t="shared" si="5"/>
        <v>36.799999999999997</v>
      </c>
      <c r="H19" s="7">
        <f t="shared" si="2"/>
        <v>8</v>
      </c>
      <c r="I19" s="8">
        <f t="shared" si="6"/>
        <v>96.4</v>
      </c>
      <c r="J19" s="8">
        <f t="shared" si="3"/>
        <v>377.20000000000005</v>
      </c>
    </row>
    <row r="20" spans="1:10" ht="17.25" customHeight="1" x14ac:dyDescent="0.2">
      <c r="A20" s="6">
        <v>42339</v>
      </c>
      <c r="B20" s="7">
        <v>116</v>
      </c>
      <c r="C20" s="7">
        <f t="shared" si="0"/>
        <v>3</v>
      </c>
      <c r="D20" s="8">
        <f t="shared" si="4"/>
        <v>183</v>
      </c>
      <c r="E20" s="7">
        <v>196</v>
      </c>
      <c r="F20" s="7">
        <f t="shared" si="1"/>
        <v>7</v>
      </c>
      <c r="G20" s="8">
        <f t="shared" si="5"/>
        <v>64.399999999999991</v>
      </c>
      <c r="H20" s="7">
        <f t="shared" si="2"/>
        <v>10</v>
      </c>
      <c r="I20" s="8">
        <f t="shared" si="6"/>
        <v>120.5</v>
      </c>
      <c r="J20" s="8">
        <f t="shared" si="3"/>
        <v>367.9</v>
      </c>
    </row>
    <row r="21" spans="1:10" ht="17.25" customHeight="1" x14ac:dyDescent="0.2">
      <c r="A21" s="6">
        <v>42370</v>
      </c>
      <c r="B21" s="7">
        <v>119</v>
      </c>
      <c r="C21" s="7">
        <f t="shared" si="0"/>
        <v>3</v>
      </c>
      <c r="D21" s="8">
        <f t="shared" si="4"/>
        <v>183</v>
      </c>
      <c r="E21" s="7">
        <v>201</v>
      </c>
      <c r="F21" s="7">
        <f t="shared" si="1"/>
        <v>5</v>
      </c>
      <c r="G21" s="8">
        <f t="shared" si="5"/>
        <v>46</v>
      </c>
      <c r="H21" s="7">
        <f t="shared" si="2"/>
        <v>8</v>
      </c>
      <c r="I21" s="8">
        <f t="shared" si="6"/>
        <v>96.4</v>
      </c>
      <c r="J21" s="8">
        <f t="shared" si="3"/>
        <v>325.39999999999998</v>
      </c>
    </row>
    <row r="22" spans="1:10" ht="17.25" customHeight="1" x14ac:dyDescent="0.2">
      <c r="A22" s="9" t="s">
        <v>17</v>
      </c>
      <c r="B22" s="10"/>
      <c r="C22" s="10">
        <f>SUM(C10:C21)</f>
        <v>38</v>
      </c>
      <c r="D22" s="11">
        <f>SUM(D10:D21)</f>
        <v>2305.1999999999998</v>
      </c>
      <c r="E22" s="10"/>
      <c r="F22" s="10">
        <f>SUM(F10:F21)</f>
        <v>47</v>
      </c>
      <c r="G22" s="11">
        <f>SUM(G10:G21)</f>
        <v>429.15</v>
      </c>
      <c r="H22" s="10">
        <f>SUM(H10:H21)</f>
        <v>85</v>
      </c>
      <c r="I22" s="10"/>
      <c r="J22" s="11">
        <f>SUM(J10:J21)</f>
        <v>3670.1499999999996</v>
      </c>
    </row>
    <row r="23" spans="1:10" ht="17.25" customHeight="1" x14ac:dyDescent="0.2">
      <c r="A23" s="12" t="s">
        <v>18</v>
      </c>
      <c r="B23" s="13"/>
      <c r="C23" s="14">
        <f>AVERAGE(C10:C21)</f>
        <v>3.1666666666666665</v>
      </c>
      <c r="D23" s="15">
        <f>AVERAGE(D10:D21)</f>
        <v>192.1</v>
      </c>
      <c r="E23" s="13"/>
      <c r="F23" s="14">
        <f>AVERAGE(F10:F21)</f>
        <v>3.9166666666666665</v>
      </c>
      <c r="G23" s="15">
        <f>AVERAGE(G10:G21)</f>
        <v>35.762499999999996</v>
      </c>
      <c r="H23" s="14">
        <f>AVERAGE(H10:H21)</f>
        <v>7.083333333333333</v>
      </c>
      <c r="I23" s="13"/>
      <c r="J23" s="15">
        <f>AVERAGE(J10:J21)</f>
        <v>305.8458333333333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</row>
  </sheetData>
  <mergeCells count="6">
    <mergeCell ref="A7:J7"/>
    <mergeCell ref="A1:J1"/>
    <mergeCell ref="A2:C2"/>
    <mergeCell ref="F2:H2"/>
    <mergeCell ref="B3:B5"/>
    <mergeCell ref="G3:G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145u1</cp:lastModifiedBy>
  <cp:revision>3</cp:revision>
  <dcterms:created xsi:type="dcterms:W3CDTF">2021-11-20T13:48:58Z</dcterms:created>
  <dcterms:modified xsi:type="dcterms:W3CDTF">2021-12-18T06:55:48Z</dcterms:modified>
  <dc:language>ru-RU</dc:language>
</cp:coreProperties>
</file>