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Задача 1" sheetId="1" state="visible" r:id="rId2"/>
    <sheet name="Задача 2" sheetId="2" state="visible" r:id="rId3"/>
    <sheet name="Задача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<sst xmlns="http://schemas.openxmlformats.org/spreadsheetml/2006/main" count="171" uniqueCount="95">
  <si>
    <t xml:space="preserve">Поставка продукции ООО «Окна и двери»</t>
  </si>
  <si>
    <t xml:space="preserve">Город</t>
  </si>
  <si>
    <t xml:space="preserve">№ договора</t>
  </si>
  <si>
    <t xml:space="preserve">Объём</t>
  </si>
  <si>
    <t xml:space="preserve">Выполнено</t>
  </si>
  <si>
    <t xml:space="preserve">Ангарск</t>
  </si>
  <si>
    <t xml:space="preserve">А-2</t>
  </si>
  <si>
    <t xml:space="preserve">А-5</t>
  </si>
  <si>
    <t xml:space="preserve">А-8</t>
  </si>
  <si>
    <t xml:space="preserve">Ангарск итог</t>
  </si>
  <si>
    <t xml:space="preserve">Ангарск к-во</t>
  </si>
  <si>
    <t xml:space="preserve">Бодайбо</t>
  </si>
  <si>
    <t xml:space="preserve">Б-7</t>
  </si>
  <si>
    <r>
      <rPr>
        <i val="true"/>
        <sz val="10"/>
        <color rgb="FF000000"/>
        <rFont val="Calibri"/>
        <family val="2"/>
        <charset val="1"/>
      </rPr>
      <t xml:space="preserve">Бодайбо </t>
    </r>
    <r>
      <rPr>
        <i val="true"/>
        <sz val="10"/>
        <color rgb="FF000000"/>
        <rFont val="Calibri"/>
        <family val="2"/>
        <charset val="204"/>
      </rPr>
      <t xml:space="preserve">итог</t>
    </r>
  </si>
  <si>
    <t xml:space="preserve">Бодайбо к-во</t>
  </si>
  <si>
    <t xml:space="preserve">Иркутск</t>
  </si>
  <si>
    <t xml:space="preserve">И-12</t>
  </si>
  <si>
    <t xml:space="preserve">И-55</t>
  </si>
  <si>
    <t xml:space="preserve">И-58</t>
  </si>
  <si>
    <t xml:space="preserve">И-77</t>
  </si>
  <si>
    <r>
      <rPr>
        <i val="true"/>
        <sz val="10"/>
        <color rgb="FF000000"/>
        <rFont val="Calibri"/>
        <family val="2"/>
        <charset val="1"/>
      </rPr>
      <t xml:space="preserve">Иркутск </t>
    </r>
    <r>
      <rPr>
        <i val="true"/>
        <sz val="10"/>
        <color rgb="FF000000"/>
        <rFont val="Calibri"/>
        <family val="2"/>
        <charset val="204"/>
      </rPr>
      <t xml:space="preserve">итог</t>
    </r>
  </si>
  <si>
    <t xml:space="preserve">Иркутск к-во</t>
  </si>
  <si>
    <t xml:space="preserve">Шелехов</t>
  </si>
  <si>
    <t xml:space="preserve">Ш-90</t>
  </si>
  <si>
    <r>
      <rPr>
        <i val="true"/>
        <sz val="10"/>
        <color rgb="FF000000"/>
        <rFont val="Calibri"/>
        <family val="2"/>
        <charset val="1"/>
      </rPr>
      <t xml:space="preserve">Шелехов </t>
    </r>
    <r>
      <rPr>
        <i val="true"/>
        <sz val="10"/>
        <color rgb="FF000000"/>
        <rFont val="Calibri"/>
        <family val="2"/>
        <charset val="204"/>
      </rPr>
      <t xml:space="preserve">итог</t>
    </r>
  </si>
  <si>
    <t xml:space="preserve">Шелехов к-во</t>
  </si>
  <si>
    <t xml:space="preserve">Общий итог</t>
  </si>
  <si>
    <t xml:space="preserve">Общее к-во</t>
  </si>
  <si>
    <t xml:space="preserve">Предельная стоимость услуг ЖКХ на 1 кв. м.</t>
  </si>
  <si>
    <t xml:space="preserve">Географическая часть</t>
  </si>
  <si>
    <t xml:space="preserve">Область</t>
  </si>
  <si>
    <t xml:space="preserve">Стоимость (руб/мес)</t>
  </si>
  <si>
    <t xml:space="preserve">Восточная</t>
  </si>
  <si>
    <t xml:space="preserve">Новосибирская</t>
  </si>
  <si>
    <t xml:space="preserve">Восточная среднее</t>
  </si>
  <si>
    <t xml:space="preserve">Восточная максимум</t>
  </si>
  <si>
    <t xml:space="preserve">Западная</t>
  </si>
  <si>
    <t xml:space="preserve">Московская</t>
  </si>
  <si>
    <t xml:space="preserve">Ленинградская</t>
  </si>
  <si>
    <r>
      <rPr>
        <b val="true"/>
        <i val="true"/>
        <sz val="9"/>
        <color rgb="FF000000"/>
        <rFont val="Calibri"/>
        <family val="2"/>
        <charset val="1"/>
      </rPr>
      <t xml:space="preserve">Западная </t>
    </r>
    <r>
      <rPr>
        <b val="true"/>
        <i val="true"/>
        <sz val="9"/>
        <color rgb="FF000000"/>
        <rFont val="Calibri"/>
        <family val="2"/>
        <charset val="204"/>
      </rPr>
      <t xml:space="preserve">среднее</t>
    </r>
  </si>
  <si>
    <r>
      <rPr>
        <b val="true"/>
        <i val="true"/>
        <sz val="9"/>
        <color rgb="FF000000"/>
        <rFont val="Calibri"/>
        <family val="2"/>
        <charset val="1"/>
      </rPr>
      <t xml:space="preserve">Западная м</t>
    </r>
    <r>
      <rPr>
        <b val="true"/>
        <i val="true"/>
        <sz val="9"/>
        <color rgb="FF000000"/>
        <rFont val="Calibri"/>
        <family val="2"/>
        <charset val="204"/>
      </rPr>
      <t xml:space="preserve">аксимум</t>
    </r>
  </si>
  <si>
    <t xml:space="preserve">Центральная</t>
  </si>
  <si>
    <t xml:space="preserve">Самарская</t>
  </si>
  <si>
    <t xml:space="preserve">Саратовская</t>
  </si>
  <si>
    <t xml:space="preserve">Орловская</t>
  </si>
  <si>
    <r>
      <rPr>
        <b val="true"/>
        <i val="true"/>
        <sz val="9"/>
        <color rgb="FF000000"/>
        <rFont val="Calibri"/>
        <family val="2"/>
        <charset val="1"/>
      </rPr>
      <t xml:space="preserve">Центральная </t>
    </r>
    <r>
      <rPr>
        <b val="true"/>
        <i val="true"/>
        <sz val="9"/>
        <color rgb="FF000000"/>
        <rFont val="Calibri"/>
        <family val="2"/>
        <charset val="204"/>
      </rPr>
      <t xml:space="preserve">среднее</t>
    </r>
  </si>
  <si>
    <r>
      <rPr>
        <b val="true"/>
        <i val="true"/>
        <sz val="9"/>
        <color rgb="FF000000"/>
        <rFont val="Calibri"/>
        <family val="2"/>
        <charset val="1"/>
      </rPr>
      <t xml:space="preserve">Центральная </t>
    </r>
    <r>
      <rPr>
        <b val="true"/>
        <i val="true"/>
        <sz val="9"/>
        <color rgb="FF000000"/>
        <rFont val="Calibri"/>
        <family val="2"/>
        <charset val="204"/>
      </rPr>
      <t xml:space="preserve">максимум</t>
    </r>
  </si>
  <si>
    <r>
      <rPr>
        <b val="true"/>
        <i val="true"/>
        <sz val="9"/>
        <color rgb="FF000000"/>
        <rFont val="Calibri"/>
        <family val="2"/>
        <charset val="1"/>
      </rPr>
      <t xml:space="preserve">Общий итог </t>
    </r>
    <r>
      <rPr>
        <b val="true"/>
        <i val="true"/>
        <sz val="9"/>
        <color rgb="FF000000"/>
        <rFont val="Calibri"/>
        <family val="2"/>
        <charset val="204"/>
      </rPr>
      <t xml:space="preserve">среднее</t>
    </r>
  </si>
  <si>
    <r>
      <rPr>
        <b val="true"/>
        <i val="true"/>
        <sz val="9"/>
        <color rgb="FF000000"/>
        <rFont val="Calibri"/>
        <family val="2"/>
        <charset val="1"/>
      </rPr>
      <t xml:space="preserve">Общий итог </t>
    </r>
    <r>
      <rPr>
        <b val="true"/>
        <i val="true"/>
        <sz val="9"/>
        <color rgb="FF000000"/>
        <rFont val="Calibri"/>
        <family val="2"/>
        <charset val="204"/>
      </rPr>
      <t xml:space="preserve">максимум</t>
    </r>
  </si>
  <si>
    <t xml:space="preserve">Код</t>
  </si>
  <si>
    <t xml:space="preserve">Название покупателя</t>
  </si>
  <si>
    <t xml:space="preserve">Страна</t>
  </si>
  <si>
    <t xml:space="preserve">Уровень опта</t>
  </si>
  <si>
    <t xml:space="preserve">Вид транспорта</t>
  </si>
  <si>
    <t xml:space="preserve">Договор (руб.)</t>
  </si>
  <si>
    <t xml:space="preserve">Обувь для села</t>
  </si>
  <si>
    <t xml:space="preserve">Беларусь</t>
  </si>
  <si>
    <t xml:space="preserve">Барановичи</t>
  </si>
  <si>
    <t xml:space="preserve">Средний</t>
  </si>
  <si>
    <t xml:space="preserve">Ж/д</t>
  </si>
  <si>
    <t xml:space="preserve">Черевички</t>
  </si>
  <si>
    <t xml:space="preserve">Авто</t>
  </si>
  <si>
    <t xml:space="preserve">Барановичи среднее</t>
  </si>
  <si>
    <t xml:space="preserve">Минск</t>
  </si>
  <si>
    <t xml:space="preserve">Малый</t>
  </si>
  <si>
    <t xml:space="preserve">Модельная обувь</t>
  </si>
  <si>
    <t xml:space="preserve">Крупный</t>
  </si>
  <si>
    <t xml:space="preserve">Авиа</t>
  </si>
  <si>
    <t xml:space="preserve">Минск среднее</t>
  </si>
  <si>
    <t xml:space="preserve">Беларусь к-во</t>
  </si>
  <si>
    <t xml:space="preserve">Беларусь итог</t>
  </si>
  <si>
    <t xml:space="preserve">Валенки</t>
  </si>
  <si>
    <t xml:space="preserve">Россия</t>
  </si>
  <si>
    <t xml:space="preserve">Абакан</t>
  </si>
  <si>
    <t xml:space="preserve">Унты</t>
  </si>
  <si>
    <t xml:space="preserve">Абакан среднее</t>
  </si>
  <si>
    <t xml:space="preserve">Детская обувь</t>
  </si>
  <si>
    <t xml:space="preserve">Барнаул</t>
  </si>
  <si>
    <t xml:space="preserve">Барнаул среднее</t>
  </si>
  <si>
    <t xml:space="preserve">Иркутск среднее</t>
  </si>
  <si>
    <t xml:space="preserve">Женская обувь</t>
  </si>
  <si>
    <t xml:space="preserve">Пермь</t>
  </si>
  <si>
    <t xml:space="preserve">Д/д</t>
  </si>
  <si>
    <t xml:space="preserve">Пермь среднее</t>
  </si>
  <si>
    <t xml:space="preserve">Россия к-во</t>
  </si>
  <si>
    <t xml:space="preserve">Россия итог</t>
  </si>
  <si>
    <t xml:space="preserve">Украина</t>
  </si>
  <si>
    <t xml:space="preserve">Киев</t>
  </si>
  <si>
    <t xml:space="preserve">Киев среднее</t>
  </si>
  <si>
    <t xml:space="preserve">Весна-обувь</t>
  </si>
  <si>
    <t xml:space="preserve">Черновцы</t>
  </si>
  <si>
    <t xml:space="preserve">Черновцы среднее</t>
  </si>
  <si>
    <t xml:space="preserve">Украина к-во</t>
  </si>
  <si>
    <t xml:space="preserve">Украина итог</t>
  </si>
  <si>
    <t xml:space="preserve">Общее среднее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</si>
</sst>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\ [$₽-419];[RED]\-#,##0\ [$₽-419]"/>
    <numFmt numFmtId="166" formatCode="General"/>
    <numFmt numFmtId="167" formatCode="#,##0.00\ [$₽-419];[RED]\-#,##0.00\ [$₽-419]"/>
    <numFmt numFmtId="168" formatCode="#,##0&quot; ₽&quot;"/>
    <numFmt numFmtId="169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204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3CAC7"/>
        <bgColor rgb="FFB0D1F5"/>
      </patternFill>
    </fill>
    <fill>
      <patternFill patternType="solid">
        <fgColor rgb="FFDDE8CB"/>
        <bgColor rgb="FFDEE7E5"/>
      </patternFill>
    </fill>
    <fill>
      <patternFill patternType="solid">
        <fgColor rgb="FFDEE6EF"/>
        <bgColor rgb="FFDEE7E5"/>
      </patternFill>
    </fill>
    <fill>
      <patternFill patternType="solid">
        <fgColor rgb="FFE8F2A1"/>
        <bgColor rgb="FFDDE8CB"/>
      </patternFill>
    </fill>
    <fill>
      <patternFill patternType="solid">
        <fgColor rgb="FFB0D1F5"/>
        <bgColor rgb="FFB3CAC7"/>
      </patternFill>
    </fill>
    <fill>
      <patternFill patternType="solid">
        <fgColor rgb="FFDEDCE6"/>
        <bgColor rgb="FFDEE6EF"/>
      </patternFill>
    </fill>
    <fill>
      <patternFill patternType="solid">
        <fgColor rgb="FFD4E5F7"/>
        <bgColor rgb="FFDEE6EF"/>
      </patternFill>
    </fill>
    <fill>
      <patternFill patternType="solid">
        <fgColor rgb="FFE0C2CD"/>
        <bgColor rgb="FFDEDCE6"/>
      </patternFill>
    </fill>
    <fill>
      <patternFill patternType="solid">
        <fgColor rgb="FFFBE5D6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CAE2FF"/>
        <bgColor rgb="FFD4E5F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/>
      <right style="hair"/>
      <top style="thin">
        <color rgb="FF666666"/>
      </top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7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8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9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11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4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11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3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12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9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Результат" xfId="20"/>
  </cellStyles>
  <dxfs count="8">
    <dxf>
      <fill>
        <patternFill patternType="solid">
          <bgColor rgb="FFB3CAC7"/>
        </patternFill>
      </fill>
    </dxf>
    <dxf>
      <fill>
        <patternFill patternType="solid">
          <bgColor rgb="FFDDE8CB"/>
        </patternFill>
      </fill>
    </dxf>
    <dxf>
      <fill>
        <patternFill patternType="solid">
          <bgColor rgb="FFDEE6EF"/>
        </patternFill>
      </fill>
    </dxf>
    <dxf>
      <fill>
        <patternFill patternType="solid">
          <bgColor rgb="FFE8F2A1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bgColor rgb="FFD4E5F7"/>
        </patternFill>
      </fill>
    </dxf>
    <dxf>
      <fill>
        <patternFill patternType="solid">
          <bgColor rgb="FFDEDCE6"/>
        </patternFill>
      </fill>
    </dxf>
    <dxf>
      <fill>
        <patternFill patternType="solid">
          <bgColor rgb="FFE0C2CD"/>
        </patternFill>
      </fill>
    </dxf>
  </dxfs>
  <colors>
    <indexedColors>
      <rgbColor rgb="FF000000"/>
      <rgbColor rgb="FFDEE7E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BE5D6"/>
      <rgbColor rgb="FFD4E5F7"/>
      <rgbColor rgb="FF660066"/>
      <rgbColor rgb="FFFF8080"/>
      <rgbColor rgb="FF0066CC"/>
      <rgbColor rgb="FFCAE2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DDE8CB"/>
      <rgbColor rgb="FFE8F2A1"/>
      <rgbColor rgb="FFB0D1F5"/>
      <rgbColor rgb="FFFF99CC"/>
      <rgbColor rgb="FFDEDCE6"/>
      <rgbColor rgb="FFE0C2CD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0" activeCellId="0" sqref="A20"/>
    </sheetView>
  </sheetViews>
  <sheetFormatPr defaultColWidth="11.53515625" defaultRowHeight="12.8" zeroHeight="false" outlineLevelRow="4" outlineLevelCol="0"/>
  <cols>
    <col collapsed="false" customWidth="true" hidden="false" outlineLevel="0" max="1" min="1" style="0" width="18.57"/>
    <col collapsed="false" customWidth="true" hidden="false" outlineLevel="0" max="4" min="2" style="0" width="13.47"/>
  </cols>
  <sheetData>
    <row r="1" customFormat="false" ht="23.05" hidden="false" customHeight="tru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3.8" hidden="false" customHeight="false" outlineLevel="4" collapsed="false">
      <c r="A3" s="3" t="s">
        <v>5</v>
      </c>
      <c r="B3" s="4" t="s">
        <v>6</v>
      </c>
      <c r="C3" s="5" t="n">
        <v>1040200</v>
      </c>
      <c r="D3" s="5" t="n">
        <v>1040200</v>
      </c>
    </row>
    <row r="4" customFormat="false" ht="13.8" hidden="false" customHeight="false" outlineLevel="4" collapsed="false">
      <c r="A4" s="3" t="s">
        <v>5</v>
      </c>
      <c r="B4" s="4" t="s">
        <v>7</v>
      </c>
      <c r="C4" s="5" t="n">
        <v>9000000</v>
      </c>
      <c r="D4" s="5" t="n">
        <v>8900000</v>
      </c>
    </row>
    <row r="5" customFormat="false" ht="13.8" hidden="false" customHeight="false" outlineLevel="4" collapsed="false">
      <c r="A5" s="3" t="s">
        <v>5</v>
      </c>
      <c r="B5" s="4" t="s">
        <v>8</v>
      </c>
      <c r="C5" s="5" t="n">
        <v>770000</v>
      </c>
      <c r="D5" s="5" t="n">
        <v>65650</v>
      </c>
    </row>
    <row r="6" customFormat="false" ht="13.8" hidden="false" customHeight="false" outlineLevel="3" collapsed="false">
      <c r="A6" s="6" t="s">
        <v>9</v>
      </c>
      <c r="B6" s="7"/>
      <c r="C6" s="8" t="n">
        <f aca="false">SUBTOTAL(9,'Задача 1'!$C$3:$C$5)</f>
        <v>10810200</v>
      </c>
      <c r="D6" s="8" t="n">
        <f aca="false">SUBTOTAL(9,'Задача 1'!$D$3:$D$5)</f>
        <v>10005850</v>
      </c>
    </row>
    <row r="7" customFormat="false" ht="13.8" hidden="false" customHeight="false" outlineLevel="2" collapsed="false">
      <c r="A7" s="9" t="s">
        <v>10</v>
      </c>
      <c r="B7" s="10" t="n">
        <f aca="false">SUBTOTAL(3,'Задача 1'!$A$3:$A$6)</f>
        <v>4</v>
      </c>
      <c r="C7" s="11"/>
      <c r="D7" s="11"/>
    </row>
    <row r="8" customFormat="false" ht="13.8" hidden="false" customHeight="false" outlineLevel="4" collapsed="false">
      <c r="A8" s="3" t="s">
        <v>11</v>
      </c>
      <c r="B8" s="4" t="s">
        <v>12</v>
      </c>
      <c r="C8" s="5" t="n">
        <v>10000</v>
      </c>
      <c r="D8" s="5" t="n">
        <v>10000</v>
      </c>
    </row>
    <row r="9" customFormat="false" ht="13.8" hidden="false" customHeight="false" outlineLevel="3" collapsed="false">
      <c r="A9" s="12" t="s">
        <v>13</v>
      </c>
      <c r="B9" s="7"/>
      <c r="C9" s="8" t="n">
        <f aca="false">SUBTOTAL(9,'Задача 1'!$C$8:$C$8)</f>
        <v>10000</v>
      </c>
      <c r="D9" s="8" t="n">
        <f aca="false">SUBTOTAL(9,'Задача 1'!$D$8:$D$8)</f>
        <v>10000</v>
      </c>
    </row>
    <row r="10" customFormat="false" ht="13.8" hidden="false" customHeight="false" outlineLevel="2" collapsed="false">
      <c r="A10" s="9" t="s">
        <v>14</v>
      </c>
      <c r="B10" s="10" t="n">
        <f aca="false">SUBTOTAL(3,'Задача 1'!$A$8:$A$9)</f>
        <v>2</v>
      </c>
      <c r="C10" s="11"/>
      <c r="D10" s="11"/>
    </row>
    <row r="11" customFormat="false" ht="13.8" hidden="false" customHeight="false" outlineLevel="4" collapsed="false">
      <c r="A11" s="3" t="s">
        <v>15</v>
      </c>
      <c r="B11" s="4" t="s">
        <v>16</v>
      </c>
      <c r="C11" s="5" t="n">
        <v>819050</v>
      </c>
      <c r="D11" s="5" t="n">
        <v>819000</v>
      </c>
    </row>
    <row r="12" customFormat="false" ht="13.8" hidden="false" customHeight="false" outlineLevel="4" collapsed="false">
      <c r="A12" s="3" t="s">
        <v>15</v>
      </c>
      <c r="B12" s="4" t="s">
        <v>17</v>
      </c>
      <c r="C12" s="5" t="n">
        <v>512000</v>
      </c>
      <c r="D12" s="5" t="n">
        <v>240000</v>
      </c>
    </row>
    <row r="13" customFormat="false" ht="13.8" hidden="false" customHeight="false" outlineLevel="4" collapsed="false">
      <c r="A13" s="3" t="s">
        <v>15</v>
      </c>
      <c r="B13" s="4" t="s">
        <v>18</v>
      </c>
      <c r="C13" s="5" t="n">
        <v>22000000</v>
      </c>
      <c r="D13" s="5" t="n">
        <v>19000020</v>
      </c>
    </row>
    <row r="14" customFormat="false" ht="13.8" hidden="false" customHeight="false" outlineLevel="4" collapsed="false">
      <c r="A14" s="3" t="s">
        <v>15</v>
      </c>
      <c r="B14" s="4" t="s">
        <v>19</v>
      </c>
      <c r="C14" s="5" t="n">
        <v>490100</v>
      </c>
      <c r="D14" s="5" t="n">
        <v>195200</v>
      </c>
    </row>
    <row r="15" customFormat="false" ht="13.8" hidden="false" customHeight="false" outlineLevel="3" collapsed="false">
      <c r="A15" s="12" t="s">
        <v>20</v>
      </c>
      <c r="B15" s="7"/>
      <c r="C15" s="8" t="n">
        <f aca="false">SUBTOTAL(9,'Задача 1'!$C$11:$C$14)</f>
        <v>23821150</v>
      </c>
      <c r="D15" s="8" t="n">
        <f aca="false">SUBTOTAL(9,'Задача 1'!$D$11:$D$14)</f>
        <v>20254220</v>
      </c>
    </row>
    <row r="16" customFormat="false" ht="13.8" hidden="false" customHeight="false" outlineLevel="2" collapsed="false">
      <c r="A16" s="9" t="s">
        <v>21</v>
      </c>
      <c r="B16" s="10" t="n">
        <f aca="false">SUBTOTAL(3,'Задача 1'!$A$11:$A$15)</f>
        <v>5</v>
      </c>
      <c r="C16" s="11"/>
      <c r="D16" s="11"/>
    </row>
    <row r="17" customFormat="false" ht="13.8" hidden="false" customHeight="false" outlineLevel="4" collapsed="false">
      <c r="A17" s="3" t="s">
        <v>22</v>
      </c>
      <c r="B17" s="4" t="s">
        <v>23</v>
      </c>
      <c r="C17" s="5" t="n">
        <v>8908000</v>
      </c>
      <c r="D17" s="5" t="n">
        <v>8908000</v>
      </c>
    </row>
    <row r="18" customFormat="false" ht="13.8" hidden="false" customHeight="false" outlineLevel="3" collapsed="false">
      <c r="A18" s="12" t="s">
        <v>24</v>
      </c>
      <c r="B18" s="7"/>
      <c r="C18" s="8" t="n">
        <f aca="false">SUBTOTAL(9,'Задача 1'!$C$17:$C$17)</f>
        <v>8908000</v>
      </c>
      <c r="D18" s="8" t="n">
        <f aca="false">SUBTOTAL(9,'Задача 1'!$D$17:$D$17)</f>
        <v>8908000</v>
      </c>
    </row>
    <row r="19" customFormat="false" ht="13.8" hidden="false" customHeight="false" outlineLevel="2" collapsed="false">
      <c r="A19" s="9" t="s">
        <v>25</v>
      </c>
      <c r="B19" s="10" t="n">
        <f aca="false">SUBTOTAL(3,'Задача 1'!$A$17:$A$18)</f>
        <v>2</v>
      </c>
      <c r="C19" s="11"/>
      <c r="D19" s="11"/>
    </row>
    <row r="20" customFormat="false" ht="13.8" hidden="false" customHeight="false" outlineLevel="1" collapsed="false">
      <c r="A20" s="13" t="s">
        <v>26</v>
      </c>
      <c r="B20" s="14"/>
      <c r="C20" s="15" t="n">
        <f aca="false">SUBTOTAL(9,'Задача 1'!$C$3:$C$19)</f>
        <v>43549350</v>
      </c>
      <c r="D20" s="15" t="n">
        <f aca="false">SUBTOTAL(9,'Задача 1'!$D$3:$D$19)</f>
        <v>39178070</v>
      </c>
    </row>
    <row r="21" customFormat="false" ht="13.8" hidden="false" customHeight="false" outlineLevel="0" collapsed="false">
      <c r="A21" s="16" t="s">
        <v>27</v>
      </c>
      <c r="B21" s="17" t="n">
        <f aca="false">SUBTOTAL(3,'Задача 1'!$A$3:$A$20)</f>
        <v>18</v>
      </c>
      <c r="C21" s="18"/>
      <c r="D21" s="18"/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11.53515625" defaultRowHeight="12.8" zeroHeight="false" outlineLevelRow="4" outlineLevelCol="0"/>
  <cols>
    <col collapsed="false" customWidth="true" hidden="false" outlineLevel="0" max="1" min="1" style="0" width="21.83"/>
    <col collapsed="false" customWidth="true" hidden="false" outlineLevel="0" max="2" min="2" style="0" width="17.26"/>
    <col collapsed="false" customWidth="true" hidden="false" outlineLevel="0" max="3" min="3" style="0" width="12.15"/>
  </cols>
  <sheetData>
    <row r="1" customFormat="false" ht="21" hidden="false" customHeight="true" outlineLevel="0" collapsed="false">
      <c r="A1" s="19" t="s">
        <v>28</v>
      </c>
      <c r="B1" s="19"/>
      <c r="C1" s="19"/>
    </row>
    <row r="2" customFormat="false" ht="30.45" hidden="false" customHeight="true" outlineLevel="0" collapsed="false">
      <c r="A2" s="20" t="s">
        <v>29</v>
      </c>
      <c r="B2" s="20" t="s">
        <v>30</v>
      </c>
      <c r="C2" s="21" t="s">
        <v>31</v>
      </c>
    </row>
    <row r="3" customFormat="false" ht="13.8" hidden="false" customHeight="false" outlineLevel="4" collapsed="false">
      <c r="A3" s="22" t="s">
        <v>32</v>
      </c>
      <c r="B3" s="22" t="s">
        <v>33</v>
      </c>
      <c r="C3" s="23" t="n">
        <v>45.3</v>
      </c>
    </row>
    <row r="4" customFormat="false" ht="13.8" hidden="false" customHeight="false" outlineLevel="3" collapsed="false">
      <c r="A4" s="24" t="s">
        <v>34</v>
      </c>
      <c r="B4" s="25"/>
      <c r="C4" s="26" t="n">
        <f aca="false">SUBTOTAL(1,'Задача 2'!$C$3:$C$3)</f>
        <v>45.3</v>
      </c>
    </row>
    <row r="5" customFormat="false" ht="13.8" hidden="false" customHeight="false" outlineLevel="2" collapsed="false">
      <c r="A5" s="27" t="s">
        <v>35</v>
      </c>
      <c r="B5" s="28"/>
      <c r="C5" s="29" t="n">
        <f aca="false">SUBTOTAL(4,'Задача 2'!$C$3:$C$4)</f>
        <v>45.3</v>
      </c>
    </row>
    <row r="6" customFormat="false" ht="13.8" hidden="false" customHeight="false" outlineLevel="4" collapsed="false">
      <c r="A6" s="22" t="s">
        <v>36</v>
      </c>
      <c r="B6" s="22" t="s">
        <v>37</v>
      </c>
      <c r="C6" s="23" t="n">
        <v>80.1</v>
      </c>
    </row>
    <row r="7" customFormat="false" ht="13.8" hidden="false" customHeight="false" outlineLevel="4" collapsed="false">
      <c r="A7" s="22" t="s">
        <v>36</v>
      </c>
      <c r="B7" s="22" t="s">
        <v>38</v>
      </c>
      <c r="C7" s="23" t="n">
        <v>70.8</v>
      </c>
    </row>
    <row r="8" customFormat="false" ht="13.8" hidden="false" customHeight="false" outlineLevel="3" collapsed="false">
      <c r="A8" s="24" t="s">
        <v>39</v>
      </c>
      <c r="B8" s="25"/>
      <c r="C8" s="26" t="n">
        <f aca="false">SUBTOTAL(1,'Задача 2'!$C$6:$C$7)</f>
        <v>75.45</v>
      </c>
    </row>
    <row r="9" customFormat="false" ht="13.8" hidden="false" customHeight="false" outlineLevel="2" collapsed="false">
      <c r="A9" s="27" t="s">
        <v>40</v>
      </c>
      <c r="B9" s="28"/>
      <c r="C9" s="29" t="n">
        <f aca="false">SUBTOTAL(4,'Задача 2'!$C$6:$C$8)</f>
        <v>80.1</v>
      </c>
    </row>
    <row r="10" customFormat="false" ht="13.8" hidden="false" customHeight="false" outlineLevel="4" collapsed="false">
      <c r="A10" s="22" t="s">
        <v>41</v>
      </c>
      <c r="B10" s="22" t="s">
        <v>42</v>
      </c>
      <c r="C10" s="23" t="n">
        <v>70.55</v>
      </c>
    </row>
    <row r="11" customFormat="false" ht="13.8" hidden="false" customHeight="false" outlineLevel="4" collapsed="false">
      <c r="A11" s="22" t="s">
        <v>41</v>
      </c>
      <c r="B11" s="22" t="s">
        <v>43</v>
      </c>
      <c r="C11" s="23" t="n">
        <v>50.8</v>
      </c>
    </row>
    <row r="12" customFormat="false" ht="13.8" hidden="false" customHeight="false" outlineLevel="4" collapsed="false">
      <c r="A12" s="22" t="s">
        <v>41</v>
      </c>
      <c r="B12" s="22" t="s">
        <v>44</v>
      </c>
      <c r="C12" s="23" t="n">
        <v>39</v>
      </c>
    </row>
    <row r="13" customFormat="false" ht="13.8" hidden="false" customHeight="false" outlineLevel="3" collapsed="false">
      <c r="A13" s="24" t="s">
        <v>45</v>
      </c>
      <c r="B13" s="25"/>
      <c r="C13" s="26" t="n">
        <f aca="false">SUBTOTAL(1,'Задача 2'!$C$10:$C$12)</f>
        <v>53.45</v>
      </c>
    </row>
    <row r="14" customFormat="false" ht="13.8" hidden="false" customHeight="false" outlineLevel="2" collapsed="false">
      <c r="A14" s="27" t="s">
        <v>46</v>
      </c>
      <c r="B14" s="28"/>
      <c r="C14" s="29" t="n">
        <f aca="false">SUBTOTAL(4,'Задача 2'!$C$10:$C$13)</f>
        <v>70.55</v>
      </c>
    </row>
    <row r="15" customFormat="false" ht="13.8" hidden="false" customHeight="false" outlineLevel="1" collapsed="false">
      <c r="A15" s="30" t="s">
        <v>47</v>
      </c>
      <c r="B15" s="31"/>
      <c r="C15" s="32" t="n">
        <f aca="false">SUBTOTAL(1,'Задача 2'!$C$3:$C$14)</f>
        <v>59.425</v>
      </c>
    </row>
    <row r="16" customFormat="false" ht="13.8" hidden="false" customHeight="false" outlineLevel="0" collapsed="false">
      <c r="A16" s="33" t="s">
        <v>48</v>
      </c>
      <c r="B16" s="34"/>
      <c r="C16" s="35" t="n">
        <f aca="false">SUBTOTAL(4,'Задача 2'!$C$3:$C$15)</f>
        <v>80.1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I16" activeCellId="0" sqref="I16"/>
    </sheetView>
  </sheetViews>
  <sheetFormatPr defaultColWidth="8.6875" defaultRowHeight="13.8" zeroHeight="false" outlineLevelRow="6" outlineLevelCol="0"/>
  <cols>
    <col collapsed="false" customWidth="true" hidden="false" outlineLevel="0" max="1" min="1" style="36" width="6.6"/>
    <col collapsed="false" customWidth="true" hidden="false" outlineLevel="0" max="2" min="2" style="36" width="19.57"/>
    <col collapsed="false" customWidth="true" hidden="false" outlineLevel="0" max="3" min="3" style="36" width="14.01"/>
    <col collapsed="false" customWidth="true" hidden="false" outlineLevel="0" max="4" min="4" style="36" width="17.47"/>
    <col collapsed="false" customWidth="true" hidden="false" outlineLevel="0" max="5" min="5" style="36" width="13.01"/>
    <col collapsed="false" customWidth="true" hidden="false" outlineLevel="0" max="6" min="6" style="36" width="12.57"/>
    <col collapsed="false" customWidth="true" hidden="false" outlineLevel="0" max="7" min="7" style="36" width="15"/>
    <col collapsed="false" customWidth="false" hidden="false" outlineLevel="0" max="1024" min="8" style="36" width="8.67"/>
  </cols>
  <sheetData>
    <row r="1" customFormat="false" ht="24.85" hidden="false" customHeight="false" outlineLevel="0" collapsed="false">
      <c r="A1" s="37" t="s">
        <v>49</v>
      </c>
      <c r="B1" s="37" t="s">
        <v>50</v>
      </c>
      <c r="C1" s="37" t="s">
        <v>51</v>
      </c>
      <c r="D1" s="37" t="s">
        <v>1</v>
      </c>
      <c r="E1" s="37" t="s">
        <v>52</v>
      </c>
      <c r="F1" s="37" t="s">
        <v>53</v>
      </c>
      <c r="G1" s="38" t="s">
        <v>54</v>
      </c>
    </row>
    <row r="2" customFormat="false" ht="15" hidden="false" customHeight="false" outlineLevel="6" collapsed="false">
      <c r="A2" s="39" t="n">
        <v>357</v>
      </c>
      <c r="B2" s="40" t="s">
        <v>55</v>
      </c>
      <c r="C2" s="40" t="s">
        <v>56</v>
      </c>
      <c r="D2" s="40" t="s">
        <v>57</v>
      </c>
      <c r="E2" s="40" t="s">
        <v>58</v>
      </c>
      <c r="F2" s="39" t="s">
        <v>59</v>
      </c>
      <c r="G2" s="41" t="n">
        <v>455000</v>
      </c>
    </row>
    <row r="3" customFormat="false" ht="15" hidden="false" customHeight="false" outlineLevel="6" collapsed="false">
      <c r="A3" s="39" t="n">
        <v>445</v>
      </c>
      <c r="B3" s="40" t="s">
        <v>60</v>
      </c>
      <c r="C3" s="42" t="s">
        <v>56</v>
      </c>
      <c r="D3" s="40" t="s">
        <v>57</v>
      </c>
      <c r="E3" s="40" t="s">
        <v>58</v>
      </c>
      <c r="F3" s="39" t="s">
        <v>61</v>
      </c>
      <c r="G3" s="41" t="n">
        <v>470000</v>
      </c>
    </row>
    <row r="4" customFormat="false" ht="14.9" hidden="false" customHeight="true" outlineLevel="5" collapsed="false">
      <c r="A4" s="39"/>
      <c r="B4" s="40"/>
      <c r="C4" s="40"/>
      <c r="D4" s="43" t="s">
        <v>62</v>
      </c>
      <c r="E4" s="44"/>
      <c r="F4" s="45"/>
      <c r="G4" s="46" t="n">
        <f aca="false">SUBTOTAL(1,$G$2:$G$3)</f>
        <v>462500</v>
      </c>
    </row>
    <row r="5" customFormat="false" ht="15" hidden="false" customHeight="false" outlineLevel="6" collapsed="false">
      <c r="A5" s="39" t="n">
        <v>113</v>
      </c>
      <c r="B5" s="40" t="s">
        <v>60</v>
      </c>
      <c r="C5" s="42" t="s">
        <v>56</v>
      </c>
      <c r="D5" s="40" t="s">
        <v>63</v>
      </c>
      <c r="E5" s="40" t="s">
        <v>64</v>
      </c>
      <c r="F5" s="39" t="s">
        <v>59</v>
      </c>
      <c r="G5" s="41" t="n">
        <v>350700</v>
      </c>
    </row>
    <row r="6" customFormat="false" ht="15" hidden="false" customHeight="false" outlineLevel="6" collapsed="false">
      <c r="A6" s="39" t="n">
        <v>750</v>
      </c>
      <c r="B6" s="40" t="s">
        <v>65</v>
      </c>
      <c r="C6" s="42" t="s">
        <v>56</v>
      </c>
      <c r="D6" s="40" t="s">
        <v>63</v>
      </c>
      <c r="E6" s="40" t="s">
        <v>64</v>
      </c>
      <c r="F6" s="39" t="s">
        <v>59</v>
      </c>
      <c r="G6" s="41" t="n">
        <v>330050</v>
      </c>
    </row>
    <row r="7" customFormat="false" ht="15" hidden="false" customHeight="false" outlineLevel="6" collapsed="false">
      <c r="A7" s="39" t="n">
        <v>777</v>
      </c>
      <c r="B7" s="40" t="s">
        <v>65</v>
      </c>
      <c r="C7" s="42" t="s">
        <v>56</v>
      </c>
      <c r="D7" s="40" t="s">
        <v>63</v>
      </c>
      <c r="E7" s="40" t="s">
        <v>66</v>
      </c>
      <c r="F7" s="39" t="s">
        <v>67</v>
      </c>
      <c r="G7" s="41" t="n">
        <v>2330500</v>
      </c>
    </row>
    <row r="8" customFormat="false" ht="14.3" hidden="false" customHeight="true" outlineLevel="5" collapsed="false">
      <c r="A8" s="39"/>
      <c r="B8" s="40"/>
      <c r="C8" s="40"/>
      <c r="D8" s="43" t="s">
        <v>68</v>
      </c>
      <c r="E8" s="44"/>
      <c r="F8" s="45"/>
      <c r="G8" s="46" t="n">
        <f aca="false">SUBTOTAL(1,$G$5:$G$7)</f>
        <v>1003750</v>
      </c>
    </row>
    <row r="9" customFormat="false" ht="15" hidden="false" customHeight="false" outlineLevel="4" collapsed="false">
      <c r="A9" s="39"/>
      <c r="B9" s="40"/>
      <c r="C9" s="47" t="s">
        <v>69</v>
      </c>
      <c r="D9" s="47"/>
      <c r="E9" s="48"/>
      <c r="F9" s="49"/>
      <c r="G9" s="50" t="n">
        <f aca="false">SUBTOTAL(3,$G$2:$G$8)</f>
        <v>5</v>
      </c>
    </row>
    <row r="10" customFormat="false" ht="16.15" hidden="false" customHeight="true" outlineLevel="3" collapsed="false">
      <c r="A10" s="39"/>
      <c r="B10" s="40"/>
      <c r="C10" s="51" t="s">
        <v>70</v>
      </c>
      <c r="D10" s="51"/>
      <c r="E10" s="52"/>
      <c r="F10" s="53"/>
      <c r="G10" s="54" t="n">
        <f aca="false">SUBTOTAL(9,$G$2:$G$9)</f>
        <v>3936250</v>
      </c>
    </row>
    <row r="11" customFormat="false" ht="15" hidden="false" customHeight="false" outlineLevel="6" collapsed="false">
      <c r="A11" s="39" t="n">
        <v>100</v>
      </c>
      <c r="B11" s="40" t="s">
        <v>71</v>
      </c>
      <c r="C11" s="40" t="s">
        <v>72</v>
      </c>
      <c r="D11" s="40" t="s">
        <v>73</v>
      </c>
      <c r="E11" s="40" t="s">
        <v>64</v>
      </c>
      <c r="F11" s="39" t="s">
        <v>59</v>
      </c>
      <c r="G11" s="41" t="n">
        <v>170000</v>
      </c>
    </row>
    <row r="12" customFormat="false" ht="15" hidden="false" customHeight="false" outlineLevel="6" collapsed="false">
      <c r="A12" s="39" t="n">
        <v>999</v>
      </c>
      <c r="B12" s="40" t="s">
        <v>74</v>
      </c>
      <c r="C12" s="40" t="s">
        <v>72</v>
      </c>
      <c r="D12" s="40" t="s">
        <v>73</v>
      </c>
      <c r="E12" s="40" t="s">
        <v>66</v>
      </c>
      <c r="F12" s="39" t="s">
        <v>67</v>
      </c>
      <c r="G12" s="41" t="n">
        <v>900000</v>
      </c>
    </row>
    <row r="13" customFormat="false" ht="15" hidden="false" customHeight="false" outlineLevel="5" collapsed="false">
      <c r="A13" s="39"/>
      <c r="B13" s="40"/>
      <c r="C13" s="40"/>
      <c r="D13" s="43" t="s">
        <v>75</v>
      </c>
      <c r="E13" s="44"/>
      <c r="F13" s="45"/>
      <c r="G13" s="46" t="n">
        <f aca="false">SUBTOTAL(1,$G$11:$G$12)</f>
        <v>535000</v>
      </c>
    </row>
    <row r="14" customFormat="false" ht="15" hidden="false" customHeight="false" outlineLevel="6" collapsed="false">
      <c r="A14" s="39" t="n">
        <v>123</v>
      </c>
      <c r="B14" s="40" t="s">
        <v>76</v>
      </c>
      <c r="C14" s="40" t="s">
        <v>72</v>
      </c>
      <c r="D14" s="40" t="s">
        <v>77</v>
      </c>
      <c r="E14" s="40" t="s">
        <v>66</v>
      </c>
      <c r="F14" s="39" t="s">
        <v>59</v>
      </c>
      <c r="G14" s="41" t="n">
        <v>1500000</v>
      </c>
    </row>
    <row r="15" customFormat="false" ht="15" hidden="false" customHeight="false" outlineLevel="6" collapsed="false">
      <c r="A15" s="39" t="n">
        <v>680</v>
      </c>
      <c r="B15" s="40" t="s">
        <v>76</v>
      </c>
      <c r="C15" s="40" t="s">
        <v>72</v>
      </c>
      <c r="D15" s="40" t="s">
        <v>77</v>
      </c>
      <c r="E15" s="40" t="s">
        <v>66</v>
      </c>
      <c r="F15" s="39" t="s">
        <v>61</v>
      </c>
      <c r="G15" s="41" t="n">
        <v>400000</v>
      </c>
    </row>
    <row r="16" customFormat="false" ht="15" hidden="false" customHeight="false" outlineLevel="5" collapsed="false">
      <c r="A16" s="39"/>
      <c r="B16" s="40"/>
      <c r="C16" s="40"/>
      <c r="D16" s="43" t="s">
        <v>78</v>
      </c>
      <c r="E16" s="44"/>
      <c r="F16" s="45"/>
      <c r="G16" s="46" t="n">
        <f aca="false">SUBTOTAL(1,$G$14:$G$15)</f>
        <v>950000</v>
      </c>
    </row>
    <row r="17" customFormat="false" ht="15" hidden="false" customHeight="false" outlineLevel="6" collapsed="false">
      <c r="A17" s="39" t="n">
        <v>210</v>
      </c>
      <c r="B17" s="40" t="s">
        <v>74</v>
      </c>
      <c r="C17" s="40" t="s">
        <v>72</v>
      </c>
      <c r="D17" s="40" t="s">
        <v>15</v>
      </c>
      <c r="E17" s="40" t="s">
        <v>58</v>
      </c>
      <c r="F17" s="39" t="s">
        <v>67</v>
      </c>
      <c r="G17" s="41" t="n">
        <v>650000</v>
      </c>
    </row>
    <row r="18" customFormat="false" ht="15" hidden="false" customHeight="false" outlineLevel="6" collapsed="false">
      <c r="A18" s="39" t="n">
        <v>248</v>
      </c>
      <c r="B18" s="40" t="s">
        <v>71</v>
      </c>
      <c r="C18" s="40" t="s">
        <v>72</v>
      </c>
      <c r="D18" s="40" t="s">
        <v>15</v>
      </c>
      <c r="E18" s="40" t="s">
        <v>64</v>
      </c>
      <c r="F18" s="39" t="s">
        <v>67</v>
      </c>
      <c r="G18" s="41" t="n">
        <v>290400</v>
      </c>
    </row>
    <row r="19" customFormat="false" ht="15" hidden="false" customHeight="false" outlineLevel="6" collapsed="false">
      <c r="A19" s="39" t="n">
        <v>502</v>
      </c>
      <c r="B19" s="40" t="s">
        <v>76</v>
      </c>
      <c r="C19" s="40" t="s">
        <v>72</v>
      </c>
      <c r="D19" s="40" t="s">
        <v>15</v>
      </c>
      <c r="E19" s="40" t="s">
        <v>66</v>
      </c>
      <c r="F19" s="39" t="s">
        <v>67</v>
      </c>
      <c r="G19" s="41" t="n">
        <v>1850000</v>
      </c>
    </row>
    <row r="20" customFormat="false" ht="15" hidden="false" customHeight="false" outlineLevel="5" collapsed="false">
      <c r="A20" s="39"/>
      <c r="B20" s="40"/>
      <c r="C20" s="40"/>
      <c r="D20" s="43" t="s">
        <v>79</v>
      </c>
      <c r="E20" s="44"/>
      <c r="F20" s="45"/>
      <c r="G20" s="55" t="n">
        <f aca="false">SUBTOTAL(1,$G$17:$G$19)</f>
        <v>930133.333333333</v>
      </c>
    </row>
    <row r="21" customFormat="false" ht="15" hidden="false" customHeight="false" outlineLevel="6" collapsed="false">
      <c r="A21" s="39" t="n">
        <v>103</v>
      </c>
      <c r="B21" s="40" t="s">
        <v>80</v>
      </c>
      <c r="C21" s="40" t="s">
        <v>72</v>
      </c>
      <c r="D21" s="40" t="s">
        <v>81</v>
      </c>
      <c r="E21" s="40" t="s">
        <v>66</v>
      </c>
      <c r="F21" s="39" t="s">
        <v>82</v>
      </c>
      <c r="G21" s="41" t="n">
        <v>800500</v>
      </c>
    </row>
    <row r="22" customFormat="false" ht="15" hidden="false" customHeight="false" outlineLevel="6" collapsed="false">
      <c r="A22" s="39" t="n">
        <v>111</v>
      </c>
      <c r="B22" s="40" t="s">
        <v>80</v>
      </c>
      <c r="C22" s="40" t="s">
        <v>72</v>
      </c>
      <c r="D22" s="40" t="s">
        <v>81</v>
      </c>
      <c r="E22" s="40" t="s">
        <v>58</v>
      </c>
      <c r="F22" s="39" t="s">
        <v>59</v>
      </c>
      <c r="G22" s="41" t="n">
        <v>420500</v>
      </c>
    </row>
    <row r="23" customFormat="false" ht="15" hidden="false" customHeight="false" outlineLevel="5" collapsed="false">
      <c r="A23" s="39"/>
      <c r="B23" s="40"/>
      <c r="C23" s="40"/>
      <c r="D23" s="43" t="s">
        <v>83</v>
      </c>
      <c r="E23" s="44"/>
      <c r="F23" s="45"/>
      <c r="G23" s="46" t="n">
        <f aca="false">SUBTOTAL(1,$G$21:$G$22)</f>
        <v>610500</v>
      </c>
    </row>
    <row r="24" customFormat="false" ht="15" hidden="false" customHeight="false" outlineLevel="4" collapsed="false">
      <c r="A24" s="39"/>
      <c r="B24" s="40"/>
      <c r="C24" s="47" t="s">
        <v>84</v>
      </c>
      <c r="D24" s="47"/>
      <c r="E24" s="48"/>
      <c r="F24" s="49"/>
      <c r="G24" s="50" t="n">
        <f aca="false">SUBTOTAL(3,$G$11:$G$23)</f>
        <v>9</v>
      </c>
    </row>
    <row r="25" customFormat="false" ht="15" hidden="false" customHeight="false" outlineLevel="3" collapsed="false">
      <c r="A25" s="39"/>
      <c r="B25" s="40"/>
      <c r="C25" s="51" t="s">
        <v>85</v>
      </c>
      <c r="D25" s="51"/>
      <c r="E25" s="52"/>
      <c r="F25" s="53"/>
      <c r="G25" s="54" t="n">
        <f aca="false">SUBTOTAL(9,$G$11:$G$24)</f>
        <v>6981400</v>
      </c>
    </row>
    <row r="26" customFormat="false" ht="15" hidden="false" customHeight="false" outlineLevel="6" collapsed="false">
      <c r="A26" s="39" t="n">
        <v>285</v>
      </c>
      <c r="B26" s="40" t="s">
        <v>65</v>
      </c>
      <c r="C26" s="40" t="s">
        <v>86</v>
      </c>
      <c r="D26" s="40" t="s">
        <v>87</v>
      </c>
      <c r="E26" s="40" t="s">
        <v>66</v>
      </c>
      <c r="F26" s="39" t="s">
        <v>59</v>
      </c>
      <c r="G26" s="41" t="n">
        <v>800700</v>
      </c>
    </row>
    <row r="27" customFormat="false" ht="15" hidden="false" customHeight="false" outlineLevel="6" collapsed="false">
      <c r="A27" s="39" t="n">
        <v>850</v>
      </c>
      <c r="B27" s="40" t="s">
        <v>65</v>
      </c>
      <c r="C27" s="40" t="s">
        <v>86</v>
      </c>
      <c r="D27" s="40" t="s">
        <v>87</v>
      </c>
      <c r="E27" s="40" t="s">
        <v>66</v>
      </c>
      <c r="F27" s="39" t="s">
        <v>59</v>
      </c>
      <c r="G27" s="41" t="n">
        <v>500000</v>
      </c>
    </row>
    <row r="28" customFormat="false" ht="15" hidden="false" customHeight="false" outlineLevel="5" collapsed="false">
      <c r="A28" s="39"/>
      <c r="B28" s="40"/>
      <c r="C28" s="40"/>
      <c r="D28" s="43" t="s">
        <v>88</v>
      </c>
      <c r="E28" s="44"/>
      <c r="F28" s="45"/>
      <c r="G28" s="46" t="n">
        <f aca="false">SUBTOTAL(1,$G$26:$G$27)</f>
        <v>650350</v>
      </c>
    </row>
    <row r="29" customFormat="false" ht="15" hidden="false" customHeight="false" outlineLevel="6" collapsed="false">
      <c r="A29" s="39" t="n">
        <v>145</v>
      </c>
      <c r="B29" s="40" t="s">
        <v>89</v>
      </c>
      <c r="C29" s="40" t="s">
        <v>86</v>
      </c>
      <c r="D29" s="40" t="s">
        <v>90</v>
      </c>
      <c r="E29" s="40" t="s">
        <v>58</v>
      </c>
      <c r="F29" s="39" t="s">
        <v>61</v>
      </c>
      <c r="G29" s="41" t="n">
        <v>240000</v>
      </c>
    </row>
    <row r="30" customFormat="false" ht="15" hidden="false" customHeight="false" outlineLevel="6" collapsed="false">
      <c r="A30" s="39" t="n">
        <v>489</v>
      </c>
      <c r="B30" s="40" t="s">
        <v>55</v>
      </c>
      <c r="C30" s="40" t="s">
        <v>86</v>
      </c>
      <c r="D30" s="40" t="s">
        <v>90</v>
      </c>
      <c r="E30" s="40" t="s">
        <v>64</v>
      </c>
      <c r="F30" s="39" t="s">
        <v>61</v>
      </c>
      <c r="G30" s="41" t="n">
        <v>190000</v>
      </c>
    </row>
    <row r="31" customFormat="false" ht="14.3" hidden="false" customHeight="true" outlineLevel="5" collapsed="false">
      <c r="A31" s="39"/>
      <c r="B31" s="40"/>
      <c r="C31" s="40"/>
      <c r="D31" s="43" t="s">
        <v>91</v>
      </c>
      <c r="E31" s="44"/>
      <c r="F31" s="45"/>
      <c r="G31" s="46" t="n">
        <f aca="false">SUBTOTAL(1,$G$29:$G$30)</f>
        <v>215000</v>
      </c>
    </row>
    <row r="32" customFormat="false" ht="15" hidden="false" customHeight="false" outlineLevel="4" collapsed="false">
      <c r="A32" s="39"/>
      <c r="B32" s="40"/>
      <c r="C32" s="47" t="s">
        <v>92</v>
      </c>
      <c r="D32" s="47"/>
      <c r="E32" s="48"/>
      <c r="F32" s="49"/>
      <c r="G32" s="50" t="n">
        <f aca="false">SUBTOTAL(3,$G$26:$G$31)</f>
        <v>4</v>
      </c>
    </row>
    <row r="33" customFormat="false" ht="15" hidden="false" customHeight="false" outlineLevel="3" collapsed="false">
      <c r="A33" s="39"/>
      <c r="B33" s="40"/>
      <c r="C33" s="51" t="s">
        <v>93</v>
      </c>
      <c r="D33" s="51"/>
      <c r="E33" s="52"/>
      <c r="F33" s="53"/>
      <c r="G33" s="54" t="n">
        <f aca="false">SUBTOTAL(9,$G$26:$G$32)</f>
        <v>1730700</v>
      </c>
    </row>
    <row r="34" customFormat="false" ht="15" hidden="false" customHeight="false" outlineLevel="2" collapsed="false">
      <c r="A34" s="39"/>
      <c r="B34" s="40"/>
      <c r="C34" s="56"/>
      <c r="D34" s="57" t="s">
        <v>94</v>
      </c>
      <c r="E34" s="58"/>
      <c r="F34" s="59"/>
      <c r="G34" s="60" t="n">
        <f aca="false">SUBTOTAL(1,$G$2:$G$33)</f>
        <v>702686.111111111</v>
      </c>
    </row>
    <row r="35" customFormat="false" ht="15.5" hidden="false" customHeight="true" outlineLevel="1" collapsed="false">
      <c r="A35" s="39"/>
      <c r="B35" s="40"/>
      <c r="C35" s="61" t="s">
        <v>27</v>
      </c>
      <c r="D35" s="61"/>
      <c r="E35" s="62"/>
      <c r="F35" s="63"/>
      <c r="G35" s="64" t="n">
        <f aca="false">SUBTOTAL(3,$G$2:$G$34)</f>
        <v>18</v>
      </c>
    </row>
    <row r="36" customFormat="false" ht="16.15" hidden="false" customHeight="true" outlineLevel="0" collapsed="false">
      <c r="A36" s="39"/>
      <c r="B36" s="40"/>
      <c r="C36" s="65" t="s">
        <v>26</v>
      </c>
      <c r="D36" s="65"/>
      <c r="E36" s="66"/>
      <c r="F36" s="67"/>
      <c r="G36" s="68" t="n">
        <f aca="false">SUBTOTAL(9,$G$2:$G$35)</f>
        <v>12648350</v>
      </c>
    </row>
    <row r="38" customFormat="false" ht="13.8" hidden="false" customHeight="false" outlineLevel="0" collapsed="false">
      <c r="F38" s="69"/>
    </row>
    <row r="39" customFormat="false" ht="13.8" hidden="false" customHeight="false" outlineLevel="0" collapsed="false">
      <c r="F39" s="6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  <dc:description/>
  <dc:language>ru-RU</dc:language>
  <cp:lastModifiedBy/>
  <dcterms:modified xsi:type="dcterms:W3CDTF">2022-03-18T17:18:08Z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