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Default Extension="wmf" ContentType="image/x-w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codeName="ThisWorkbook" autoCompressPictures="0"/>
  <workbookProtection lockStructure="1"/>
  <bookViews>
    <workbookView xWindow="-20" yWindow="0" windowWidth="31300" windowHeight="17440"/>
  </bookViews>
  <sheets>
    <sheet name="Timersättning" sheetId="3" r:id="rId1"/>
    <sheet name="Manual för utskrift" sheetId="6" r:id="rId2"/>
    <sheet name="Blad1" sheetId="5" state="hidden" r:id="rId3"/>
  </sheets>
  <definedNames>
    <definedName name="Anställningsformer">#REF!</definedName>
    <definedName name="Månader">#REF!</definedName>
    <definedName name="_xlnm.Print_Area" localSheetId="1">'Manual för utskrift'!$A$1:$B$24</definedName>
    <definedName name="_xlnm.Print_Area" localSheetId="0">Timersättning!$A$2:$Q$64,Timersättning!$A$66:$Q$106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8" i="3" l="1"/>
  <c r="L48" i="3"/>
  <c r="G50" i="3"/>
  <c r="F50" i="3"/>
  <c r="E50" i="3"/>
  <c r="N47" i="3"/>
  <c r="E48" i="3"/>
  <c r="G48" i="3"/>
  <c r="F48" i="3"/>
  <c r="P9" i="3"/>
  <c r="G49" i="3"/>
  <c r="F49" i="3"/>
  <c r="E49" i="3"/>
  <c r="O47" i="3"/>
  <c r="P47" i="3"/>
  <c r="N46" i="3"/>
  <c r="O46" i="3"/>
  <c r="P46" i="3"/>
  <c r="N45" i="3"/>
  <c r="O45" i="3"/>
  <c r="P45" i="3"/>
  <c r="N44" i="3"/>
  <c r="O44" i="3"/>
  <c r="P44" i="3"/>
  <c r="N43" i="3"/>
  <c r="O43" i="3"/>
  <c r="P43" i="3"/>
  <c r="N42" i="3"/>
  <c r="O42" i="3"/>
  <c r="P42" i="3"/>
  <c r="N41" i="3"/>
  <c r="O41" i="3"/>
  <c r="P41" i="3"/>
  <c r="N40" i="3"/>
  <c r="O40" i="3"/>
  <c r="P40" i="3"/>
  <c r="N39" i="3"/>
  <c r="O39" i="3"/>
  <c r="P39" i="3"/>
  <c r="N38" i="3"/>
  <c r="O38" i="3"/>
  <c r="P38" i="3"/>
  <c r="N37" i="3"/>
  <c r="O37" i="3"/>
  <c r="P37" i="3"/>
  <c r="N36" i="3"/>
  <c r="O36" i="3"/>
  <c r="P36" i="3"/>
  <c r="N35" i="3"/>
  <c r="O35" i="3"/>
  <c r="P35" i="3"/>
  <c r="N34" i="3"/>
  <c r="O34" i="3"/>
  <c r="P34" i="3"/>
  <c r="N33" i="3"/>
  <c r="O33" i="3"/>
  <c r="P33" i="3"/>
  <c r="N32" i="3"/>
  <c r="O32" i="3"/>
  <c r="P32" i="3"/>
  <c r="N31" i="3"/>
  <c r="O31" i="3"/>
  <c r="P31" i="3"/>
  <c r="N30" i="3"/>
  <c r="O30" i="3"/>
  <c r="P30" i="3"/>
  <c r="N29" i="3"/>
  <c r="O29" i="3"/>
  <c r="P29" i="3"/>
  <c r="N28" i="3"/>
  <c r="O28" i="3"/>
  <c r="P28" i="3"/>
  <c r="N27" i="3"/>
  <c r="O27" i="3"/>
  <c r="P27" i="3"/>
  <c r="N26" i="3"/>
  <c r="O26" i="3"/>
  <c r="P26" i="3"/>
  <c r="N25" i="3"/>
  <c r="O25" i="3"/>
  <c r="P25" i="3"/>
  <c r="N24" i="3"/>
  <c r="O24" i="3"/>
  <c r="P24" i="3"/>
  <c r="N23" i="3"/>
  <c r="O23" i="3"/>
  <c r="P23" i="3"/>
  <c r="N22" i="3"/>
  <c r="N48" i="3"/>
  <c r="O22" i="3"/>
  <c r="P22" i="3"/>
  <c r="P49" i="3"/>
  <c r="P50" i="3"/>
  <c r="O48" i="3"/>
</calcChain>
</file>

<file path=xl/sharedStrings.xml><?xml version="1.0" encoding="utf-8"?>
<sst xmlns="http://schemas.openxmlformats.org/spreadsheetml/2006/main" count="131" uniqueCount="129">
  <si>
    <t>Konto (kf 1)</t>
  </si>
  <si>
    <t xml:space="preserve"> Adress
</t>
  </si>
  <si>
    <t xml:space="preserve"> Postnummer och ort
</t>
  </si>
  <si>
    <t xml:space="preserve"> Namn                            
</t>
  </si>
  <si>
    <t>Förhöjt kvalificerat OB-tillägg utbetalas för</t>
  </si>
  <si>
    <t xml:space="preserve"> </t>
  </si>
  <si>
    <t>Timersättning lektor</t>
  </si>
  <si>
    <t>Timersättning odisputerad</t>
  </si>
  <si>
    <t>Aftonundervisning</t>
  </si>
  <si>
    <t>Timersättning assistent</t>
  </si>
  <si>
    <t>Anställning uppstår vid varje enskilt arbetstillfälle. Arbetstagaren har möjlighet att tacka nej vid varje enskilt erbjudande om anställning.</t>
  </si>
  <si>
    <t>Av tekniska och praktiska skäl är arbetstagaren och arbetsgivaren överens om att man registrerar grunden för anställningens tidsbegränsning månatligen i efterhand.</t>
  </si>
  <si>
    <t>Timersättning professor</t>
  </si>
  <si>
    <t>Total lön</t>
  </si>
  <si>
    <t>Typ av ersättning, välj i rullistan nedan:</t>
  </si>
  <si>
    <t>TIMERSÄTTNING</t>
  </si>
  <si>
    <t>Telefonnummer</t>
  </si>
  <si>
    <t>Email</t>
  </si>
  <si>
    <t>Timersättning övrig (ange belopp nedan)</t>
  </si>
  <si>
    <t>Timersättning pensionär  (ange belopp nedan)</t>
  </si>
  <si>
    <t>Timlön (ifylles endast om så anges ovan)</t>
  </si>
  <si>
    <t>Namnförtydligande</t>
  </si>
  <si>
    <t>Endast OB-tillägg</t>
  </si>
  <si>
    <t>Nedan tiderna som beskrivs i Villkorsavtalet, 4 kap 21§:</t>
  </si>
  <si>
    <t>− i övrigt mellan klockan 22.00 och 06.00.</t>
  </si>
  <si>
    <t>− mellan klockan 19.00 på Skärtorsdagen och klockan 07.00 på dagen efter Annandag Påsk,</t>
  </si>
  <si>
    <t>− mellan klockan 19.00 på dag före midsommarafton, julafton eller nyårsafton och klockan 07.00 på vardag närmast efter helgdagsaftonen samt</t>
  </si>
  <si>
    <t>Personnummer</t>
  </si>
  <si>
    <t>Decimaltid</t>
  </si>
  <si>
    <t>Totalt 
arbetad tid</t>
  </si>
  <si>
    <t>Blå</t>
  </si>
  <si>
    <t>Grön</t>
  </si>
  <si>
    <t>Anställd</t>
  </si>
  <si>
    <t>Rosa</t>
  </si>
  <si>
    <t>Grå</t>
  </si>
  <si>
    <t>- enkel obekväm tid</t>
  </si>
  <si>
    <t>- kvalificerad obekväm tid</t>
  </si>
  <si>
    <t xml:space="preserve">- förhöjd kvalificerad obekväm tid </t>
  </si>
  <si>
    <t>− mellan klockan 19.00 och 22.00</t>
  </si>
  <si>
    <t>Med enkel obekväm tid avses tid</t>
  </si>
  <si>
    <t>− jul-, nyårs-, påsk- och midsommarafton från kl 12.00 till kl 24.00 samt för</t>
  </si>
  <si>
    <t>− jul-, nyårs-, påsk- och midsommardagen från kl 00.00 till kl 24.00.</t>
  </si>
  <si>
    <t>3.  Välj skrivare</t>
  </si>
  <si>
    <t>Automatiskt</t>
  </si>
  <si>
    <t>Prefekt/motsv.</t>
  </si>
  <si>
    <r>
      <t>1. Klicka på "</t>
    </r>
    <r>
      <rPr>
        <b/>
        <sz val="16"/>
        <color theme="1"/>
        <rFont val="Arial"/>
        <family val="2"/>
      </rPr>
      <t>ARKIV</t>
    </r>
    <r>
      <rPr>
        <sz val="16"/>
        <color theme="1"/>
        <rFont val="Arial"/>
        <family val="2"/>
      </rPr>
      <t>"</t>
    </r>
  </si>
  <si>
    <r>
      <t>2. Klicka på "</t>
    </r>
    <r>
      <rPr>
        <b/>
        <sz val="16"/>
        <color theme="1"/>
        <rFont val="Arial"/>
        <family val="2"/>
      </rPr>
      <t>Skriv ut</t>
    </r>
    <r>
      <rPr>
        <sz val="16"/>
        <color theme="1"/>
        <rFont val="Arial"/>
        <family val="2"/>
      </rPr>
      <t>"</t>
    </r>
  </si>
  <si>
    <r>
      <t>4. Se till att den är inställd på "</t>
    </r>
    <r>
      <rPr>
        <b/>
        <sz val="16"/>
        <color theme="1"/>
        <rFont val="Arial"/>
        <family val="2"/>
      </rPr>
      <t>Anpassa bladet till en sida</t>
    </r>
    <r>
      <rPr>
        <sz val="16"/>
        <color theme="1"/>
        <rFont val="Arial"/>
        <family val="2"/>
      </rPr>
      <t>"</t>
    </r>
  </si>
  <si>
    <r>
      <t>5. Klicka på "</t>
    </r>
    <r>
      <rPr>
        <b/>
        <sz val="16"/>
        <color theme="1"/>
        <rFont val="Arial"/>
        <family val="2"/>
      </rPr>
      <t>Skriv ut</t>
    </r>
    <r>
      <rPr>
        <sz val="16"/>
        <color theme="1"/>
        <rFont val="Arial"/>
        <family val="2"/>
      </rPr>
      <t>"</t>
    </r>
  </si>
  <si>
    <t>Manual för utskrift (Micrsoft Word 2010/2013):</t>
  </si>
  <si>
    <t>Institution/avdelning och orgenhetsnummer</t>
  </si>
  <si>
    <t>Klicka på ikonen så finner du en manual för 
hur du skriver ut blanketten i Microsoft Word 2010/2013.</t>
  </si>
  <si>
    <t>Arbetstids (tt:mm)</t>
  </si>
  <si>
    <t>Starttid</t>
  </si>
  <si>
    <t>Sluttid</t>
  </si>
  <si>
    <t xml:space="preserve">Rast </t>
  </si>
  <si>
    <t>Ersättning 
(exkl. sem.ers.)</t>
  </si>
  <si>
    <t>Ort, datum</t>
  </si>
  <si>
    <t>Anteckning</t>
  </si>
  <si>
    <t xml:space="preserve">Konto-rad </t>
  </si>
  <si>
    <t>År</t>
  </si>
  <si>
    <t>Januari</t>
  </si>
  <si>
    <t>Februari</t>
  </si>
  <si>
    <t>Mars</t>
  </si>
  <si>
    <t>April</t>
  </si>
  <si>
    <t>Maj</t>
  </si>
  <si>
    <t>Juni</t>
  </si>
  <si>
    <t>Juli</t>
  </si>
  <si>
    <t>Augusti</t>
  </si>
  <si>
    <t>September</t>
  </si>
  <si>
    <t>Oktober</t>
  </si>
  <si>
    <t>November</t>
  </si>
  <si>
    <t>December</t>
  </si>
  <si>
    <t>Löneart</t>
  </si>
  <si>
    <t>Löneart:</t>
  </si>
  <si>
    <t>Timpris</t>
  </si>
  <si>
    <t>0213</t>
  </si>
  <si>
    <t>0612</t>
  </si>
  <si>
    <t>Attest Prefekt/motsv</t>
  </si>
  <si>
    <t>Totalt (inkl. 12 % sem.ers.)</t>
  </si>
  <si>
    <t>Månad</t>
  </si>
  <si>
    <t>Anteckningar 
(kurskod/placering/arbetsuppgifter etc.)</t>
  </si>
  <si>
    <t>Se vänster</t>
  </si>
  <si>
    <t>Administratör/motsv.</t>
  </si>
  <si>
    <t>Fördel. %</t>
  </si>
  <si>
    <t>Assistenttjänstgöring</t>
  </si>
  <si>
    <t>3268</t>
  </si>
  <si>
    <t>Amanuenstjänstgöring</t>
  </si>
  <si>
    <t>3269</t>
  </si>
  <si>
    <t>Specifikation typ av ersättning:</t>
  </si>
  <si>
    <r>
      <t xml:space="preserve">Timersättning Övrig: </t>
    </r>
    <r>
      <rPr>
        <sz val="12"/>
        <color theme="1"/>
        <rFont val="Arial"/>
        <family val="2"/>
      </rPr>
      <t xml:space="preserve">Övriga timersättningar som inte specificeras nedan </t>
    </r>
  </si>
  <si>
    <r>
      <t xml:space="preserve">Timersättning odisputerad: </t>
    </r>
    <r>
      <rPr>
        <sz val="12"/>
        <color theme="1"/>
        <rFont val="Arial"/>
        <family val="2"/>
      </rPr>
      <t>Kvalificerad undervisning används för den som inte avlagt doktorsexamen vid</t>
    </r>
    <r>
      <rPr>
        <b/>
        <sz val="12"/>
        <color theme="1"/>
        <rFont val="Arial"/>
        <family val="2"/>
      </rPr>
      <t xml:space="preserve"> </t>
    </r>
    <r>
      <rPr>
        <sz val="12"/>
        <color theme="1"/>
        <rFont val="Arial"/>
        <family val="2"/>
      </rPr>
      <t>kvalificerad undervisning</t>
    </r>
  </si>
  <si>
    <r>
      <t>Timersättning professor:</t>
    </r>
    <r>
      <rPr>
        <sz val="12"/>
        <color theme="1"/>
        <rFont val="Arial"/>
        <family val="2"/>
      </rPr>
      <t xml:space="preserve"> Används för den som är docentkompetent</t>
    </r>
    <r>
      <rPr>
        <b/>
        <sz val="12"/>
        <color theme="1"/>
        <rFont val="Arial"/>
        <family val="2"/>
      </rPr>
      <t xml:space="preserve"> </t>
    </r>
  </si>
  <si>
    <r>
      <t xml:space="preserve">Timersättning lektor: </t>
    </r>
    <r>
      <rPr>
        <sz val="12"/>
        <color theme="1"/>
        <rFont val="Arial"/>
        <family val="2"/>
      </rPr>
      <t>Används för den som avlagt doktorsexamen eller har motsvarande kompetens</t>
    </r>
  </si>
  <si>
    <r>
      <t xml:space="preserve">Timersättning assistent: </t>
    </r>
    <r>
      <rPr>
        <sz val="12"/>
        <color theme="1"/>
        <rFont val="Arial"/>
        <family val="2"/>
      </rPr>
      <t>Används för forskarstuderande som undervisar</t>
    </r>
  </si>
  <si>
    <r>
      <t xml:space="preserve">Amanuenstjänstgöring: </t>
    </r>
    <r>
      <rPr>
        <sz val="12"/>
        <color theme="1"/>
        <rFont val="Arial"/>
        <family val="2"/>
      </rPr>
      <t>Används för den som inte avlagt grundexamen</t>
    </r>
  </si>
  <si>
    <r>
      <t xml:space="preserve">Assistenttjänstgöring: </t>
    </r>
    <r>
      <rPr>
        <sz val="12"/>
        <color theme="1"/>
        <rFont val="Arial"/>
        <family val="2"/>
      </rPr>
      <t>Används för forskarstuderande som medverkar vid annat än egen undervisning eller handledning</t>
    </r>
    <r>
      <rPr>
        <b/>
        <sz val="12"/>
        <color theme="1"/>
        <rFont val="Arial"/>
        <family val="2"/>
      </rPr>
      <t xml:space="preserve"> </t>
    </r>
  </si>
  <si>
    <r>
      <t xml:space="preserve">Endast Ob-tillägg: </t>
    </r>
    <r>
      <rPr>
        <sz val="12"/>
        <color theme="1"/>
        <rFont val="Arial"/>
        <family val="2"/>
      </rPr>
      <t>Används för de som är månadsavlönade</t>
    </r>
  </si>
  <si>
    <r>
      <t>Timersättning pensionär</t>
    </r>
    <r>
      <rPr>
        <sz val="12"/>
        <color theme="1"/>
        <rFont val="Arial"/>
        <family val="2"/>
      </rPr>
      <t>: Används för den som är pensionär</t>
    </r>
  </si>
  <si>
    <r>
      <t xml:space="preserve">Aftonundervisning: </t>
    </r>
    <r>
      <rPr>
        <sz val="12"/>
        <color theme="1"/>
        <rFont val="Arial"/>
        <family val="2"/>
      </rPr>
      <t>Används för lärare då undervisning sker efter 18.00</t>
    </r>
  </si>
  <si>
    <t xml:space="preserve">OBSERVERA! </t>
  </si>
  <si>
    <t>Vänligen klipp inte ut och klistra in cellerna då det förstör filens funktioner</t>
  </si>
  <si>
    <t xml:space="preserve">Dag </t>
  </si>
  <si>
    <t>Summa: (klocktid)</t>
  </si>
  <si>
    <t>Summa: (decimaltid)</t>
  </si>
  <si>
    <t xml:space="preserve">OB enkel </t>
  </si>
  <si>
    <t>OB kval</t>
  </si>
  <si>
    <t xml:space="preserve">OB förh. Kval </t>
  </si>
  <si>
    <t>Summa kr:</t>
  </si>
  <si>
    <t>Arbetsledare/kontaktperson/uppgiftslämnare</t>
  </si>
  <si>
    <t>Akademisk examen (om aktuellt)</t>
  </si>
  <si>
    <t>Tidsbegränsnings-grund</t>
  </si>
  <si>
    <t>OB-tillägget skall fr o m 2017-03-01 vara för</t>
  </si>
  <si>
    <t>− mellan klockan 19.00 på fredag och klockan 07.00 på måndag,</t>
  </si>
  <si>
    <t>− mellan klockan 19.00 på dag före Trettondedag Jul, Första Maj, Kristi Himmelsfärds dag eller Nationaldagen och klockan 07.00 närmast följande vardag</t>
  </si>
  <si>
    <t>Med kvalificerad obekväm tid avses arbete</t>
  </si>
  <si>
    <t>Projekt (kf 2)</t>
  </si>
  <si>
    <t>Org (kf 3)</t>
  </si>
  <si>
    <t>Verksamhet (kf 4)</t>
  </si>
  <si>
    <t>Aktivitet (kf 5)</t>
  </si>
  <si>
    <t>Motpart (kf 6)</t>
  </si>
  <si>
    <t>Finansiär (kf 7)</t>
  </si>
  <si>
    <t>Radnr</t>
  </si>
  <si>
    <t xml:space="preserve">Önskas ett högre skatteavdrag kan man kontakta Löneenheten på lon@uadm.uu.se </t>
  </si>
  <si>
    <t>Blankett nr 1.1.7 HR-avd. 180423</t>
  </si>
  <si>
    <t xml:space="preserve">Skatteavdrag görs med 30 % då ersättningen klassas som sidoinkomst och Uppsala universitet inte är huvudarbetsgivare. </t>
  </si>
  <si>
    <t>Inst f informationsteknologi/10602 DoCS</t>
  </si>
  <si>
    <t>Karl Marklund</t>
  </si>
  <si>
    <t>Philipp Rümmer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</si>
</sst>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#,##0\ &quot;kr&quot;;[Red]\-#,##0\ &quot;kr&quot;"/>
    <numFmt numFmtId="164" formatCode="hh:mm;@"/>
    <numFmt numFmtId="165" formatCode="#,##0\ &quot;kr&quot;"/>
    <numFmt numFmtId="166" formatCode="#,##0.00\ &quot;kr&quot;"/>
    <numFmt numFmtId="167" formatCode="[h]:mm;@"/>
    <numFmt numFmtId="168" formatCode="[hh]:mm;@"/>
  </numFmts>
  <fonts count="28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i/>
      <sz val="9"/>
      <name val="Arial"/>
      <family val="2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sz val="11"/>
      <name val="Arial"/>
      <family val="2"/>
    </font>
    <font>
      <sz val="6.5"/>
      <color theme="1"/>
      <name val="Arial"/>
      <family val="2"/>
    </font>
    <font>
      <b/>
      <sz val="12"/>
      <color theme="5" tint="-0.249977111117893"/>
      <name val="Arial"/>
      <family val="2"/>
    </font>
    <font>
      <b/>
      <sz val="12"/>
      <color rgb="FFFF000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2"/>
      <color rgb="FFC00000"/>
      <name val="Arial"/>
      <family val="2"/>
    </font>
    <font>
      <b/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7EEF5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F7EAE9"/>
        <bgColor indexed="64"/>
      </patternFill>
    </fill>
  </fills>
  <borders count="6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263">
    <xf numFmtId="0" fontId="0" fillId="0" borderId="0" xfId="0"/>
    <xf numFmtId="0" fontId="0" fillId="0" borderId="0" xfId="0"/>
    <xf numFmtId="0" fontId="4" fillId="2" borderId="0" xfId="0" applyFont="1" applyFill="1" applyBorder="1" applyAlignment="1" applyProtection="1">
      <alignment vertical="top" wrapText="1"/>
    </xf>
    <xf numFmtId="0" fontId="4" fillId="2" borderId="0" xfId="0" applyFont="1" applyFill="1" applyBorder="1" applyAlignment="1" applyProtection="1">
      <alignment wrapText="1"/>
    </xf>
    <xf numFmtId="0" fontId="5" fillId="2" borderId="0" xfId="0" applyFont="1" applyFill="1" applyAlignment="1" applyProtection="1"/>
    <xf numFmtId="0" fontId="5" fillId="2" borderId="0" xfId="0" applyFont="1" applyFill="1" applyBorder="1" applyAlignment="1" applyProtection="1">
      <alignment horizontal="left" vertical="top" wrapText="1"/>
    </xf>
    <xf numFmtId="0" fontId="4" fillId="2" borderId="0" xfId="0" applyFont="1" applyFill="1" applyAlignment="1" applyProtection="1">
      <alignment wrapText="1"/>
    </xf>
    <xf numFmtId="0" fontId="7" fillId="4" borderId="1" xfId="0" applyFont="1" applyFill="1" applyBorder="1" applyAlignment="1" applyProtection="1">
      <alignment horizontal="center" vertical="center" wrapText="1"/>
    </xf>
    <xf numFmtId="0" fontId="4" fillId="2" borderId="0" xfId="0" applyFont="1" applyFill="1" applyAlignment="1" applyProtection="1"/>
    <xf numFmtId="0" fontId="4" fillId="2" borderId="0" xfId="0" applyFont="1" applyFill="1" applyBorder="1" applyAlignment="1" applyProtection="1"/>
    <xf numFmtId="0" fontId="4" fillId="2" borderId="11" xfId="0" applyFont="1" applyFill="1" applyBorder="1" applyAlignment="1" applyProtection="1"/>
    <xf numFmtId="0" fontId="9" fillId="2" borderId="13" xfId="0" applyFont="1" applyFill="1" applyBorder="1" applyAlignment="1" applyProtection="1"/>
    <xf numFmtId="0" fontId="10" fillId="2" borderId="14" xfId="0" applyFont="1" applyFill="1" applyBorder="1" applyAlignment="1" applyProtection="1"/>
    <xf numFmtId="0" fontId="10" fillId="2" borderId="15" xfId="0" applyFont="1" applyFill="1" applyBorder="1" applyAlignment="1" applyProtection="1"/>
    <xf numFmtId="0" fontId="10" fillId="2" borderId="16" xfId="0" applyFont="1" applyFill="1" applyBorder="1" applyAlignment="1" applyProtection="1"/>
    <xf numFmtId="0" fontId="10" fillId="2" borderId="17" xfId="0" applyFont="1" applyFill="1" applyBorder="1" applyAlignment="1" applyProtection="1"/>
    <xf numFmtId="0" fontId="10" fillId="2" borderId="18" xfId="0" applyFont="1" applyFill="1" applyBorder="1" applyAlignment="1" applyProtection="1"/>
    <xf numFmtId="0" fontId="11" fillId="6" borderId="0" xfId="0" applyFont="1" applyFill="1" applyProtection="1"/>
    <xf numFmtId="49" fontId="1" fillId="2" borderId="0" xfId="0" applyNumberFormat="1" applyFont="1" applyFill="1" applyBorder="1" applyAlignment="1" applyProtection="1">
      <alignment horizontal="left" wrapText="1"/>
    </xf>
    <xf numFmtId="0" fontId="5" fillId="2" borderId="0" xfId="0" applyFont="1" applyFill="1" applyBorder="1" applyAlignment="1" applyProtection="1">
      <alignment horizontal="center" vertical="center"/>
    </xf>
    <xf numFmtId="0" fontId="4" fillId="6" borderId="0" xfId="0" applyFont="1" applyFill="1" applyAlignment="1" applyProtection="1">
      <alignment wrapText="1"/>
    </xf>
    <xf numFmtId="0" fontId="4" fillId="6" borderId="0" xfId="0" applyFont="1" applyFill="1" applyBorder="1" applyAlignment="1" applyProtection="1">
      <alignment wrapText="1"/>
    </xf>
    <xf numFmtId="0" fontId="5" fillId="6" borderId="0" xfId="0" applyFont="1" applyFill="1" applyBorder="1" applyAlignment="1" applyProtection="1">
      <alignment wrapText="1"/>
    </xf>
    <xf numFmtId="0" fontId="4" fillId="6" borderId="0" xfId="0" applyFont="1" applyFill="1" applyBorder="1" applyAlignment="1" applyProtection="1"/>
    <xf numFmtId="0" fontId="4" fillId="6" borderId="0" xfId="0" applyFont="1" applyFill="1" applyAlignment="1" applyProtection="1">
      <alignment vertical="center" wrapText="1"/>
    </xf>
    <xf numFmtId="0" fontId="4" fillId="6" borderId="0" xfId="0" applyFont="1" applyFill="1" applyAlignment="1" applyProtection="1"/>
    <xf numFmtId="0" fontId="7" fillId="3" borderId="1" xfId="0" applyFont="1" applyFill="1" applyBorder="1" applyAlignment="1" applyProtection="1">
      <alignment horizontal="center" vertical="center" wrapText="1"/>
    </xf>
    <xf numFmtId="164" fontId="7" fillId="5" borderId="1" xfId="0" applyNumberFormat="1" applyFont="1" applyFill="1" applyBorder="1" applyAlignment="1" applyProtection="1">
      <alignment horizontal="center" vertical="center" wrapText="1"/>
    </xf>
    <xf numFmtId="0" fontId="6" fillId="9" borderId="10" xfId="0" applyFont="1" applyFill="1" applyBorder="1" applyAlignment="1" applyProtection="1">
      <alignment horizontal="center" vertical="center" wrapText="1"/>
    </xf>
    <xf numFmtId="0" fontId="5" fillId="2" borderId="0" xfId="0" applyFont="1" applyFill="1" applyBorder="1" applyAlignment="1" applyProtection="1">
      <alignment vertical="center" wrapText="1"/>
    </xf>
    <xf numFmtId="165" fontId="14" fillId="2" borderId="0" xfId="0" applyNumberFormat="1" applyFont="1" applyFill="1" applyBorder="1" applyAlignment="1" applyProtection="1">
      <alignment horizontal="center" wrapText="1"/>
    </xf>
    <xf numFmtId="0" fontId="17" fillId="2" borderId="0" xfId="0" applyFont="1" applyFill="1" applyAlignment="1" applyProtection="1"/>
    <xf numFmtId="0" fontId="8" fillId="2" borderId="0" xfId="0" applyFont="1" applyFill="1" applyAlignment="1" applyProtection="1"/>
    <xf numFmtId="49" fontId="17" fillId="2" borderId="0" xfId="0" applyNumberFormat="1" applyFont="1" applyFill="1" applyAlignment="1" applyProtection="1"/>
    <xf numFmtId="6" fontId="17" fillId="2" borderId="0" xfId="0" applyNumberFormat="1" applyFont="1" applyFill="1" applyAlignment="1" applyProtection="1"/>
    <xf numFmtId="49" fontId="17" fillId="2" borderId="0" xfId="0" applyNumberFormat="1" applyFont="1" applyFill="1" applyAlignment="1" applyProtection="1">
      <alignment horizontal="left"/>
    </xf>
    <xf numFmtId="0" fontId="18" fillId="2" borderId="0" xfId="0" applyFont="1" applyFill="1" applyAlignment="1" applyProtection="1"/>
    <xf numFmtId="0" fontId="17" fillId="2" borderId="0" xfId="0" applyFont="1" applyFill="1" applyAlignment="1" applyProtection="1">
      <alignment vertical="top"/>
    </xf>
    <xf numFmtId="0" fontId="15" fillId="2" borderId="0" xfId="0" applyNumberFormat="1" applyFont="1" applyFill="1" applyBorder="1" applyAlignment="1" applyProtection="1">
      <alignment horizontal="center" wrapText="1"/>
    </xf>
    <xf numFmtId="0" fontId="4" fillId="6" borderId="0" xfId="0" applyFont="1" applyFill="1" applyBorder="1" applyAlignment="1" applyProtection="1">
      <alignment vertical="center" wrapText="1"/>
    </xf>
    <xf numFmtId="0" fontId="19" fillId="2" borderId="0" xfId="0" applyNumberFormat="1" applyFont="1" applyFill="1" applyBorder="1" applyAlignment="1" applyProtection="1">
      <alignment vertical="top" wrapText="1"/>
    </xf>
    <xf numFmtId="0" fontId="5" fillId="2" borderId="0" xfId="0" applyFont="1" applyFill="1" applyBorder="1" applyAlignment="1" applyProtection="1">
      <alignment vertical="center"/>
    </xf>
    <xf numFmtId="0" fontId="0" fillId="7" borderId="19" xfId="0" applyFill="1" applyBorder="1"/>
    <xf numFmtId="0" fontId="0" fillId="7" borderId="22" xfId="0" applyFill="1" applyBorder="1"/>
    <xf numFmtId="0" fontId="0" fillId="7" borderId="39" xfId="0" applyFill="1" applyBorder="1"/>
    <xf numFmtId="0" fontId="0" fillId="7" borderId="15" xfId="0" applyFill="1" applyBorder="1"/>
    <xf numFmtId="0" fontId="0" fillId="7" borderId="0" xfId="0" applyFill="1" applyBorder="1"/>
    <xf numFmtId="0" fontId="0" fillId="7" borderId="17" xfId="0" applyFill="1" applyBorder="1"/>
    <xf numFmtId="0" fontId="0" fillId="7" borderId="43" xfId="0" applyFill="1" applyBorder="1"/>
    <xf numFmtId="0" fontId="0" fillId="10" borderId="47" xfId="0" applyFill="1" applyBorder="1"/>
    <xf numFmtId="0" fontId="0" fillId="10" borderId="45" xfId="0" applyFill="1" applyBorder="1"/>
    <xf numFmtId="0" fontId="0" fillId="10" borderId="48" xfId="0" applyFill="1" applyBorder="1"/>
    <xf numFmtId="0" fontId="0" fillId="11" borderId="47" xfId="0" applyFill="1" applyBorder="1"/>
    <xf numFmtId="0" fontId="0" fillId="11" borderId="45" xfId="0" applyFill="1" applyBorder="1"/>
    <xf numFmtId="0" fontId="0" fillId="11" borderId="48" xfId="0" applyFill="1" applyBorder="1"/>
    <xf numFmtId="49" fontId="0" fillId="7" borderId="16" xfId="0" applyNumberFormat="1" applyFill="1" applyBorder="1" applyAlignment="1">
      <alignment horizontal="right"/>
    </xf>
    <xf numFmtId="49" fontId="0" fillId="7" borderId="18" xfId="0" applyNumberFormat="1" applyFill="1" applyBorder="1" applyAlignment="1">
      <alignment horizontal="right"/>
    </xf>
    <xf numFmtId="49" fontId="21" fillId="2" borderId="0" xfId="0" applyNumberFormat="1" applyFont="1" applyFill="1" applyBorder="1" applyAlignment="1" applyProtection="1">
      <alignment horizontal="left" vertical="center"/>
    </xf>
    <xf numFmtId="2" fontId="8" fillId="2" borderId="0" xfId="0" applyNumberFormat="1" applyFont="1" applyFill="1" applyBorder="1" applyAlignment="1" applyProtection="1">
      <alignment vertical="center"/>
    </xf>
    <xf numFmtId="2" fontId="8" fillId="2" borderId="0" xfId="0" applyNumberFormat="1" applyFont="1" applyFill="1" applyBorder="1" applyAlignment="1" applyProtection="1">
      <alignment horizontal="right" vertical="center"/>
    </xf>
    <xf numFmtId="0" fontId="19" fillId="2" borderId="0" xfId="0" applyNumberFormat="1" applyFont="1" applyFill="1" applyBorder="1" applyAlignment="1" applyProtection="1">
      <alignment vertical="center" wrapText="1"/>
    </xf>
    <xf numFmtId="0" fontId="15" fillId="2" borderId="0" xfId="0" applyNumberFormat="1" applyFont="1" applyFill="1" applyBorder="1" applyAlignment="1" applyProtection="1">
      <alignment vertical="center" wrapText="1"/>
    </xf>
    <xf numFmtId="0" fontId="8" fillId="2" borderId="0" xfId="0" applyFont="1" applyFill="1" applyBorder="1" applyAlignment="1" applyProtection="1">
      <alignment vertical="center"/>
    </xf>
    <xf numFmtId="0" fontId="8" fillId="2" borderId="0" xfId="0" applyFont="1" applyFill="1" applyBorder="1" applyAlignment="1" applyProtection="1">
      <alignment horizontal="right" vertical="center"/>
    </xf>
    <xf numFmtId="164" fontId="16" fillId="3" borderId="31" xfId="0" applyNumberFormat="1" applyFont="1" applyFill="1" applyBorder="1" applyAlignment="1" applyProtection="1">
      <alignment horizontal="center" vertical="center" wrapText="1"/>
      <protection locked="0"/>
    </xf>
    <xf numFmtId="164" fontId="16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16" fillId="3" borderId="26" xfId="0" applyNumberFormat="1" applyFont="1" applyFill="1" applyBorder="1" applyAlignment="1" applyProtection="1">
      <alignment horizontal="center" vertical="center" wrapText="1"/>
      <protection locked="0"/>
    </xf>
    <xf numFmtId="0" fontId="16" fillId="4" borderId="34" xfId="0" applyFont="1" applyFill="1" applyBorder="1" applyAlignment="1" applyProtection="1">
      <alignment vertical="center" wrapText="1"/>
      <protection locked="0"/>
    </xf>
    <xf numFmtId="164" fontId="16" fillId="8" borderId="34" xfId="0" applyNumberFormat="1" applyFont="1" applyFill="1" applyBorder="1" applyAlignment="1" applyProtection="1">
      <alignment vertical="center" wrapText="1"/>
    </xf>
    <xf numFmtId="2" fontId="16" fillId="8" borderId="34" xfId="0" applyNumberFormat="1" applyFont="1" applyFill="1" applyBorder="1" applyAlignment="1" applyProtection="1">
      <alignment vertical="center" wrapText="1"/>
    </xf>
    <xf numFmtId="164" fontId="16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Border="1" applyAlignment="1" applyProtection="1">
      <alignment vertical="center" wrapText="1"/>
    </xf>
    <xf numFmtId="164" fontId="16" fillId="12" borderId="31" xfId="0" applyNumberFormat="1" applyFont="1" applyFill="1" applyBorder="1" applyAlignment="1" applyProtection="1">
      <alignment horizontal="center" vertical="center" wrapText="1"/>
      <protection locked="0"/>
    </xf>
    <xf numFmtId="164" fontId="16" fillId="12" borderId="1" xfId="0" applyNumberFormat="1" applyFont="1" applyFill="1" applyBorder="1" applyAlignment="1" applyProtection="1">
      <alignment horizontal="center" vertical="center" wrapText="1"/>
      <protection locked="0"/>
    </xf>
    <xf numFmtId="164" fontId="16" fillId="12" borderId="26" xfId="0" applyNumberFormat="1" applyFont="1" applyFill="1" applyBorder="1" applyAlignment="1" applyProtection="1">
      <alignment horizontal="center" vertical="center" wrapText="1"/>
      <protection locked="0"/>
    </xf>
    <xf numFmtId="0" fontId="2" fillId="5" borderId="32" xfId="0" applyFont="1" applyFill="1" applyBorder="1" applyAlignment="1" applyProtection="1">
      <alignment horizontal="center" wrapText="1"/>
    </xf>
    <xf numFmtId="0" fontId="2" fillId="5" borderId="27" xfId="0" applyFont="1" applyFill="1" applyBorder="1" applyAlignment="1" applyProtection="1">
      <alignment horizontal="center" wrapText="1"/>
    </xf>
    <xf numFmtId="0" fontId="2" fillId="5" borderId="28" xfId="0" applyFont="1" applyFill="1" applyBorder="1" applyAlignment="1" applyProtection="1">
      <alignment horizontal="center" wrapText="1"/>
    </xf>
    <xf numFmtId="0" fontId="2" fillId="5" borderId="20" xfId="0" applyFont="1" applyFill="1" applyBorder="1" applyAlignment="1" applyProtection="1">
      <alignment horizontal="center" wrapText="1"/>
    </xf>
    <xf numFmtId="0" fontId="2" fillId="5" borderId="20" xfId="0" applyNumberFormat="1" applyFont="1" applyFill="1" applyBorder="1" applyAlignment="1" applyProtection="1">
      <alignment horizontal="center" wrapText="1"/>
    </xf>
    <xf numFmtId="164" fontId="16" fillId="13" borderId="34" xfId="0" applyNumberFormat="1" applyFont="1" applyFill="1" applyBorder="1" applyAlignment="1" applyProtection="1">
      <alignment vertical="center" wrapText="1"/>
    </xf>
    <xf numFmtId="2" fontId="16" fillId="13" borderId="34" xfId="0" applyNumberFormat="1" applyFont="1" applyFill="1" applyBorder="1" applyAlignment="1" applyProtection="1">
      <alignment vertical="center" wrapText="1"/>
    </xf>
    <xf numFmtId="0" fontId="16" fillId="14" borderId="34" xfId="0" applyFont="1" applyFill="1" applyBorder="1" applyAlignment="1" applyProtection="1">
      <alignment vertical="center" wrapText="1"/>
      <protection locked="0"/>
    </xf>
    <xf numFmtId="166" fontId="22" fillId="2" borderId="0" xfId="0" applyNumberFormat="1" applyFont="1" applyFill="1" applyBorder="1" applyAlignment="1" applyProtection="1">
      <alignment horizontal="right" vertical="center" wrapText="1"/>
    </xf>
    <xf numFmtId="0" fontId="20" fillId="2" borderId="0" xfId="0" applyFont="1" applyFill="1" applyBorder="1" applyAlignment="1" applyProtection="1">
      <alignment horizontal="center" wrapText="1"/>
    </xf>
    <xf numFmtId="0" fontId="23" fillId="4" borderId="24" xfId="0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Alignment="1" applyProtection="1">
      <alignment horizontal="center" vertical="center" wrapText="1"/>
    </xf>
    <xf numFmtId="0" fontId="25" fillId="4" borderId="1" xfId="0" applyFont="1" applyFill="1" applyBorder="1" applyAlignment="1" applyProtection="1">
      <alignment vertical="center" wrapText="1"/>
      <protection locked="0"/>
    </xf>
    <xf numFmtId="164" fontId="16" fillId="12" borderId="53" xfId="0" applyNumberFormat="1" applyFont="1" applyFill="1" applyBorder="1" applyAlignment="1" applyProtection="1">
      <alignment horizontal="center" vertical="center" wrapText="1"/>
      <protection locked="0"/>
    </xf>
    <xf numFmtId="164" fontId="16" fillId="12" borderId="54" xfId="0" applyNumberFormat="1" applyFont="1" applyFill="1" applyBorder="1" applyAlignment="1" applyProtection="1">
      <alignment horizontal="center" vertical="center" wrapText="1"/>
      <protection locked="0"/>
    </xf>
    <xf numFmtId="0" fontId="16" fillId="2" borderId="0" xfId="0" applyNumberFormat="1" applyFont="1" applyFill="1" applyBorder="1" applyAlignment="1" applyProtection="1">
      <alignment horizontal="center" vertical="center" wrapText="1"/>
    </xf>
    <xf numFmtId="0" fontId="23" fillId="4" borderId="52" xfId="0" applyFont="1" applyFill="1" applyBorder="1" applyAlignment="1" applyProtection="1">
      <alignment vertical="center" wrapText="1"/>
    </xf>
    <xf numFmtId="0" fontId="25" fillId="4" borderId="8" xfId="0" applyFont="1" applyFill="1" applyBorder="1" applyAlignment="1" applyProtection="1">
      <alignment vertical="center" wrapText="1"/>
      <protection locked="0"/>
    </xf>
    <xf numFmtId="0" fontId="24" fillId="2" borderId="17" xfId="0" applyFont="1" applyFill="1" applyBorder="1" applyAlignment="1" applyProtection="1">
      <alignment vertical="top" wrapText="1"/>
    </xf>
    <xf numFmtId="0" fontId="24" fillId="2" borderId="43" xfId="0" applyFont="1" applyFill="1" applyBorder="1" applyAlignment="1" applyProtection="1">
      <alignment vertical="top" wrapText="1"/>
    </xf>
    <xf numFmtId="0" fontId="17" fillId="2" borderId="0" xfId="0" applyFont="1" applyFill="1" applyBorder="1" applyAlignment="1" applyProtection="1"/>
    <xf numFmtId="0" fontId="17" fillId="2" borderId="0" xfId="0" applyFont="1" applyFill="1" applyAlignment="1" applyProtection="1">
      <alignment wrapText="1"/>
    </xf>
    <xf numFmtId="0" fontId="17" fillId="2" borderId="0" xfId="0" applyFont="1" applyFill="1" applyBorder="1" applyAlignment="1" applyProtection="1">
      <alignment vertical="top"/>
    </xf>
    <xf numFmtId="0" fontId="8" fillId="0" borderId="0" xfId="0" applyFont="1" applyAlignment="1">
      <alignment vertical="center"/>
    </xf>
    <xf numFmtId="0" fontId="22" fillId="2" borderId="0" xfId="0" applyFont="1" applyFill="1" applyProtection="1"/>
    <xf numFmtId="0" fontId="17" fillId="2" borderId="0" xfId="0" applyFont="1" applyFill="1" applyProtection="1"/>
    <xf numFmtId="1" fontId="16" fillId="3" borderId="33" xfId="0" applyNumberFormat="1" applyFont="1" applyFill="1" applyBorder="1" applyAlignment="1" applyProtection="1">
      <alignment horizontal="center" vertical="center" wrapText="1"/>
      <protection locked="0"/>
    </xf>
    <xf numFmtId="0" fontId="26" fillId="2" borderId="0" xfId="0" applyNumberFormat="1" applyFont="1" applyFill="1" applyBorder="1" applyAlignment="1" applyProtection="1">
      <alignment horizontal="center" vertical="center" wrapText="1"/>
    </xf>
    <xf numFmtId="2" fontId="8" fillId="5" borderId="17" xfId="0" applyNumberFormat="1" applyFont="1" applyFill="1" applyBorder="1" applyAlignment="1" applyProtection="1">
      <alignment vertical="center"/>
    </xf>
    <xf numFmtId="0" fontId="26" fillId="5" borderId="35" xfId="0" applyNumberFormat="1" applyFont="1" applyFill="1" applyBorder="1" applyAlignment="1" applyProtection="1">
      <alignment horizontal="left" vertical="center"/>
    </xf>
    <xf numFmtId="0" fontId="26" fillId="5" borderId="40" xfId="0" applyNumberFormat="1" applyFont="1" applyFill="1" applyBorder="1" applyAlignment="1" applyProtection="1">
      <alignment vertical="center"/>
    </xf>
    <xf numFmtId="1" fontId="16" fillId="3" borderId="55" xfId="0" applyNumberFormat="1" applyFont="1" applyFill="1" applyBorder="1" applyAlignment="1" applyProtection="1">
      <alignment horizontal="center" vertical="center" wrapText="1"/>
      <protection locked="0"/>
    </xf>
    <xf numFmtId="164" fontId="16" fillId="3" borderId="56" xfId="0" applyNumberFormat="1" applyFont="1" applyFill="1" applyBorder="1" applyAlignment="1" applyProtection="1">
      <alignment horizontal="center" vertical="center" wrapText="1"/>
      <protection locked="0"/>
    </xf>
    <xf numFmtId="164" fontId="16" fillId="3" borderId="24" xfId="0" applyNumberFormat="1" applyFont="1" applyFill="1" applyBorder="1" applyAlignment="1" applyProtection="1">
      <alignment horizontal="center" vertical="center" wrapText="1"/>
      <protection locked="0"/>
    </xf>
    <xf numFmtId="164" fontId="16" fillId="3" borderId="57" xfId="0" applyNumberFormat="1" applyFont="1" applyFill="1" applyBorder="1" applyAlignment="1" applyProtection="1">
      <alignment horizontal="center" vertical="center" wrapText="1"/>
      <protection locked="0"/>
    </xf>
    <xf numFmtId="0" fontId="16" fillId="4" borderId="55" xfId="0" applyFont="1" applyFill="1" applyBorder="1" applyAlignment="1" applyProtection="1">
      <alignment vertical="center" wrapText="1"/>
      <protection locked="0"/>
    </xf>
    <xf numFmtId="164" fontId="16" fillId="8" borderId="55" xfId="0" applyNumberFormat="1" applyFont="1" applyFill="1" applyBorder="1" applyAlignment="1" applyProtection="1">
      <alignment vertical="center" wrapText="1"/>
    </xf>
    <xf numFmtId="2" fontId="16" fillId="8" borderId="55" xfId="0" applyNumberFormat="1" applyFont="1" applyFill="1" applyBorder="1" applyAlignment="1" applyProtection="1">
      <alignment vertical="center" wrapText="1"/>
    </xf>
    <xf numFmtId="1" fontId="16" fillId="3" borderId="48" xfId="0" applyNumberFormat="1" applyFont="1" applyFill="1" applyBorder="1" applyAlignment="1" applyProtection="1">
      <alignment horizontal="center" vertical="center" wrapText="1"/>
      <protection locked="0"/>
    </xf>
    <xf numFmtId="164" fontId="16" fillId="12" borderId="32" xfId="0" applyNumberFormat="1" applyFont="1" applyFill="1" applyBorder="1" applyAlignment="1" applyProtection="1">
      <alignment horizontal="center" vertical="center" wrapText="1"/>
      <protection locked="0"/>
    </xf>
    <xf numFmtId="164" fontId="16" fillId="12" borderId="27" xfId="0" applyNumberFormat="1" applyFont="1" applyFill="1" applyBorder="1" applyAlignment="1" applyProtection="1">
      <alignment horizontal="center" vertical="center" wrapText="1"/>
      <protection locked="0"/>
    </xf>
    <xf numFmtId="0" fontId="16" fillId="14" borderId="61" xfId="0" applyFont="1" applyFill="1" applyBorder="1" applyAlignment="1" applyProtection="1">
      <alignment vertical="center" wrapText="1"/>
      <protection locked="0"/>
    </xf>
    <xf numFmtId="164" fontId="16" fillId="13" borderId="61" xfId="0" applyNumberFormat="1" applyFont="1" applyFill="1" applyBorder="1" applyAlignment="1" applyProtection="1">
      <alignment vertical="center" wrapText="1"/>
    </xf>
    <xf numFmtId="2" fontId="16" fillId="13" borderId="61" xfId="0" applyNumberFormat="1" applyFont="1" applyFill="1" applyBorder="1" applyAlignment="1" applyProtection="1">
      <alignment vertical="center" wrapText="1"/>
    </xf>
    <xf numFmtId="167" fontId="8" fillId="5" borderId="1" xfId="0" applyNumberFormat="1" applyFont="1" applyFill="1" applyBorder="1" applyAlignment="1" applyProtection="1">
      <alignment horizontal="center" vertical="center" wrapText="1"/>
    </xf>
    <xf numFmtId="0" fontId="26" fillId="5" borderId="56" xfId="0" applyNumberFormat="1" applyFont="1" applyFill="1" applyBorder="1" applyAlignment="1" applyProtection="1">
      <alignment horizontal="center" vertical="center" wrapText="1"/>
    </xf>
    <xf numFmtId="0" fontId="26" fillId="5" borderId="24" xfId="0" applyNumberFormat="1" applyFont="1" applyFill="1" applyBorder="1" applyAlignment="1" applyProtection="1">
      <alignment horizontal="center" vertical="center" wrapText="1"/>
    </xf>
    <xf numFmtId="0" fontId="26" fillId="5" borderId="57" xfId="0" applyNumberFormat="1" applyFont="1" applyFill="1" applyBorder="1" applyAlignment="1" applyProtection="1">
      <alignment horizontal="center" vertical="center" wrapText="1"/>
    </xf>
    <xf numFmtId="2" fontId="16" fillId="5" borderId="32" xfId="0" applyNumberFormat="1" applyFont="1" applyFill="1" applyBorder="1" applyAlignment="1" applyProtection="1">
      <alignment horizontal="center" vertical="center" wrapText="1"/>
    </xf>
    <xf numFmtId="2" fontId="16" fillId="5" borderId="27" xfId="0" applyNumberFormat="1" applyFont="1" applyFill="1" applyBorder="1" applyAlignment="1" applyProtection="1">
      <alignment horizontal="center" vertical="center" wrapText="1"/>
    </xf>
    <xf numFmtId="2" fontId="16" fillId="5" borderId="28" xfId="0" applyNumberFormat="1" applyFont="1" applyFill="1" applyBorder="1" applyAlignment="1" applyProtection="1">
      <alignment horizontal="center" vertical="center" wrapText="1"/>
    </xf>
    <xf numFmtId="167" fontId="8" fillId="5" borderId="31" xfId="0" applyNumberFormat="1" applyFont="1" applyFill="1" applyBorder="1" applyAlignment="1" applyProtection="1">
      <alignment horizontal="center" vertical="center" wrapText="1"/>
    </xf>
    <xf numFmtId="167" fontId="8" fillId="5" borderId="26" xfId="0" applyNumberFormat="1" applyFont="1" applyFill="1" applyBorder="1" applyAlignment="1" applyProtection="1">
      <alignment horizontal="center" vertical="center" wrapText="1"/>
    </xf>
    <xf numFmtId="168" fontId="8" fillId="5" borderId="48" xfId="0" applyNumberFormat="1" applyFont="1" applyFill="1" applyBorder="1" applyAlignment="1" applyProtection="1">
      <alignment vertical="center"/>
    </xf>
    <xf numFmtId="0" fontId="17" fillId="0" borderId="0" xfId="0" applyFont="1"/>
    <xf numFmtId="0" fontId="16" fillId="12" borderId="25" xfId="0" applyFont="1" applyFill="1" applyBorder="1" applyAlignment="1" applyProtection="1">
      <alignment horizontal="left" vertical="center"/>
      <protection locked="0"/>
    </xf>
    <xf numFmtId="0" fontId="16" fillId="12" borderId="9" xfId="0" applyFont="1" applyFill="1" applyBorder="1" applyAlignment="1" applyProtection="1">
      <alignment horizontal="left" vertical="center"/>
      <protection locked="0"/>
    </xf>
    <xf numFmtId="0" fontId="16" fillId="12" borderId="36" xfId="0" applyFont="1" applyFill="1" applyBorder="1" applyAlignment="1" applyProtection="1">
      <alignment horizontal="left" vertical="center"/>
      <protection locked="0"/>
    </xf>
    <xf numFmtId="0" fontId="16" fillId="3" borderId="25" xfId="0" applyFont="1" applyFill="1" applyBorder="1" applyAlignment="1" applyProtection="1">
      <alignment horizontal="left" vertical="center"/>
      <protection locked="0"/>
    </xf>
    <xf numFmtId="0" fontId="16" fillId="3" borderId="9" xfId="0" applyFont="1" applyFill="1" applyBorder="1" applyAlignment="1" applyProtection="1">
      <alignment horizontal="left" vertical="center"/>
      <protection locked="0"/>
    </xf>
    <xf numFmtId="0" fontId="16" fillId="3" borderId="36" xfId="0" applyFont="1" applyFill="1" applyBorder="1" applyAlignment="1" applyProtection="1">
      <alignment horizontal="left" vertical="center"/>
      <protection locked="0"/>
    </xf>
    <xf numFmtId="0" fontId="2" fillId="5" borderId="49" xfId="0" applyFont="1" applyFill="1" applyBorder="1" applyAlignment="1" applyProtection="1">
      <alignment horizontal="center" wrapText="1"/>
    </xf>
    <xf numFmtId="0" fontId="2" fillId="5" borderId="44" xfId="0" applyFont="1" applyFill="1" applyBorder="1" applyAlignment="1" applyProtection="1">
      <alignment horizontal="center" wrapText="1"/>
    </xf>
    <xf numFmtId="166" fontId="16" fillId="8" borderId="25" xfId="0" applyNumberFormat="1" applyFont="1" applyFill="1" applyBorder="1" applyAlignment="1" applyProtection="1">
      <alignment horizontal="right" vertical="center" wrapText="1"/>
    </xf>
    <xf numFmtId="166" fontId="16" fillId="8" borderId="36" xfId="0" applyNumberFormat="1" applyFont="1" applyFill="1" applyBorder="1" applyAlignment="1" applyProtection="1">
      <alignment horizontal="right" vertical="center" wrapText="1"/>
    </xf>
    <xf numFmtId="166" fontId="16" fillId="13" borderId="25" xfId="0" applyNumberFormat="1" applyFont="1" applyFill="1" applyBorder="1" applyAlignment="1" applyProtection="1">
      <alignment horizontal="right" vertical="center" wrapText="1"/>
    </xf>
    <xf numFmtId="166" fontId="16" fillId="13" borderId="36" xfId="0" applyNumberFormat="1" applyFont="1" applyFill="1" applyBorder="1" applyAlignment="1" applyProtection="1">
      <alignment horizontal="right" vertical="center" wrapText="1"/>
    </xf>
    <xf numFmtId="0" fontId="8" fillId="3" borderId="17" xfId="0" applyFont="1" applyFill="1" applyBorder="1" applyAlignment="1" applyProtection="1">
      <alignment horizontal="left"/>
      <protection locked="0"/>
    </xf>
    <xf numFmtId="0" fontId="8" fillId="3" borderId="43" xfId="0" applyFont="1" applyFill="1" applyBorder="1" applyAlignment="1" applyProtection="1">
      <alignment horizontal="left"/>
      <protection locked="0"/>
    </xf>
    <xf numFmtId="0" fontId="8" fillId="3" borderId="46" xfId="0" applyFont="1" applyFill="1" applyBorder="1" applyAlignment="1" applyProtection="1">
      <alignment horizontal="left" wrapText="1"/>
      <protection locked="0"/>
    </xf>
    <xf numFmtId="0" fontId="8" fillId="3" borderId="43" xfId="0" applyFont="1" applyFill="1" applyBorder="1" applyAlignment="1" applyProtection="1">
      <alignment horizontal="left" wrapText="1"/>
      <protection locked="0"/>
    </xf>
    <xf numFmtId="0" fontId="8" fillId="3" borderId="18" xfId="0" applyFont="1" applyFill="1" applyBorder="1" applyAlignment="1" applyProtection="1">
      <alignment horizontal="left" wrapText="1"/>
      <protection locked="0"/>
    </xf>
    <xf numFmtId="0" fontId="2" fillId="5" borderId="47" xfId="0" applyFont="1" applyFill="1" applyBorder="1" applyAlignment="1" applyProtection="1">
      <alignment horizontal="center" vertical="center" textRotation="180" wrapText="1"/>
    </xf>
    <xf numFmtId="0" fontId="2" fillId="5" borderId="48" xfId="0" applyFont="1" applyFill="1" applyBorder="1" applyAlignment="1" applyProtection="1">
      <alignment horizontal="center" vertical="center" textRotation="180" wrapText="1"/>
    </xf>
    <xf numFmtId="0" fontId="4" fillId="5" borderId="23" xfId="0" applyFont="1" applyFill="1" applyBorder="1" applyAlignment="1" applyProtection="1">
      <alignment horizontal="center"/>
    </xf>
    <xf numFmtId="0" fontId="4" fillId="5" borderId="29" xfId="0" applyFont="1" applyFill="1" applyBorder="1" applyAlignment="1" applyProtection="1">
      <alignment horizontal="center"/>
    </xf>
    <xf numFmtId="0" fontId="4" fillId="5" borderId="30" xfId="0" applyFont="1" applyFill="1" applyBorder="1" applyAlignment="1" applyProtection="1">
      <alignment horizontal="center"/>
    </xf>
    <xf numFmtId="0" fontId="9" fillId="2" borderId="0" xfId="0" applyFont="1" applyFill="1" applyAlignment="1" applyProtection="1">
      <alignment horizontal="left" vertical="top" wrapText="1"/>
    </xf>
    <xf numFmtId="49" fontId="16" fillId="3" borderId="6" xfId="0" applyNumberFormat="1" applyFont="1" applyFill="1" applyBorder="1" applyAlignment="1" applyProtection="1">
      <alignment horizontal="left"/>
      <protection locked="0"/>
    </xf>
    <xf numFmtId="49" fontId="16" fillId="3" borderId="3" xfId="0" applyNumberFormat="1" applyFont="1" applyFill="1" applyBorder="1" applyAlignment="1" applyProtection="1">
      <alignment horizontal="left"/>
      <protection locked="0"/>
    </xf>
    <xf numFmtId="49" fontId="16" fillId="3" borderId="7" xfId="0" applyNumberFormat="1" applyFont="1" applyFill="1" applyBorder="1" applyAlignment="1" applyProtection="1">
      <alignment horizontal="left"/>
      <protection locked="0"/>
    </xf>
    <xf numFmtId="0" fontId="8" fillId="3" borderId="35" xfId="0" applyFont="1" applyFill="1" applyBorder="1" applyAlignment="1" applyProtection="1">
      <alignment horizontal="left" wrapText="1"/>
      <protection locked="0"/>
    </xf>
    <xf numFmtId="0" fontId="8" fillId="3" borderId="3" xfId="0" applyFont="1" applyFill="1" applyBorder="1" applyAlignment="1" applyProtection="1">
      <alignment horizontal="left" wrapText="1"/>
      <protection locked="0"/>
    </xf>
    <xf numFmtId="0" fontId="8" fillId="3" borderId="7" xfId="0" applyFont="1" applyFill="1" applyBorder="1" applyAlignment="1" applyProtection="1">
      <alignment horizontal="left" wrapText="1"/>
      <protection locked="0"/>
    </xf>
    <xf numFmtId="0" fontId="5" fillId="2" borderId="0" xfId="0" applyFont="1" applyFill="1" applyBorder="1" applyAlignment="1" applyProtection="1">
      <alignment horizontal="left"/>
    </xf>
    <xf numFmtId="0" fontId="16" fillId="12" borderId="58" xfId="0" applyFont="1" applyFill="1" applyBorder="1" applyAlignment="1" applyProtection="1">
      <alignment horizontal="left" vertical="center"/>
      <protection locked="0"/>
    </xf>
    <xf numFmtId="0" fontId="16" fillId="12" borderId="59" xfId="0" applyFont="1" applyFill="1" applyBorder="1" applyAlignment="1" applyProtection="1">
      <alignment horizontal="left" vertical="center"/>
      <protection locked="0"/>
    </xf>
    <xf numFmtId="0" fontId="16" fillId="12" borderId="60" xfId="0" applyFont="1" applyFill="1" applyBorder="1" applyAlignment="1" applyProtection="1">
      <alignment horizontal="left" vertical="center"/>
      <protection locked="0"/>
    </xf>
    <xf numFmtId="0" fontId="4" fillId="5" borderId="13" xfId="0" applyFont="1" applyFill="1" applyBorder="1" applyAlignment="1" applyProtection="1">
      <alignment horizontal="left" wrapText="1"/>
    </xf>
    <xf numFmtId="0" fontId="4" fillId="5" borderId="21" xfId="0" applyFont="1" applyFill="1" applyBorder="1" applyAlignment="1" applyProtection="1">
      <alignment horizontal="left" wrapText="1"/>
    </xf>
    <xf numFmtId="0" fontId="4" fillId="5" borderId="14" xfId="0" applyFont="1" applyFill="1" applyBorder="1" applyAlignment="1" applyProtection="1">
      <alignment horizontal="left" wrapText="1"/>
    </xf>
    <xf numFmtId="166" fontId="16" fillId="5" borderId="32" xfId="0" applyNumberFormat="1" applyFont="1" applyFill="1" applyBorder="1" applyAlignment="1" applyProtection="1">
      <alignment horizontal="right" vertical="center" wrapText="1"/>
    </xf>
    <xf numFmtId="166" fontId="16" fillId="5" borderId="28" xfId="0" applyNumberFormat="1" applyFont="1" applyFill="1" applyBorder="1" applyAlignment="1" applyProtection="1">
      <alignment horizontal="right" vertical="center" wrapText="1"/>
    </xf>
    <xf numFmtId="166" fontId="14" fillId="2" borderId="0" xfId="0" applyNumberFormat="1" applyFont="1" applyFill="1" applyBorder="1" applyAlignment="1" applyProtection="1">
      <alignment horizontal="right" vertical="center" wrapText="1"/>
    </xf>
    <xf numFmtId="0" fontId="17" fillId="5" borderId="19" xfId="0" applyFont="1" applyFill="1" applyBorder="1" applyAlignment="1" applyProtection="1">
      <alignment horizontal="left" vertical="center" wrapText="1"/>
    </xf>
    <xf numFmtId="0" fontId="17" fillId="5" borderId="22" xfId="0" applyFont="1" applyFill="1" applyBorder="1" applyAlignment="1" applyProtection="1">
      <alignment horizontal="left" vertical="center" wrapText="1"/>
    </xf>
    <xf numFmtId="0" fontId="17" fillId="5" borderId="39" xfId="0" applyFont="1" applyFill="1" applyBorder="1" applyAlignment="1" applyProtection="1">
      <alignment horizontal="left" vertical="center" wrapText="1"/>
    </xf>
    <xf numFmtId="0" fontId="17" fillId="5" borderId="17" xfId="0" applyFont="1" applyFill="1" applyBorder="1" applyAlignment="1" applyProtection="1">
      <alignment horizontal="left" vertical="center" wrapText="1"/>
    </xf>
    <xf numFmtId="0" fontId="17" fillId="5" borderId="43" xfId="0" applyFont="1" applyFill="1" applyBorder="1" applyAlignment="1" applyProtection="1">
      <alignment horizontal="left" vertical="center" wrapText="1"/>
    </xf>
    <xf numFmtId="0" fontId="17" fillId="5" borderId="18" xfId="0" applyFont="1" applyFill="1" applyBorder="1" applyAlignment="1" applyProtection="1">
      <alignment horizontal="left" vertical="center" wrapText="1"/>
    </xf>
    <xf numFmtId="166" fontId="16" fillId="5" borderId="35" xfId="0" applyNumberFormat="1" applyFont="1" applyFill="1" applyBorder="1" applyAlignment="1" applyProtection="1">
      <alignment horizontal="right" vertical="center" wrapText="1"/>
    </xf>
    <xf numFmtId="166" fontId="16" fillId="5" borderId="40" xfId="0" applyNumberFormat="1" applyFont="1" applyFill="1" applyBorder="1" applyAlignment="1" applyProtection="1">
      <alignment horizontal="right" vertical="center" wrapText="1"/>
    </xf>
    <xf numFmtId="166" fontId="16" fillId="8" borderId="23" xfId="0" applyNumberFormat="1" applyFont="1" applyFill="1" applyBorder="1" applyAlignment="1" applyProtection="1">
      <alignment horizontal="right" vertical="center" wrapText="1"/>
    </xf>
    <xf numFmtId="166" fontId="16" fillId="8" borderId="30" xfId="0" applyNumberFormat="1" applyFont="1" applyFill="1" applyBorder="1" applyAlignment="1" applyProtection="1">
      <alignment horizontal="right" vertical="center" wrapText="1"/>
    </xf>
    <xf numFmtId="166" fontId="16" fillId="13" borderId="41" xfId="0" applyNumberFormat="1" applyFont="1" applyFill="1" applyBorder="1" applyAlignment="1" applyProtection="1">
      <alignment horizontal="right" vertical="center" wrapText="1"/>
    </xf>
    <xf numFmtId="166" fontId="16" fillId="13" borderId="42" xfId="0" applyNumberFormat="1" applyFont="1" applyFill="1" applyBorder="1" applyAlignment="1" applyProtection="1">
      <alignment horizontal="right" vertical="center" wrapText="1"/>
    </xf>
    <xf numFmtId="0" fontId="4" fillId="3" borderId="38" xfId="0" applyFont="1" applyFill="1" applyBorder="1" applyAlignment="1" applyProtection="1">
      <alignment horizontal="left" vertical="center" wrapText="1"/>
    </xf>
    <xf numFmtId="0" fontId="4" fillId="3" borderId="22" xfId="0" applyFont="1" applyFill="1" applyBorder="1" applyAlignment="1" applyProtection="1">
      <alignment horizontal="left" vertical="center" wrapText="1"/>
    </xf>
    <xf numFmtId="0" fontId="4" fillId="3" borderId="39" xfId="0" applyFont="1" applyFill="1" applyBorder="1" applyAlignment="1" applyProtection="1">
      <alignment horizontal="left" vertical="center" wrapText="1"/>
    </xf>
    <xf numFmtId="0" fontId="4" fillId="3" borderId="19" xfId="0" applyFont="1" applyFill="1" applyBorder="1" applyAlignment="1" applyProtection="1">
      <alignment horizontal="left" vertical="center"/>
    </xf>
    <xf numFmtId="0" fontId="4" fillId="3" borderId="22" xfId="0" applyFont="1" applyFill="1" applyBorder="1" applyAlignment="1" applyProtection="1">
      <alignment horizontal="left" vertical="center"/>
    </xf>
    <xf numFmtId="0" fontId="16" fillId="3" borderId="23" xfId="0" applyFont="1" applyFill="1" applyBorder="1" applyAlignment="1" applyProtection="1">
      <alignment horizontal="left" vertical="center"/>
      <protection locked="0"/>
    </xf>
    <xf numFmtId="0" fontId="16" fillId="3" borderId="29" xfId="0" applyFont="1" applyFill="1" applyBorder="1" applyAlignment="1" applyProtection="1">
      <alignment horizontal="left" vertical="center"/>
      <protection locked="0"/>
    </xf>
    <xf numFmtId="0" fontId="16" fillId="3" borderId="30" xfId="0" applyFont="1" applyFill="1" applyBorder="1" applyAlignment="1" applyProtection="1">
      <alignment horizontal="left" vertical="center"/>
      <protection locked="0"/>
    </xf>
    <xf numFmtId="0" fontId="13" fillId="3" borderId="38" xfId="0" applyFont="1" applyFill="1" applyBorder="1" applyAlignment="1" applyProtection="1">
      <alignment horizontal="left" vertical="top"/>
    </xf>
    <xf numFmtId="0" fontId="13" fillId="3" borderId="22" xfId="0" applyFont="1" applyFill="1" applyBorder="1" applyAlignment="1" applyProtection="1">
      <alignment horizontal="left" vertical="top"/>
    </xf>
    <xf numFmtId="0" fontId="13" fillId="3" borderId="39" xfId="0" applyFont="1" applyFill="1" applyBorder="1" applyAlignment="1" applyProtection="1">
      <alignment horizontal="left" vertical="top"/>
    </xf>
    <xf numFmtId="166" fontId="16" fillId="5" borderId="8" xfId="0" applyNumberFormat="1" applyFont="1" applyFill="1" applyBorder="1" applyAlignment="1" applyProtection="1">
      <alignment horizontal="center"/>
    </xf>
    <xf numFmtId="166" fontId="16" fillId="5" borderId="36" xfId="0" applyNumberFormat="1" applyFont="1" applyFill="1" applyBorder="1" applyAlignment="1" applyProtection="1">
      <alignment horizontal="center"/>
    </xf>
    <xf numFmtId="0" fontId="17" fillId="3" borderId="6" xfId="0" applyFont="1" applyFill="1" applyBorder="1" applyAlignment="1" applyProtection="1">
      <alignment horizontal="left" wrapText="1"/>
      <protection locked="0"/>
    </xf>
    <xf numFmtId="0" fontId="17" fillId="3" borderId="3" xfId="0" applyFont="1" applyFill="1" applyBorder="1" applyAlignment="1" applyProtection="1">
      <alignment horizontal="left" wrapText="1"/>
      <protection locked="0"/>
    </xf>
    <xf numFmtId="0" fontId="17" fillId="3" borderId="7" xfId="0" applyFont="1" applyFill="1" applyBorder="1" applyAlignment="1" applyProtection="1">
      <alignment horizontal="left" wrapText="1"/>
      <protection locked="0"/>
    </xf>
    <xf numFmtId="9" fontId="16" fillId="3" borderId="6" xfId="1" applyFont="1" applyFill="1" applyBorder="1" applyAlignment="1" applyProtection="1">
      <alignment horizontal="left"/>
      <protection locked="0"/>
    </xf>
    <xf numFmtId="9" fontId="16" fillId="3" borderId="3" xfId="1" applyFont="1" applyFill="1" applyBorder="1" applyAlignment="1" applyProtection="1">
      <alignment horizontal="left"/>
      <protection locked="0"/>
    </xf>
    <xf numFmtId="9" fontId="16" fillId="3" borderId="40" xfId="1" applyFont="1" applyFill="1" applyBorder="1" applyAlignment="1" applyProtection="1">
      <alignment horizontal="left"/>
      <protection locked="0"/>
    </xf>
    <xf numFmtId="0" fontId="13" fillId="3" borderId="4" xfId="0" applyFont="1" applyFill="1" applyBorder="1" applyAlignment="1" applyProtection="1">
      <alignment horizontal="left" vertical="top"/>
    </xf>
    <xf numFmtId="0" fontId="13" fillId="3" borderId="5" xfId="0" applyFont="1" applyFill="1" applyBorder="1" applyAlignment="1" applyProtection="1">
      <alignment horizontal="left" vertical="top"/>
    </xf>
    <xf numFmtId="0" fontId="13" fillId="3" borderId="42" xfId="0" applyFont="1" applyFill="1" applyBorder="1" applyAlignment="1" applyProtection="1">
      <alignment horizontal="left" vertical="top"/>
    </xf>
    <xf numFmtId="0" fontId="13" fillId="3" borderId="4" xfId="0" applyFont="1" applyFill="1" applyBorder="1" applyAlignment="1" applyProtection="1">
      <alignment horizontal="left"/>
    </xf>
    <xf numFmtId="0" fontId="13" fillId="3" borderId="5" xfId="0" applyFont="1" applyFill="1" applyBorder="1" applyAlignment="1" applyProtection="1">
      <alignment horizontal="left"/>
    </xf>
    <xf numFmtId="0" fontId="13" fillId="3" borderId="42" xfId="0" applyFont="1" applyFill="1" applyBorder="1" applyAlignment="1" applyProtection="1">
      <alignment horizontal="left"/>
    </xf>
    <xf numFmtId="0" fontId="16" fillId="3" borderId="6" xfId="0" applyFont="1" applyFill="1" applyBorder="1" applyAlignment="1" applyProtection="1">
      <alignment horizontal="left"/>
      <protection locked="0"/>
    </xf>
    <xf numFmtId="0" fontId="16" fillId="3" borderId="3" xfId="0" applyFont="1" applyFill="1" applyBorder="1" applyAlignment="1" applyProtection="1">
      <alignment horizontal="left"/>
      <protection locked="0"/>
    </xf>
    <xf numFmtId="0" fontId="16" fillId="3" borderId="40" xfId="0" applyFont="1" applyFill="1" applyBorder="1" applyAlignment="1" applyProtection="1">
      <alignment horizontal="left"/>
      <protection locked="0"/>
    </xf>
    <xf numFmtId="0" fontId="13" fillId="3" borderId="4" xfId="0" applyFont="1" applyFill="1" applyBorder="1" applyAlignment="1" applyProtection="1">
      <alignment horizontal="center" vertical="top"/>
    </xf>
    <xf numFmtId="0" fontId="13" fillId="3" borderId="5" xfId="0" applyFont="1" applyFill="1" applyBorder="1" applyAlignment="1" applyProtection="1">
      <alignment horizontal="center" vertical="top"/>
    </xf>
    <xf numFmtId="0" fontId="13" fillId="3" borderId="42" xfId="0" applyFont="1" applyFill="1" applyBorder="1" applyAlignment="1" applyProtection="1">
      <alignment horizontal="center" vertical="top"/>
    </xf>
    <xf numFmtId="0" fontId="13" fillId="3" borderId="6" xfId="0" applyFont="1" applyFill="1" applyBorder="1" applyAlignment="1" applyProtection="1">
      <alignment horizontal="center" vertical="top"/>
    </xf>
    <xf numFmtId="0" fontId="13" fillId="3" borderId="3" xfId="0" applyFont="1" applyFill="1" applyBorder="1" applyAlignment="1" applyProtection="1">
      <alignment horizontal="center" vertical="top"/>
    </xf>
    <xf numFmtId="0" fontId="13" fillId="3" borderId="40" xfId="0" applyFont="1" applyFill="1" applyBorder="1" applyAlignment="1" applyProtection="1">
      <alignment horizontal="center" vertical="top"/>
    </xf>
    <xf numFmtId="0" fontId="13" fillId="3" borderId="37" xfId="0" applyFont="1" applyFill="1" applyBorder="1" applyAlignment="1" applyProtection="1">
      <alignment horizontal="left" vertical="top"/>
    </xf>
    <xf numFmtId="0" fontId="13" fillId="3" borderId="2" xfId="0" applyFont="1" applyFill="1" applyBorder="1" applyAlignment="1" applyProtection="1">
      <alignment horizontal="left" vertical="top"/>
    </xf>
    <xf numFmtId="0" fontId="13" fillId="3" borderId="19" xfId="0" applyFont="1" applyFill="1" applyBorder="1" applyAlignment="1" applyProtection="1">
      <alignment horizontal="left" vertical="top"/>
    </xf>
    <xf numFmtId="49" fontId="16" fillId="3" borderId="35" xfId="0" applyNumberFormat="1" applyFont="1" applyFill="1" applyBorder="1" applyAlignment="1" applyProtection="1">
      <alignment horizontal="left"/>
      <protection locked="0"/>
    </xf>
    <xf numFmtId="0" fontId="13" fillId="3" borderId="41" xfId="0" applyFont="1" applyFill="1" applyBorder="1" applyAlignment="1" applyProtection="1">
      <alignment horizontal="left" vertical="top"/>
    </xf>
    <xf numFmtId="0" fontId="13" fillId="3" borderId="2" xfId="0" applyFont="1" applyFill="1" applyBorder="1" applyAlignment="1" applyProtection="1">
      <alignment horizontal="left"/>
    </xf>
    <xf numFmtId="0" fontId="4" fillId="2" borderId="0" xfId="0" applyFont="1" applyFill="1" applyBorder="1" applyAlignment="1" applyProtection="1">
      <alignment horizontal="center" vertical="center" wrapText="1"/>
    </xf>
    <xf numFmtId="0" fontId="4" fillId="2" borderId="43" xfId="0" applyFont="1" applyFill="1" applyBorder="1" applyAlignment="1" applyProtection="1">
      <alignment horizontal="center" vertical="center" wrapText="1"/>
    </xf>
    <xf numFmtId="0" fontId="0" fillId="0" borderId="5" xfId="0" applyBorder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/>
    </xf>
    <xf numFmtId="0" fontId="8" fillId="2" borderId="0" xfId="0" applyFont="1" applyFill="1" applyBorder="1" applyAlignment="1" applyProtection="1">
      <alignment horizontal="center" vertical="center"/>
    </xf>
    <xf numFmtId="0" fontId="8" fillId="2" borderId="12" xfId="0" applyFont="1" applyFill="1" applyBorder="1" applyAlignment="1" applyProtection="1">
      <alignment horizontal="center" vertical="center"/>
    </xf>
    <xf numFmtId="0" fontId="25" fillId="4" borderId="8" xfId="0" applyFont="1" applyFill="1" applyBorder="1" applyAlignment="1" applyProtection="1">
      <alignment horizontal="center" vertical="center" wrapText="1"/>
      <protection locked="0"/>
    </xf>
    <xf numFmtId="0" fontId="25" fillId="4" borderId="36" xfId="0" applyFont="1" applyFill="1" applyBorder="1" applyAlignment="1" applyProtection="1">
      <alignment horizontal="center" vertical="center" wrapText="1"/>
      <protection locked="0"/>
    </xf>
    <xf numFmtId="0" fontId="25" fillId="4" borderId="1" xfId="0" applyFont="1" applyFill="1" applyBorder="1" applyAlignment="1" applyProtection="1">
      <alignment horizontal="center" vertical="center" wrapText="1"/>
      <protection locked="0"/>
    </xf>
    <xf numFmtId="0" fontId="25" fillId="4" borderId="50" xfId="0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left" vertical="center"/>
    </xf>
    <xf numFmtId="0" fontId="23" fillId="4" borderId="52" xfId="0" applyFont="1" applyFill="1" applyBorder="1" applyAlignment="1" applyProtection="1">
      <alignment horizontal="center" vertical="center" wrapText="1"/>
    </xf>
    <xf numFmtId="0" fontId="23" fillId="4" borderId="51" xfId="0" applyFont="1" applyFill="1" applyBorder="1" applyAlignment="1" applyProtection="1">
      <alignment horizontal="center" vertical="center" wrapText="1"/>
    </xf>
    <xf numFmtId="0" fontId="23" fillId="4" borderId="30" xfId="0" applyFont="1" applyFill="1" applyBorder="1" applyAlignment="1" applyProtection="1">
      <alignment horizontal="center" vertical="center" wrapText="1"/>
    </xf>
    <xf numFmtId="0" fontId="23" fillId="4" borderId="38" xfId="0" applyFont="1" applyFill="1" applyBorder="1" applyAlignment="1" applyProtection="1">
      <alignment horizontal="center" vertical="center" wrapText="1"/>
    </xf>
    <xf numFmtId="0" fontId="23" fillId="4" borderId="22" xfId="0" applyFont="1" applyFill="1" applyBorder="1" applyAlignment="1" applyProtection="1">
      <alignment horizontal="center" vertical="center" wrapText="1"/>
    </xf>
    <xf numFmtId="0" fontId="23" fillId="4" borderId="37" xfId="0" applyFont="1" applyFill="1" applyBorder="1" applyAlignment="1" applyProtection="1">
      <alignment horizontal="center" vertical="center" wrapText="1"/>
    </xf>
    <xf numFmtId="0" fontId="4" fillId="10" borderId="19" xfId="0" applyFont="1" applyFill="1" applyBorder="1" applyAlignment="1" applyProtection="1">
      <alignment horizontal="left" vertical="top" wrapText="1"/>
    </xf>
    <xf numFmtId="0" fontId="4" fillId="10" borderId="22" xfId="0" applyFont="1" applyFill="1" applyBorder="1" applyAlignment="1" applyProtection="1">
      <alignment horizontal="left" vertical="top" wrapText="1"/>
    </xf>
    <xf numFmtId="0" fontId="4" fillId="10" borderId="39" xfId="0" applyFont="1" applyFill="1" applyBorder="1" applyAlignment="1" applyProtection="1">
      <alignment horizontal="left" vertical="top" wrapText="1"/>
    </xf>
    <xf numFmtId="0" fontId="8" fillId="10" borderId="35" xfId="0" applyFont="1" applyFill="1" applyBorder="1" applyAlignment="1" applyProtection="1">
      <alignment horizontal="left" wrapText="1"/>
      <protection locked="0"/>
    </xf>
    <xf numFmtId="0" fontId="8" fillId="10" borderId="3" xfId="0" applyFont="1" applyFill="1" applyBorder="1" applyAlignment="1" applyProtection="1">
      <alignment horizontal="left" wrapText="1"/>
      <protection locked="0"/>
    </xf>
    <xf numFmtId="0" fontId="8" fillId="10" borderId="40" xfId="0" applyFont="1" applyFill="1" applyBorder="1" applyAlignment="1" applyProtection="1">
      <alignment horizontal="left" wrapText="1"/>
      <protection locked="0"/>
    </xf>
    <xf numFmtId="0" fontId="4" fillId="10" borderId="41" xfId="0" applyFont="1" applyFill="1" applyBorder="1" applyAlignment="1" applyProtection="1">
      <alignment horizontal="left" vertical="top" wrapText="1"/>
    </xf>
    <xf numFmtId="0" fontId="4" fillId="10" borderId="5" xfId="0" applyFont="1" applyFill="1" applyBorder="1" applyAlignment="1" applyProtection="1">
      <alignment horizontal="left" vertical="top" wrapText="1"/>
    </xf>
    <xf numFmtId="0" fontId="4" fillId="10" borderId="42" xfId="0" applyFont="1" applyFill="1" applyBorder="1" applyAlignment="1" applyProtection="1">
      <alignment horizontal="left" vertical="top" wrapText="1"/>
    </xf>
    <xf numFmtId="0" fontId="8" fillId="10" borderId="17" xfId="0" applyFont="1" applyFill="1" applyBorder="1" applyAlignment="1" applyProtection="1">
      <alignment horizontal="left" wrapText="1"/>
      <protection locked="0"/>
    </xf>
    <xf numFmtId="0" fontId="8" fillId="10" borderId="43" xfId="0" applyFont="1" applyFill="1" applyBorder="1" applyAlignment="1" applyProtection="1">
      <alignment horizontal="left" wrapText="1"/>
      <protection locked="0"/>
    </xf>
    <xf numFmtId="0" fontId="8" fillId="10" borderId="18" xfId="0" applyFont="1" applyFill="1" applyBorder="1" applyAlignment="1" applyProtection="1">
      <alignment horizontal="left" wrapText="1"/>
      <protection locked="0"/>
    </xf>
    <xf numFmtId="0" fontId="23" fillId="4" borderId="23" xfId="0" applyFont="1" applyFill="1" applyBorder="1" applyAlignment="1" applyProtection="1">
      <alignment horizontal="center" vertical="center" wrapText="1"/>
    </xf>
    <xf numFmtId="0" fontId="24" fillId="4" borderId="58" xfId="0" applyFont="1" applyFill="1" applyBorder="1" applyAlignment="1" applyProtection="1">
      <alignment horizontal="left" vertical="top" wrapText="1"/>
    </xf>
    <xf numFmtId="0" fontId="0" fillId="0" borderId="59" xfId="0" applyBorder="1" applyAlignment="1">
      <alignment horizontal="left" vertical="top" wrapText="1"/>
    </xf>
    <xf numFmtId="0" fontId="24" fillId="4" borderId="59" xfId="0" applyFont="1" applyFill="1" applyBorder="1" applyAlignment="1" applyProtection="1">
      <alignment horizontal="left" vertical="top" wrapText="1"/>
    </xf>
    <xf numFmtId="0" fontId="0" fillId="0" borderId="60" xfId="0" applyBorder="1" applyAlignment="1">
      <alignment horizontal="left" vertical="top" wrapText="1"/>
    </xf>
    <xf numFmtId="0" fontId="8" fillId="0" borderId="13" xfId="0" applyFont="1" applyFill="1" applyBorder="1" applyAlignment="1" applyProtection="1">
      <alignment horizontal="center" vertical="center" wrapText="1"/>
    </xf>
    <xf numFmtId="0" fontId="27" fillId="0" borderId="14" xfId="0" applyFont="1" applyBorder="1" applyAlignment="1">
      <alignment horizontal="center" vertical="center" wrapText="1"/>
    </xf>
    <xf numFmtId="0" fontId="25" fillId="4" borderId="25" xfId="0" applyFont="1" applyFill="1" applyBorder="1" applyAlignment="1" applyProtection="1">
      <alignment horizontal="center" vertical="center" wrapText="1"/>
      <protection locked="0"/>
    </xf>
    <xf numFmtId="0" fontId="25" fillId="4" borderId="26" xfId="0" applyFont="1" applyFill="1" applyBorder="1" applyAlignment="1" applyProtection="1">
      <alignment horizontal="center" vertical="center" wrapText="1"/>
      <protection locked="0"/>
    </xf>
    <xf numFmtId="0" fontId="10" fillId="2" borderId="19" xfId="0" applyFont="1" applyFill="1" applyBorder="1" applyAlignment="1" applyProtection="1">
      <alignment horizontal="left" vertical="top" wrapText="1"/>
    </xf>
    <xf numFmtId="0" fontId="10" fillId="2" borderId="15" xfId="0" applyFont="1" applyFill="1" applyBorder="1" applyAlignment="1" applyProtection="1">
      <alignment horizontal="left" vertical="top" wrapText="1"/>
    </xf>
    <xf numFmtId="0" fontId="10" fillId="2" borderId="17" xfId="0" applyFont="1" applyFill="1" applyBorder="1" applyAlignment="1" applyProtection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7EAE9"/>
      <color rgb="FFFAFAFA"/>
      <color rgb="FFE7EEF5"/>
      <color rgb="FFF9FB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Relationship Id="rId2" Type="http://schemas.openxmlformats.org/officeDocument/2006/relationships/hyperlink" Target="#'Manual f&#246;r utskrift'!A1"/><Relationship Id="rId3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4" Type="http://schemas.openxmlformats.org/officeDocument/2006/relationships/hyperlink" Target="#Timers&#228;ttning!G8"/><Relationship Id="rId1" Type="http://schemas.openxmlformats.org/officeDocument/2006/relationships/image" Target="../media/image3.png"/><Relationship Id="rId2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2</xdr:row>
      <xdr:rowOff>3638</xdr:rowOff>
    </xdr:from>
    <xdr:to>
      <xdr:col>1</xdr:col>
      <xdr:colOff>581359</xdr:colOff>
      <xdr:row>4</xdr:row>
      <xdr:rowOff>331380</xdr:rowOff>
    </xdr:to>
    <xdr:pic>
      <xdr:nvPicPr>
        <xdr:cNvPr id="8" name="Bildobjekt 7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500" b="13033"/>
        <a:stretch/>
      </xdr:blipFill>
      <xdr:spPr bwMode="auto">
        <a:xfrm>
          <a:off x="25400" y="45414"/>
          <a:ext cx="1027363" cy="745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25400</xdr:colOff>
          <xdr:row>11</xdr:row>
          <xdr:rowOff>101600</xdr:rowOff>
        </xdr:from>
        <xdr:to>
          <xdr:col>14</xdr:col>
          <xdr:colOff>254000</xdr:colOff>
          <xdr:row>12</xdr:row>
          <xdr:rowOff>127000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Jag är pensionär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444500</xdr:colOff>
          <xdr:row>11</xdr:row>
          <xdr:rowOff>139700</xdr:rowOff>
        </xdr:from>
        <xdr:to>
          <xdr:col>15</xdr:col>
          <xdr:colOff>596900</xdr:colOff>
          <xdr:row>12</xdr:row>
          <xdr:rowOff>101600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Avser även adressändring</a:t>
              </a:r>
            </a:p>
          </xdr:txBody>
        </xdr:sp>
        <xdr:clientData/>
      </xdr:twoCellAnchor>
    </mc:Choice>
    <mc:Fallback/>
  </mc:AlternateContent>
  <xdr:twoCellAnchor editAs="oneCell">
    <xdr:from>
      <xdr:col>12</xdr:col>
      <xdr:colOff>105277</xdr:colOff>
      <xdr:row>2</xdr:row>
      <xdr:rowOff>69962</xdr:rowOff>
    </xdr:from>
    <xdr:to>
      <xdr:col>12</xdr:col>
      <xdr:colOff>549777</xdr:colOff>
      <xdr:row>4</xdr:row>
      <xdr:rowOff>91736</xdr:rowOff>
    </xdr:to>
    <xdr:pic>
      <xdr:nvPicPr>
        <xdr:cNvPr id="14" name="Bildobjekt 13">
          <a:hlinkClick xmlns:r="http://schemas.openxmlformats.org/officeDocument/2006/relationships" r:id="rId2"/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961" t="10040" r="65273" b="77993"/>
        <a:stretch/>
      </xdr:blipFill>
      <xdr:spPr>
        <a:xfrm>
          <a:off x="6831264" y="111738"/>
          <a:ext cx="444500" cy="439537"/>
        </a:xfrm>
        <a:prstGeom prst="rect">
          <a:avLst/>
        </a:prstGeom>
        <a:scene3d>
          <a:camera prst="orthographicFront"/>
          <a:lightRig rig="threePt" dir="t"/>
        </a:scene3d>
        <a:sp3d>
          <a:bevelT/>
        </a:sp3d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165272</xdr:colOff>
          <xdr:row>62</xdr:row>
          <xdr:rowOff>217407</xdr:rowOff>
        </xdr:from>
        <xdr:to>
          <xdr:col>11</xdr:col>
          <xdr:colOff>79543</xdr:colOff>
          <xdr:row>63</xdr:row>
          <xdr:rowOff>211667</xdr:rowOff>
        </xdr:to>
        <xdr:grpSp>
          <xdr:nvGrpSpPr>
            <xdr:cNvPr id="12" name="Group 11"/>
            <xdr:cNvGrpSpPr/>
          </xdr:nvGrpSpPr>
          <xdr:grpSpPr>
            <a:xfrm>
              <a:off x="2082972" y="14365207"/>
              <a:ext cx="5032371" cy="222860"/>
              <a:chOff x="10615642" y="3607606"/>
              <a:chExt cx="2374347" cy="368456"/>
            </a:xfrm>
          </xdr:grpSpPr>
          <xdr:sp macro="" textlink="">
            <xdr:nvSpPr>
              <xdr:cNvPr id="2072" name="Check Box 24" hidden="1">
                <a:extLst>
                  <a:ext uri="{63B3BB69-23CF-44E3-9099-C40C66FF867C}">
                    <a14:compatExt spid="_x0000_s2072"/>
                  </a:ext>
                </a:extLst>
              </xdr:cNvPr>
              <xdr:cNvSpPr/>
            </xdr:nvSpPr>
            <xdr:spPr>
              <a:xfrm>
                <a:off x="10615642" y="3607606"/>
                <a:ext cx="1731169" cy="368456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mr-IN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     LAS 5 p1 ALVA</a:t>
                </a:r>
              </a:p>
            </xdr:txBody>
          </xdr:sp>
          <xdr:sp macro="" textlink="">
            <xdr:nvSpPr>
              <xdr:cNvPr id="2073" name="Check Box 25" hidden="1">
                <a:extLst>
                  <a:ext uri="{63B3BB69-23CF-44E3-9099-C40C66FF867C}">
                    <a14:compatExt spid="_x0000_s2073"/>
                  </a:ext>
                </a:extLst>
              </xdr:cNvPr>
              <xdr:cNvSpPr/>
            </xdr:nvSpPr>
            <xdr:spPr>
              <a:xfrm>
                <a:off x="11295747" y="3615453"/>
                <a:ext cx="1694242" cy="360596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mr-IN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      LAS 5 p2 VIK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25400</xdr:colOff>
          <xdr:row>62</xdr:row>
          <xdr:rowOff>215900</xdr:rowOff>
        </xdr:from>
        <xdr:to>
          <xdr:col>11</xdr:col>
          <xdr:colOff>63500</xdr:colOff>
          <xdr:row>63</xdr:row>
          <xdr:rowOff>215900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LAS 5 3 Säsong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2813050</xdr:colOff>
      <xdr:row>1</xdr:row>
      <xdr:rowOff>52375</xdr:rowOff>
    </xdr:from>
    <xdr:ext cx="2765674" cy="1376375"/>
    <xdr:pic>
      <xdr:nvPicPr>
        <xdr:cNvPr id="17" name="Bildobjekt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13050" y="328600"/>
          <a:ext cx="2765674" cy="1376375"/>
        </a:xfrm>
        <a:prstGeom prst="rect">
          <a:avLst/>
        </a:prstGeom>
      </xdr:spPr>
    </xdr:pic>
    <xdr:clientData/>
  </xdr:oneCellAnchor>
  <xdr:oneCellAnchor>
    <xdr:from>
      <xdr:col>1</xdr:col>
      <xdr:colOff>79248</xdr:colOff>
      <xdr:row>7</xdr:row>
      <xdr:rowOff>21646</xdr:rowOff>
    </xdr:from>
    <xdr:ext cx="1519165" cy="2042104"/>
    <xdr:pic>
      <xdr:nvPicPr>
        <xdr:cNvPr id="18" name="Bildobjekt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35834"/>
        <a:stretch/>
      </xdr:blipFill>
      <xdr:spPr>
        <a:xfrm>
          <a:off x="3051048" y="1901246"/>
          <a:ext cx="1519165" cy="2042104"/>
        </a:xfrm>
        <a:prstGeom prst="rect">
          <a:avLst/>
        </a:prstGeom>
      </xdr:spPr>
    </xdr:pic>
    <xdr:clientData/>
  </xdr:oneCellAnchor>
  <xdr:oneCellAnchor>
    <xdr:from>
      <xdr:col>1</xdr:col>
      <xdr:colOff>3176</xdr:colOff>
      <xdr:row>18</xdr:row>
      <xdr:rowOff>33546</xdr:rowOff>
    </xdr:from>
    <xdr:ext cx="2720974" cy="690507"/>
    <xdr:pic>
      <xdr:nvPicPr>
        <xdr:cNvPr id="19" name="Bildobjekt 3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329" t="88402" r="6680" b="2411"/>
        <a:stretch/>
      </xdr:blipFill>
      <xdr:spPr>
        <a:xfrm>
          <a:off x="2841626" y="4872246"/>
          <a:ext cx="2720974" cy="690507"/>
        </a:xfrm>
        <a:prstGeom prst="rect">
          <a:avLst/>
        </a:prstGeom>
      </xdr:spPr>
    </xdr:pic>
    <xdr:clientData/>
  </xdr:oneCellAnchor>
  <xdr:oneCellAnchor>
    <xdr:from>
      <xdr:col>1</xdr:col>
      <xdr:colOff>45351</xdr:colOff>
      <xdr:row>15</xdr:row>
      <xdr:rowOff>40239</xdr:rowOff>
    </xdr:from>
    <xdr:ext cx="2043800" cy="693786"/>
    <xdr:pic>
      <xdr:nvPicPr>
        <xdr:cNvPr id="20" name="Bildobjekt 12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23587" b="62900"/>
        <a:stretch/>
      </xdr:blipFill>
      <xdr:spPr>
        <a:xfrm>
          <a:off x="3017151" y="4059789"/>
          <a:ext cx="2043800" cy="693786"/>
        </a:xfrm>
        <a:prstGeom prst="rect">
          <a:avLst/>
        </a:prstGeom>
      </xdr:spPr>
    </xdr:pic>
    <xdr:clientData/>
  </xdr:oneCellAnchor>
  <xdr:oneCellAnchor>
    <xdr:from>
      <xdr:col>1</xdr:col>
      <xdr:colOff>37144</xdr:colOff>
      <xdr:row>21</xdr:row>
      <xdr:rowOff>19242</xdr:rowOff>
    </xdr:from>
    <xdr:ext cx="762956" cy="775226"/>
    <xdr:pic>
      <xdr:nvPicPr>
        <xdr:cNvPr id="21" name="Bildobjekt 1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639" t="9615" r="65537" b="77924"/>
        <a:stretch/>
      </xdr:blipFill>
      <xdr:spPr>
        <a:xfrm>
          <a:off x="4748844" y="6318442"/>
          <a:ext cx="762956" cy="775226"/>
        </a:xfrm>
        <a:prstGeom prst="rect">
          <a:avLst/>
        </a:prstGeom>
      </xdr:spPr>
    </xdr:pic>
    <xdr:clientData/>
  </xdr:oneCellAnchor>
  <xdr:twoCellAnchor>
    <xdr:from>
      <xdr:col>2</xdr:col>
      <xdr:colOff>222250</xdr:colOff>
      <xdr:row>1</xdr:row>
      <xdr:rowOff>76200</xdr:rowOff>
    </xdr:from>
    <xdr:to>
      <xdr:col>6</xdr:col>
      <xdr:colOff>177800</xdr:colOff>
      <xdr:row>2</xdr:row>
      <xdr:rowOff>165100</xdr:rowOff>
    </xdr:to>
    <xdr:sp macro="" textlink="">
      <xdr:nvSpPr>
        <xdr:cNvPr id="23" name="Rectangle 22">
          <a:hlinkClick xmlns:r="http://schemas.openxmlformats.org/officeDocument/2006/relationships" r:id="rId4"/>
        </xdr:cNvPr>
        <xdr:cNvSpPr/>
      </xdr:nvSpPr>
      <xdr:spPr>
        <a:xfrm>
          <a:off x="6178550" y="349250"/>
          <a:ext cx="2393950" cy="3556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sv-SE" sz="1400" b="1">
              <a:solidFill>
                <a:sysClr val="windowText" lastClr="000000"/>
              </a:solidFill>
            </a:rPr>
            <a:t>TILLBAKA</a:t>
          </a:r>
          <a:r>
            <a:rPr lang="sv-SE" sz="1400" b="1" baseline="0">
              <a:solidFill>
                <a:sysClr val="windowText" lastClr="000000"/>
              </a:solidFill>
            </a:rPr>
            <a:t> TILL BLANKETTEN</a:t>
          </a:r>
          <a:endParaRPr lang="sv-SE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5" Type="http://schemas.openxmlformats.org/officeDocument/2006/relationships/ctrlProp" Target="../ctrlProps/ctrlProp3.xml"/><Relationship Id="rId6" Type="http://schemas.openxmlformats.org/officeDocument/2006/relationships/ctrlProp" Target="../ctrlProps/ctrlProp4.xml"/><Relationship Id="rId7" Type="http://schemas.openxmlformats.org/officeDocument/2006/relationships/ctrlProp" Target="../ctrlProps/ctrlProp5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Blad1" enableFormatConditionsCalculation="0"/>
  <dimension ref="A1:AD119"/>
  <sheetViews>
    <sheetView showZeros="0" tabSelected="1" view="pageBreakPreview" topLeftCell="A10" zoomScaleNormal="46" zoomScaleSheetLayoutView="100" zoomScalePageLayoutView="46" workbookViewId="0">
      <selection activeCell="N60" sqref="N60:O60"/>
    </sheetView>
  </sheetViews>
  <sheetFormatPr baseColWidth="10" defaultColWidth="9.1640625" defaultRowHeight="11" x14ac:dyDescent="0"/>
  <cols>
    <col min="1" max="1" width="6.5" style="20" customWidth="1"/>
    <col min="2" max="3" width="9.33203125" style="20" customWidth="1"/>
    <col min="4" max="4" width="10.33203125" style="20" customWidth="1"/>
    <col min="5" max="5" width="9.6640625" style="20" customWidth="1"/>
    <col min="6" max="6" width="9.33203125" style="20" customWidth="1"/>
    <col min="7" max="7" width="9.6640625" style="20" customWidth="1"/>
    <col min="8" max="8" width="1.6640625" style="20" customWidth="1"/>
    <col min="9" max="9" width="9.1640625" style="20" customWidth="1"/>
    <col min="10" max="12" width="8.6640625" style="20" customWidth="1"/>
    <col min="13" max="13" width="9.5" style="20" customWidth="1"/>
    <col min="14" max="14" width="8.5" style="20" customWidth="1"/>
    <col min="15" max="15" width="9.5" style="20" customWidth="1"/>
    <col min="16" max="16" width="10" style="20" customWidth="1"/>
    <col min="17" max="17" width="7.1640625" style="20" customWidth="1"/>
    <col min="18" max="18" width="2.83203125" style="20" customWidth="1"/>
    <col min="19" max="19" width="3.33203125" style="20" customWidth="1"/>
    <col min="20" max="16384" width="9.1640625" style="20"/>
  </cols>
  <sheetData>
    <row r="1" spans="1:22" ht="3.5" customHeight="1">
      <c r="A1" s="6"/>
      <c r="B1" s="6"/>
      <c r="C1" s="6"/>
      <c r="D1" s="6"/>
      <c r="E1" s="6"/>
      <c r="F1" s="6"/>
      <c r="G1" s="6"/>
      <c r="H1" s="6"/>
      <c r="I1" s="3"/>
      <c r="J1" s="3"/>
      <c r="K1" s="3"/>
      <c r="L1" s="3"/>
      <c r="M1" s="3"/>
      <c r="N1" s="3"/>
      <c r="O1" s="3"/>
      <c r="P1" s="3"/>
      <c r="Q1" s="3"/>
      <c r="R1" s="21"/>
    </row>
    <row r="2" spans="1:22" ht="3.5" customHeight="1">
      <c r="A2" s="6"/>
      <c r="B2" s="6"/>
      <c r="C2" s="6"/>
      <c r="D2" s="6"/>
      <c r="E2" s="6"/>
      <c r="F2" s="6"/>
      <c r="G2" s="6"/>
      <c r="H2" s="6"/>
      <c r="I2" s="3"/>
      <c r="J2" s="3"/>
      <c r="K2" s="3"/>
      <c r="L2" s="3"/>
      <c r="M2" s="3"/>
      <c r="N2" s="3"/>
      <c r="O2" s="3"/>
      <c r="P2" s="3"/>
      <c r="Q2" s="3"/>
      <c r="R2" s="21"/>
    </row>
    <row r="3" spans="1:22" ht="15.5" customHeight="1">
      <c r="A3" s="6"/>
      <c r="B3" s="6"/>
      <c r="C3" s="226" t="s">
        <v>15</v>
      </c>
      <c r="D3" s="226"/>
      <c r="E3" s="226"/>
      <c r="F3" s="227"/>
      <c r="G3" s="26" t="s">
        <v>30</v>
      </c>
      <c r="H3" s="9" t="s">
        <v>32</v>
      </c>
      <c r="I3" s="41"/>
      <c r="J3" s="7" t="s">
        <v>33</v>
      </c>
      <c r="K3" s="10" t="s">
        <v>83</v>
      </c>
      <c r="L3" s="3"/>
      <c r="M3" s="3"/>
      <c r="N3" s="221" t="s">
        <v>51</v>
      </c>
      <c r="O3" s="221"/>
      <c r="P3" s="221"/>
      <c r="Q3" s="221"/>
      <c r="R3" s="21"/>
    </row>
    <row r="4" spans="1:22" ht="17.25" customHeight="1">
      <c r="A4" s="6"/>
      <c r="B4" s="6"/>
      <c r="C4" s="226"/>
      <c r="D4" s="226"/>
      <c r="E4" s="226"/>
      <c r="F4" s="227"/>
      <c r="G4" s="28" t="s">
        <v>31</v>
      </c>
      <c r="H4" s="10" t="s">
        <v>44</v>
      </c>
      <c r="I4" s="41"/>
      <c r="J4" s="27" t="s">
        <v>34</v>
      </c>
      <c r="K4" s="10" t="s">
        <v>43</v>
      </c>
      <c r="L4" s="3"/>
      <c r="M4" s="29"/>
      <c r="N4" s="221"/>
      <c r="O4" s="221"/>
      <c r="P4" s="221"/>
      <c r="Q4" s="221"/>
      <c r="R4" s="21"/>
    </row>
    <row r="5" spans="1:22" ht="28.5" customHeight="1" thickBot="1">
      <c r="A5" s="4"/>
      <c r="B5" s="8"/>
      <c r="C5" s="8"/>
      <c r="D5" s="8"/>
      <c r="E5" s="6"/>
      <c r="F5" s="6"/>
      <c r="G5" s="6"/>
      <c r="H5" s="6"/>
      <c r="I5" s="19"/>
      <c r="J5" s="3"/>
      <c r="K5" s="3"/>
      <c r="L5" s="3"/>
      <c r="M5" s="29"/>
      <c r="N5" s="222"/>
      <c r="O5" s="222"/>
      <c r="P5" s="222"/>
      <c r="Q5" s="222"/>
      <c r="R5" s="21"/>
    </row>
    <row r="6" spans="1:22" ht="12" customHeight="1">
      <c r="A6" s="217" t="s">
        <v>27</v>
      </c>
      <c r="B6" s="190"/>
      <c r="C6" s="190"/>
      <c r="D6" s="190"/>
      <c r="E6" s="190"/>
      <c r="F6" s="215"/>
      <c r="G6" s="189" t="s">
        <v>1</v>
      </c>
      <c r="H6" s="190"/>
      <c r="I6" s="190"/>
      <c r="J6" s="190"/>
      <c r="K6" s="190"/>
      <c r="L6" s="215"/>
      <c r="M6" s="189" t="s">
        <v>14</v>
      </c>
      <c r="N6" s="190"/>
      <c r="O6" s="190"/>
      <c r="P6" s="190"/>
      <c r="Q6" s="191"/>
      <c r="R6" s="21"/>
      <c r="T6" s="21"/>
      <c r="U6" s="21"/>
      <c r="V6" s="21"/>
    </row>
    <row r="7" spans="1:22" ht="20.5" customHeight="1">
      <c r="A7" s="218"/>
      <c r="B7" s="154"/>
      <c r="C7" s="154"/>
      <c r="D7" s="154"/>
      <c r="E7" s="154"/>
      <c r="F7" s="155"/>
      <c r="G7" s="153"/>
      <c r="H7" s="154"/>
      <c r="I7" s="154"/>
      <c r="J7" s="154"/>
      <c r="K7" s="154"/>
      <c r="L7" s="155"/>
      <c r="M7" s="206" t="s">
        <v>85</v>
      </c>
      <c r="N7" s="207"/>
      <c r="O7" s="207"/>
      <c r="P7" s="207"/>
      <c r="Q7" s="208"/>
      <c r="R7" s="21"/>
      <c r="T7" s="21"/>
      <c r="U7" s="21"/>
      <c r="V7" s="21"/>
    </row>
    <row r="8" spans="1:22" ht="12" customHeight="1">
      <c r="A8" s="219" t="s">
        <v>3</v>
      </c>
      <c r="B8" s="201"/>
      <c r="C8" s="201"/>
      <c r="D8" s="201"/>
      <c r="E8" s="201"/>
      <c r="F8" s="216"/>
      <c r="G8" s="200" t="s">
        <v>2</v>
      </c>
      <c r="H8" s="201"/>
      <c r="I8" s="201"/>
      <c r="J8" s="201"/>
      <c r="K8" s="201"/>
      <c r="L8" s="216"/>
      <c r="M8" s="203" t="s">
        <v>20</v>
      </c>
      <c r="N8" s="204"/>
      <c r="O8" s="204"/>
      <c r="P8" s="204"/>
      <c r="Q8" s="205"/>
      <c r="R8" s="21"/>
      <c r="T8" s="21"/>
      <c r="U8" s="21"/>
      <c r="V8" s="21"/>
    </row>
    <row r="9" spans="1:22" ht="20" customHeight="1">
      <c r="A9" s="218"/>
      <c r="B9" s="154"/>
      <c r="C9" s="154"/>
      <c r="D9" s="154"/>
      <c r="E9" s="154"/>
      <c r="F9" s="155"/>
      <c r="G9" s="153"/>
      <c r="H9" s="154"/>
      <c r="I9" s="154"/>
      <c r="J9" s="154"/>
      <c r="K9" s="154"/>
      <c r="L9" s="155"/>
      <c r="M9" s="194"/>
      <c r="N9" s="195"/>
      <c r="O9" s="196"/>
      <c r="P9" s="192">
        <f>IFERROR(IF($M$9&gt;0,$M$9,VLOOKUP(Timersättning!$M$7,Blad1!$A$4:$B$13,2,FALSE)),"")</f>
        <v>150</v>
      </c>
      <c r="Q9" s="193"/>
      <c r="R9" s="21"/>
      <c r="T9" s="21"/>
      <c r="U9" s="21"/>
      <c r="V9" s="21"/>
    </row>
    <row r="10" spans="1:22" ht="13.5" customHeight="1">
      <c r="A10" s="219" t="s">
        <v>50</v>
      </c>
      <c r="B10" s="201"/>
      <c r="C10" s="201"/>
      <c r="D10" s="201"/>
      <c r="E10" s="201"/>
      <c r="F10" s="216"/>
      <c r="G10" s="200" t="s">
        <v>16</v>
      </c>
      <c r="H10" s="201"/>
      <c r="I10" s="201"/>
      <c r="J10" s="201"/>
      <c r="K10" s="201"/>
      <c r="L10" s="216"/>
      <c r="M10" s="200" t="s">
        <v>110</v>
      </c>
      <c r="N10" s="201"/>
      <c r="O10" s="201"/>
      <c r="P10" s="201"/>
      <c r="Q10" s="202"/>
      <c r="R10" s="21"/>
      <c r="T10" s="21"/>
      <c r="U10" s="21"/>
      <c r="V10" s="21"/>
    </row>
    <row r="11" spans="1:22" ht="18" customHeight="1">
      <c r="A11" s="218" t="s">
        <v>126</v>
      </c>
      <c r="B11" s="154"/>
      <c r="C11" s="154"/>
      <c r="D11" s="154"/>
      <c r="E11" s="154"/>
      <c r="F11" s="155"/>
      <c r="G11" s="153"/>
      <c r="H11" s="154"/>
      <c r="I11" s="154"/>
      <c r="J11" s="154"/>
      <c r="K11" s="154"/>
      <c r="L11" s="155"/>
      <c r="M11" s="197"/>
      <c r="N11" s="198"/>
      <c r="O11" s="198"/>
      <c r="P11" s="198"/>
      <c r="Q11" s="199"/>
      <c r="R11" s="22"/>
      <c r="T11" s="22"/>
      <c r="U11" s="22"/>
      <c r="V11" s="21"/>
    </row>
    <row r="12" spans="1:22" ht="14" customHeight="1">
      <c r="A12" s="203" t="s">
        <v>17</v>
      </c>
      <c r="B12" s="204"/>
      <c r="C12" s="204"/>
      <c r="D12" s="204"/>
      <c r="E12" s="204"/>
      <c r="F12" s="220"/>
      <c r="G12" s="219" t="s">
        <v>109</v>
      </c>
      <c r="H12" s="201"/>
      <c r="I12" s="201"/>
      <c r="J12" s="201"/>
      <c r="K12" s="201"/>
      <c r="L12" s="216"/>
      <c r="M12" s="209"/>
      <c r="N12" s="210"/>
      <c r="O12" s="210"/>
      <c r="P12" s="210"/>
      <c r="Q12" s="211"/>
      <c r="R12" s="22"/>
      <c r="T12" s="22"/>
      <c r="U12" s="22"/>
      <c r="V12" s="21"/>
    </row>
    <row r="13" spans="1:22" ht="17.5" customHeight="1">
      <c r="A13" s="156"/>
      <c r="B13" s="157"/>
      <c r="C13" s="157"/>
      <c r="D13" s="157"/>
      <c r="E13" s="157"/>
      <c r="F13" s="158"/>
      <c r="G13" s="153" t="s">
        <v>127</v>
      </c>
      <c r="H13" s="154"/>
      <c r="I13" s="154"/>
      <c r="J13" s="154"/>
      <c r="K13" s="154"/>
      <c r="L13" s="155"/>
      <c r="M13" s="212"/>
      <c r="N13" s="213"/>
      <c r="O13" s="213"/>
      <c r="P13" s="213"/>
      <c r="Q13" s="214"/>
      <c r="R13" s="22"/>
      <c r="T13" s="22"/>
      <c r="U13" s="22"/>
      <c r="V13" s="21"/>
    </row>
    <row r="14" spans="1:22" ht="12" customHeight="1">
      <c r="A14" s="201" t="s">
        <v>58</v>
      </c>
      <c r="B14" s="201"/>
      <c r="C14" s="201"/>
      <c r="D14" s="201"/>
      <c r="E14" s="201"/>
      <c r="F14" s="201"/>
      <c r="G14" s="223"/>
      <c r="H14" s="223"/>
      <c r="I14" s="223"/>
      <c r="J14" s="223"/>
      <c r="K14" s="223"/>
      <c r="L14" s="223"/>
      <c r="M14" s="223"/>
      <c r="N14" s="223"/>
      <c r="O14" s="223"/>
      <c r="P14" s="223"/>
      <c r="Q14" s="223"/>
      <c r="R14" s="22"/>
      <c r="T14" s="22"/>
      <c r="U14" s="22"/>
      <c r="V14" s="21"/>
    </row>
    <row r="15" spans="1:22" ht="7.5" customHeight="1">
      <c r="A15" s="224"/>
      <c r="B15" s="224"/>
      <c r="C15" s="224"/>
      <c r="D15" s="224"/>
      <c r="E15" s="224"/>
      <c r="F15" s="224"/>
      <c r="G15" s="224"/>
      <c r="H15" s="224"/>
      <c r="I15" s="224"/>
      <c r="J15" s="224"/>
      <c r="K15" s="224"/>
      <c r="L15" s="224"/>
      <c r="M15" s="224"/>
      <c r="N15" s="224"/>
      <c r="O15" s="224"/>
      <c r="P15" s="224"/>
      <c r="Q15" s="224"/>
      <c r="R15" s="22"/>
      <c r="T15" s="22"/>
      <c r="U15" s="22"/>
      <c r="V15" s="21"/>
    </row>
    <row r="16" spans="1:22" ht="11.5" customHeight="1">
      <c r="A16" s="225"/>
      <c r="B16" s="225"/>
      <c r="C16" s="225"/>
      <c r="D16" s="225"/>
      <c r="E16" s="225"/>
      <c r="F16" s="225"/>
      <c r="G16" s="225"/>
      <c r="H16" s="225"/>
      <c r="I16" s="225"/>
      <c r="J16" s="225"/>
      <c r="K16" s="225"/>
      <c r="L16" s="225"/>
      <c r="M16" s="225"/>
      <c r="N16" s="225"/>
      <c r="O16" s="225"/>
      <c r="P16" s="225"/>
      <c r="Q16" s="225"/>
      <c r="R16" s="21"/>
      <c r="T16" s="21"/>
      <c r="U16" s="21"/>
      <c r="V16" s="21"/>
    </row>
    <row r="17" spans="1:22" ht="10.5" customHeight="1" thickBot="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21"/>
      <c r="T17" s="21"/>
      <c r="U17" s="21"/>
      <c r="V17" s="21"/>
    </row>
    <row r="18" spans="1:22" ht="14.5" customHeight="1">
      <c r="A18" s="184" t="s">
        <v>60</v>
      </c>
      <c r="B18" s="185"/>
      <c r="C18" s="181" t="s">
        <v>80</v>
      </c>
      <c r="D18" s="182"/>
      <c r="E18" s="182"/>
      <c r="F18" s="182"/>
      <c r="G18" s="183"/>
      <c r="H18" s="18"/>
      <c r="I18" s="169" t="s">
        <v>10</v>
      </c>
      <c r="J18" s="170"/>
      <c r="K18" s="170"/>
      <c r="L18" s="170"/>
      <c r="M18" s="170"/>
      <c r="N18" s="170"/>
      <c r="O18" s="170"/>
      <c r="P18" s="170"/>
      <c r="Q18" s="171"/>
      <c r="R18" s="21"/>
      <c r="T18" s="21"/>
      <c r="U18" s="21"/>
      <c r="V18" s="21"/>
    </row>
    <row r="19" spans="1:22" ht="19" customHeight="1" thickBot="1">
      <c r="A19" s="142"/>
      <c r="B19" s="143"/>
      <c r="C19" s="144"/>
      <c r="D19" s="145"/>
      <c r="E19" s="145"/>
      <c r="F19" s="145"/>
      <c r="G19" s="146"/>
      <c r="H19" s="18"/>
      <c r="I19" s="172"/>
      <c r="J19" s="173"/>
      <c r="K19" s="173"/>
      <c r="L19" s="173"/>
      <c r="M19" s="173"/>
      <c r="N19" s="173"/>
      <c r="O19" s="173"/>
      <c r="P19" s="173"/>
      <c r="Q19" s="174"/>
      <c r="R19" s="21"/>
      <c r="T19" s="21"/>
      <c r="U19" s="21"/>
      <c r="V19" s="21"/>
    </row>
    <row r="20" spans="1:22" ht="11.5" customHeight="1" thickBot="1">
      <c r="A20" s="147" t="s">
        <v>102</v>
      </c>
      <c r="B20" s="149" t="s">
        <v>52</v>
      </c>
      <c r="C20" s="150"/>
      <c r="D20" s="150"/>
      <c r="E20" s="150"/>
      <c r="F20" s="150"/>
      <c r="G20" s="151"/>
      <c r="H20" s="5"/>
      <c r="I20" s="2"/>
      <c r="J20" s="2"/>
      <c r="K20" s="2"/>
      <c r="L20" s="2"/>
      <c r="M20" s="2"/>
      <c r="N20" s="2"/>
      <c r="O20" s="3"/>
      <c r="P20" s="3"/>
      <c r="Q20" s="3"/>
      <c r="R20" s="21"/>
      <c r="T20" s="21"/>
      <c r="U20" s="21"/>
      <c r="V20" s="21"/>
    </row>
    <row r="21" spans="1:22" ht="22.5" customHeight="1" thickBot="1">
      <c r="A21" s="148"/>
      <c r="B21" s="75" t="s">
        <v>53</v>
      </c>
      <c r="C21" s="76" t="s">
        <v>54</v>
      </c>
      <c r="D21" s="76" t="s">
        <v>55</v>
      </c>
      <c r="E21" s="76" t="s">
        <v>105</v>
      </c>
      <c r="F21" s="76" t="s">
        <v>106</v>
      </c>
      <c r="G21" s="77" t="s">
        <v>107</v>
      </c>
      <c r="H21" s="163" t="s">
        <v>81</v>
      </c>
      <c r="I21" s="164"/>
      <c r="J21" s="164"/>
      <c r="K21" s="164"/>
      <c r="L21" s="165"/>
      <c r="M21" s="78" t="s">
        <v>59</v>
      </c>
      <c r="N21" s="79" t="s">
        <v>29</v>
      </c>
      <c r="O21" s="79" t="s">
        <v>28</v>
      </c>
      <c r="P21" s="136" t="s">
        <v>13</v>
      </c>
      <c r="Q21" s="137"/>
    </row>
    <row r="22" spans="1:22" ht="22" customHeight="1">
      <c r="A22" s="106"/>
      <c r="B22" s="107"/>
      <c r="C22" s="108"/>
      <c r="D22" s="108"/>
      <c r="E22" s="108"/>
      <c r="F22" s="108"/>
      <c r="G22" s="109"/>
      <c r="H22" s="186"/>
      <c r="I22" s="187"/>
      <c r="J22" s="187"/>
      <c r="K22" s="187"/>
      <c r="L22" s="188"/>
      <c r="M22" s="110"/>
      <c r="N22" s="111">
        <f t="shared" ref="N22:N46" si="0">IFERROR(C22-B22-(D22),"")</f>
        <v>0</v>
      </c>
      <c r="O22" s="112">
        <f>IFERROR(+N22*24,"")</f>
        <v>0</v>
      </c>
      <c r="P22" s="177">
        <f>IFERROR(IF($M$7="Endast OB-tillägg",E22*Timersättning!$E$76*24+F22*Timersättning!$E$77*24+G22*Timersättning!$E$78*24,O22*$P$9+E22*Timersättning!$E$76*24+F22*Timersättning!$E$77*24+G22*Timersättning!$E$78*24),"")</f>
        <v>0</v>
      </c>
      <c r="Q22" s="178"/>
    </row>
    <row r="23" spans="1:22" ht="22" customHeight="1">
      <c r="A23" s="101"/>
      <c r="B23" s="72"/>
      <c r="C23" s="73"/>
      <c r="D23" s="73"/>
      <c r="E23" s="73"/>
      <c r="F23" s="73"/>
      <c r="G23" s="74"/>
      <c r="H23" s="130"/>
      <c r="I23" s="131"/>
      <c r="J23" s="131"/>
      <c r="K23" s="131"/>
      <c r="L23" s="132"/>
      <c r="M23" s="82"/>
      <c r="N23" s="80">
        <f t="shared" si="0"/>
        <v>0</v>
      </c>
      <c r="O23" s="81">
        <f t="shared" ref="O23:O47" si="1">IFERROR(+N23*24,"")</f>
        <v>0</v>
      </c>
      <c r="P23" s="140">
        <f>IFERROR(IF($M$7="Endast OB-tillägg",E23*Timersättning!$E$76*24+F23*Timersättning!$E$77*24+G23*Timersättning!$E$78*24,O23*$P$9+E23*Timersättning!$E$76*24+F23*Timersättning!$E$77*24+G23*Timersättning!$E$78*24),"")</f>
        <v>0</v>
      </c>
      <c r="Q23" s="141"/>
    </row>
    <row r="24" spans="1:22" ht="22" customHeight="1">
      <c r="A24" s="101"/>
      <c r="B24" s="64"/>
      <c r="C24" s="65"/>
      <c r="D24" s="65"/>
      <c r="E24" s="65"/>
      <c r="F24" s="65"/>
      <c r="G24" s="66"/>
      <c r="H24" s="133"/>
      <c r="I24" s="134"/>
      <c r="J24" s="134"/>
      <c r="K24" s="134"/>
      <c r="L24" s="135"/>
      <c r="M24" s="67"/>
      <c r="N24" s="68">
        <f t="shared" si="0"/>
        <v>0</v>
      </c>
      <c r="O24" s="69">
        <f t="shared" si="1"/>
        <v>0</v>
      </c>
      <c r="P24" s="138">
        <f>IFERROR(IF($M$7="Endast OB-tillägg",E24*Timersättning!$E$76*24+F24*Timersättning!$E$77*24+G24*Timersättning!$E$78*24,O24*$P$9+E24*Timersättning!$E$76*24+F24*Timersättning!$E$77*24+G24*Timersättning!$E$78*24),"")</f>
        <v>0</v>
      </c>
      <c r="Q24" s="139"/>
    </row>
    <row r="25" spans="1:22" ht="22" customHeight="1">
      <c r="A25" s="101"/>
      <c r="B25" s="72"/>
      <c r="C25" s="73"/>
      <c r="D25" s="73"/>
      <c r="E25" s="73"/>
      <c r="F25" s="73"/>
      <c r="G25" s="74"/>
      <c r="H25" s="130"/>
      <c r="I25" s="131"/>
      <c r="J25" s="131"/>
      <c r="K25" s="131"/>
      <c r="L25" s="132"/>
      <c r="M25" s="82"/>
      <c r="N25" s="80">
        <f t="shared" si="0"/>
        <v>0</v>
      </c>
      <c r="O25" s="81">
        <f t="shared" si="1"/>
        <v>0</v>
      </c>
      <c r="P25" s="140">
        <f>IFERROR(IF($M$7="Endast OB-tillägg",E25*Timersättning!$E$76*24+F25*Timersättning!$E$77*24+G25*Timersättning!$E$78*24,O25*$P$9+E25*Timersättning!$E$76*24+F25*Timersättning!$E$77*24+G25*Timersättning!$E$78*24),"")</f>
        <v>0</v>
      </c>
      <c r="Q25" s="141"/>
    </row>
    <row r="26" spans="1:22" ht="22" customHeight="1">
      <c r="A26" s="101"/>
      <c r="B26" s="64"/>
      <c r="C26" s="65"/>
      <c r="D26" s="65"/>
      <c r="E26" s="65"/>
      <c r="F26" s="65"/>
      <c r="G26" s="66"/>
      <c r="H26" s="133"/>
      <c r="I26" s="134"/>
      <c r="J26" s="134"/>
      <c r="K26" s="134"/>
      <c r="L26" s="135"/>
      <c r="M26" s="67"/>
      <c r="N26" s="68">
        <f t="shared" si="0"/>
        <v>0</v>
      </c>
      <c r="O26" s="69">
        <f t="shared" si="1"/>
        <v>0</v>
      </c>
      <c r="P26" s="138">
        <f>IFERROR(IF($M$7="Endast OB-tillägg",E26*Timersättning!$E$76*24+F26*Timersättning!$E$77*24+G26*Timersättning!$E$78*24,O26*$P$9+E26*Timersättning!$E$76*24+F26*Timersättning!$E$77*24+G26*Timersättning!$E$78*24),"")</f>
        <v>0</v>
      </c>
      <c r="Q26" s="139"/>
    </row>
    <row r="27" spans="1:22" ht="22" customHeight="1">
      <c r="A27" s="101"/>
      <c r="B27" s="72"/>
      <c r="C27" s="73"/>
      <c r="D27" s="73"/>
      <c r="E27" s="73"/>
      <c r="F27" s="73"/>
      <c r="G27" s="74"/>
      <c r="H27" s="130"/>
      <c r="I27" s="131"/>
      <c r="J27" s="131"/>
      <c r="K27" s="131"/>
      <c r="L27" s="132"/>
      <c r="M27" s="82"/>
      <c r="N27" s="80">
        <f t="shared" si="0"/>
        <v>0</v>
      </c>
      <c r="O27" s="81">
        <f t="shared" si="1"/>
        <v>0</v>
      </c>
      <c r="P27" s="140">
        <f>IFERROR(IF($M$7="Endast OB-tillägg",E27*Timersättning!$E$76*24+F27*Timersättning!$E$77*24+G27*Timersättning!$E$78*24,O27*$P$9+E27*Timersättning!$E$76*24+F27*Timersättning!$E$77*24+G27*Timersättning!$E$78*24),"")</f>
        <v>0</v>
      </c>
      <c r="Q27" s="141"/>
    </row>
    <row r="28" spans="1:22" ht="22" customHeight="1">
      <c r="A28" s="101"/>
      <c r="B28" s="64"/>
      <c r="C28" s="65"/>
      <c r="D28" s="65"/>
      <c r="E28" s="65"/>
      <c r="F28" s="65"/>
      <c r="G28" s="66"/>
      <c r="H28" s="133"/>
      <c r="I28" s="134"/>
      <c r="J28" s="134"/>
      <c r="K28" s="134"/>
      <c r="L28" s="135"/>
      <c r="M28" s="67"/>
      <c r="N28" s="68">
        <f t="shared" si="0"/>
        <v>0</v>
      </c>
      <c r="O28" s="69">
        <f t="shared" si="1"/>
        <v>0</v>
      </c>
      <c r="P28" s="138">
        <f>IFERROR(IF($M$7="Endast OB-tillägg",E28*Timersättning!$E$76*24+F28*Timersättning!$E$77*24+G28*Timersättning!$E$78*24,O28*$P$9+E28*Timersättning!$E$76*24+F28*Timersättning!$E$77*24+G28*Timersättning!$E$78*24),"")</f>
        <v>0</v>
      </c>
      <c r="Q28" s="139"/>
    </row>
    <row r="29" spans="1:22" ht="22" customHeight="1">
      <c r="A29" s="101"/>
      <c r="B29" s="72"/>
      <c r="C29" s="73"/>
      <c r="D29" s="73"/>
      <c r="E29" s="73"/>
      <c r="F29" s="73"/>
      <c r="G29" s="74"/>
      <c r="H29" s="130"/>
      <c r="I29" s="131"/>
      <c r="J29" s="131"/>
      <c r="K29" s="131"/>
      <c r="L29" s="132"/>
      <c r="M29" s="82"/>
      <c r="N29" s="80">
        <f t="shared" si="0"/>
        <v>0</v>
      </c>
      <c r="O29" s="81">
        <f t="shared" si="1"/>
        <v>0</v>
      </c>
      <c r="P29" s="140">
        <f>IFERROR(IF($M$7="Endast OB-tillägg",E29*Timersättning!$E$76*24+F29*Timersättning!$E$77*24+G29*Timersättning!$E$78*24,O29*$P$9+E29*Timersättning!$E$76*24+F29*Timersättning!$E$77*24+G29*Timersättning!$E$78*24),"")</f>
        <v>0</v>
      </c>
      <c r="Q29" s="141"/>
    </row>
    <row r="30" spans="1:22" ht="22" customHeight="1">
      <c r="A30" s="101"/>
      <c r="B30" s="64"/>
      <c r="C30" s="65"/>
      <c r="D30" s="65"/>
      <c r="E30" s="65"/>
      <c r="F30" s="65"/>
      <c r="G30" s="66"/>
      <c r="H30" s="133"/>
      <c r="I30" s="134"/>
      <c r="J30" s="134"/>
      <c r="K30" s="134"/>
      <c r="L30" s="135"/>
      <c r="M30" s="67"/>
      <c r="N30" s="68">
        <f t="shared" si="0"/>
        <v>0</v>
      </c>
      <c r="O30" s="69">
        <f t="shared" si="1"/>
        <v>0</v>
      </c>
      <c r="P30" s="138">
        <f>IFERROR(IF($M$7="Endast OB-tillägg",E30*Timersättning!$E$76*24+F30*Timersättning!$E$77*24+G30*Timersättning!$E$78*24,O30*$P$9+E30*Timersättning!$E$76*24+F30*Timersättning!$E$77*24+G30*Timersättning!$E$78*24),"")</f>
        <v>0</v>
      </c>
      <c r="Q30" s="139"/>
    </row>
    <row r="31" spans="1:22" ht="22" customHeight="1">
      <c r="A31" s="101"/>
      <c r="B31" s="72"/>
      <c r="C31" s="73"/>
      <c r="D31" s="73"/>
      <c r="E31" s="73"/>
      <c r="F31" s="73"/>
      <c r="G31" s="74"/>
      <c r="H31" s="130"/>
      <c r="I31" s="131"/>
      <c r="J31" s="131"/>
      <c r="K31" s="131"/>
      <c r="L31" s="132"/>
      <c r="M31" s="82"/>
      <c r="N31" s="80">
        <f t="shared" si="0"/>
        <v>0</v>
      </c>
      <c r="O31" s="81">
        <f t="shared" si="1"/>
        <v>0</v>
      </c>
      <c r="P31" s="140">
        <f>IFERROR(IF($M$7="Endast OB-tillägg",E31*Timersättning!$E$76*24+F31*Timersättning!$E$77*24+G31*Timersättning!$E$78*24,O31*$P$9+E31*Timersättning!$E$76*24+F31*Timersättning!$E$77*24+G31*Timersättning!$E$78*24),"")</f>
        <v>0</v>
      </c>
      <c r="Q31" s="141"/>
    </row>
    <row r="32" spans="1:22" ht="22" customHeight="1">
      <c r="A32" s="101"/>
      <c r="B32" s="64"/>
      <c r="C32" s="65"/>
      <c r="D32" s="65"/>
      <c r="E32" s="65"/>
      <c r="F32" s="65"/>
      <c r="G32" s="66"/>
      <c r="H32" s="133"/>
      <c r="I32" s="134"/>
      <c r="J32" s="134"/>
      <c r="K32" s="134"/>
      <c r="L32" s="135"/>
      <c r="M32" s="67"/>
      <c r="N32" s="68">
        <f t="shared" si="0"/>
        <v>0</v>
      </c>
      <c r="O32" s="69">
        <f t="shared" si="1"/>
        <v>0</v>
      </c>
      <c r="P32" s="138">
        <f>IFERROR(IF($M$7="Endast OB-tillägg",E32*Timersättning!$E$76*24+F32*Timersättning!$E$77*24+G32*Timersättning!$E$78*24,O32*$P$9+E32*Timersättning!$E$76*24+F32*Timersättning!$E$77*24+G32*Timersättning!$E$78*24),"")</f>
        <v>0</v>
      </c>
      <c r="Q32" s="139"/>
    </row>
    <row r="33" spans="1:30" ht="22" customHeight="1">
      <c r="A33" s="101"/>
      <c r="B33" s="72"/>
      <c r="C33" s="73"/>
      <c r="D33" s="73"/>
      <c r="E33" s="73"/>
      <c r="F33" s="73"/>
      <c r="G33" s="74"/>
      <c r="H33" s="130"/>
      <c r="I33" s="131"/>
      <c r="J33" s="131"/>
      <c r="K33" s="131"/>
      <c r="L33" s="132"/>
      <c r="M33" s="82"/>
      <c r="N33" s="80">
        <f t="shared" si="0"/>
        <v>0</v>
      </c>
      <c r="O33" s="81">
        <f t="shared" si="1"/>
        <v>0</v>
      </c>
      <c r="P33" s="140">
        <f>IFERROR(IF($M$7="Endast OB-tillägg",E33*Timersättning!$E$76*24+F33*Timersättning!$E$77*24+G33*Timersättning!$E$78*24,O33*$P$9+E33*Timersättning!$E$76*24+F33*Timersättning!$E$77*24+G33*Timersättning!$E$78*24),"")</f>
        <v>0</v>
      </c>
      <c r="Q33" s="141"/>
    </row>
    <row r="34" spans="1:30" ht="22" customHeight="1">
      <c r="A34" s="101"/>
      <c r="B34" s="64"/>
      <c r="C34" s="65"/>
      <c r="D34" s="65"/>
      <c r="E34" s="65"/>
      <c r="F34" s="65"/>
      <c r="G34" s="66"/>
      <c r="H34" s="133"/>
      <c r="I34" s="134"/>
      <c r="J34" s="134"/>
      <c r="K34" s="134"/>
      <c r="L34" s="135"/>
      <c r="M34" s="67"/>
      <c r="N34" s="68">
        <f t="shared" si="0"/>
        <v>0</v>
      </c>
      <c r="O34" s="69">
        <f t="shared" si="1"/>
        <v>0</v>
      </c>
      <c r="P34" s="138">
        <f>IFERROR(IF($M$7="Endast OB-tillägg",E34*Timersättning!$E$76*24+F34*Timersättning!$E$77*24+G34*Timersättning!$E$78*24,O34*$P$9+E34*Timersättning!$E$76*24+F34*Timersättning!$E$77*24+G34*Timersättning!$E$78*24),"")</f>
        <v>0</v>
      </c>
      <c r="Q34" s="139"/>
      <c r="AD34" s="24"/>
    </row>
    <row r="35" spans="1:30" ht="22" customHeight="1">
      <c r="A35" s="101"/>
      <c r="B35" s="72"/>
      <c r="C35" s="73"/>
      <c r="D35" s="73"/>
      <c r="E35" s="73"/>
      <c r="F35" s="73"/>
      <c r="G35" s="74"/>
      <c r="H35" s="130"/>
      <c r="I35" s="131"/>
      <c r="J35" s="131"/>
      <c r="K35" s="131"/>
      <c r="L35" s="132"/>
      <c r="M35" s="82"/>
      <c r="N35" s="80">
        <f t="shared" si="0"/>
        <v>0</v>
      </c>
      <c r="O35" s="81">
        <f t="shared" si="1"/>
        <v>0</v>
      </c>
      <c r="P35" s="140">
        <f>IFERROR(IF($M$7="Endast OB-tillägg",E35*Timersättning!$E$76*24+F35*Timersättning!$E$77*24+G35*Timersättning!$E$78*24,O35*$P$9+E35*Timersättning!$E$76*24+F35*Timersättning!$E$77*24+G35*Timersättning!$E$78*24),"")</f>
        <v>0</v>
      </c>
      <c r="Q35" s="141"/>
      <c r="AD35" s="24"/>
    </row>
    <row r="36" spans="1:30" ht="22" customHeight="1">
      <c r="A36" s="101"/>
      <c r="B36" s="64"/>
      <c r="C36" s="65"/>
      <c r="D36" s="65"/>
      <c r="E36" s="65"/>
      <c r="F36" s="65"/>
      <c r="G36" s="66"/>
      <c r="H36" s="133"/>
      <c r="I36" s="134"/>
      <c r="J36" s="134"/>
      <c r="K36" s="134"/>
      <c r="L36" s="135"/>
      <c r="M36" s="67"/>
      <c r="N36" s="68">
        <f t="shared" si="0"/>
        <v>0</v>
      </c>
      <c r="O36" s="69">
        <f t="shared" si="1"/>
        <v>0</v>
      </c>
      <c r="P36" s="138">
        <f>IFERROR(IF($M$7="Endast OB-tillägg",E36*Timersättning!$E$76*24+F36*Timersättning!$E$77*24+G36*Timersättning!$E$78*24,O36*$P$9+E36*Timersättning!$E$76*24+F36*Timersättning!$E$77*24+G36*Timersättning!$E$78*24),"")</f>
        <v>0</v>
      </c>
      <c r="Q36" s="139"/>
      <c r="AD36" s="24"/>
    </row>
    <row r="37" spans="1:30" ht="22" customHeight="1">
      <c r="A37" s="101"/>
      <c r="B37" s="72"/>
      <c r="C37" s="73"/>
      <c r="D37" s="73"/>
      <c r="E37" s="73"/>
      <c r="F37" s="73"/>
      <c r="G37" s="74"/>
      <c r="H37" s="130"/>
      <c r="I37" s="131"/>
      <c r="J37" s="131"/>
      <c r="K37" s="131"/>
      <c r="L37" s="132"/>
      <c r="M37" s="82"/>
      <c r="N37" s="80">
        <f t="shared" si="0"/>
        <v>0</v>
      </c>
      <c r="O37" s="81">
        <f t="shared" si="1"/>
        <v>0</v>
      </c>
      <c r="P37" s="140">
        <f>IFERROR(IF($M$7="Endast OB-tillägg",E37*Timersättning!$E$76*24+F37*Timersättning!$E$77*24+G37*Timersättning!$E$78*24,O37*$P$9+E37*Timersättning!$E$76*24+F37*Timersättning!$E$77*24+G37*Timersättning!$E$78*24),"")</f>
        <v>0</v>
      </c>
      <c r="Q37" s="141"/>
    </row>
    <row r="38" spans="1:30" ht="22" customHeight="1">
      <c r="A38" s="101"/>
      <c r="B38" s="64"/>
      <c r="C38" s="65"/>
      <c r="D38" s="65"/>
      <c r="E38" s="65"/>
      <c r="F38" s="65"/>
      <c r="G38" s="66"/>
      <c r="H38" s="133"/>
      <c r="I38" s="134"/>
      <c r="J38" s="134"/>
      <c r="K38" s="134"/>
      <c r="L38" s="135"/>
      <c r="M38" s="67"/>
      <c r="N38" s="68">
        <f t="shared" si="0"/>
        <v>0</v>
      </c>
      <c r="O38" s="69">
        <f t="shared" si="1"/>
        <v>0</v>
      </c>
      <c r="P38" s="138">
        <f>IFERROR(IF($M$7="Endast OB-tillägg",E38*Timersättning!$E$76*24+F38*Timersättning!$E$77*24+G38*Timersättning!$E$78*24,O38*$P$9+E38*Timersättning!$E$76*24+F38*Timersättning!$E$77*24+G38*Timersättning!$E$78*24),"")</f>
        <v>0</v>
      </c>
      <c r="Q38" s="139"/>
    </row>
    <row r="39" spans="1:30" ht="22" customHeight="1">
      <c r="A39" s="101"/>
      <c r="B39" s="72"/>
      <c r="C39" s="73"/>
      <c r="D39" s="73"/>
      <c r="E39" s="73"/>
      <c r="F39" s="73"/>
      <c r="G39" s="74"/>
      <c r="H39" s="130"/>
      <c r="I39" s="131"/>
      <c r="J39" s="131"/>
      <c r="K39" s="131"/>
      <c r="L39" s="132"/>
      <c r="M39" s="82"/>
      <c r="N39" s="80">
        <f t="shared" si="0"/>
        <v>0</v>
      </c>
      <c r="O39" s="81">
        <f t="shared" si="1"/>
        <v>0</v>
      </c>
      <c r="P39" s="140">
        <f>IFERROR(IF($M$7="Endast OB-tillägg",E39*Timersättning!$E$76*24+F39*Timersättning!$E$77*24+G39*Timersättning!$E$78*24,O39*$P$9+E39*Timersättning!$E$76*24+F39*Timersättning!$E$77*24+G39*Timersättning!$E$78*24),"")</f>
        <v>0</v>
      </c>
      <c r="Q39" s="141"/>
      <c r="AD39" s="24"/>
    </row>
    <row r="40" spans="1:30" ht="22" customHeight="1">
      <c r="A40" s="101"/>
      <c r="B40" s="64"/>
      <c r="C40" s="65"/>
      <c r="D40" s="65"/>
      <c r="E40" s="65"/>
      <c r="F40" s="65"/>
      <c r="G40" s="66"/>
      <c r="H40" s="133"/>
      <c r="I40" s="134"/>
      <c r="J40" s="134"/>
      <c r="K40" s="134"/>
      <c r="L40" s="135"/>
      <c r="M40" s="67"/>
      <c r="N40" s="68">
        <f t="shared" si="0"/>
        <v>0</v>
      </c>
      <c r="O40" s="69">
        <f t="shared" si="1"/>
        <v>0</v>
      </c>
      <c r="P40" s="138">
        <f>IFERROR(IF($M$7="Endast OB-tillägg",E40*Timersättning!$E$76*24+F40*Timersättning!$E$77*24+G40*Timersättning!$E$78*24,O40*$P$9+E40*Timersättning!$E$76*24+F40*Timersättning!$E$77*24+G40*Timersättning!$E$78*24),"")</f>
        <v>0</v>
      </c>
      <c r="Q40" s="139"/>
      <c r="AD40" s="24"/>
    </row>
    <row r="41" spans="1:30" ht="22" customHeight="1">
      <c r="A41" s="101"/>
      <c r="B41" s="72"/>
      <c r="C41" s="73"/>
      <c r="D41" s="73"/>
      <c r="E41" s="73"/>
      <c r="F41" s="73"/>
      <c r="G41" s="74"/>
      <c r="H41" s="130"/>
      <c r="I41" s="131"/>
      <c r="J41" s="131"/>
      <c r="K41" s="131"/>
      <c r="L41" s="132"/>
      <c r="M41" s="82"/>
      <c r="N41" s="80">
        <f t="shared" si="0"/>
        <v>0</v>
      </c>
      <c r="O41" s="81">
        <f t="shared" si="1"/>
        <v>0</v>
      </c>
      <c r="P41" s="140">
        <f>IFERROR(IF($M$7="Endast OB-tillägg",E41*Timersättning!$E$76*24+F41*Timersättning!$E$77*24+G41*Timersättning!$E$78*24,O41*$P$9+E41*Timersättning!$E$76*24+F41*Timersättning!$E$77*24+G41*Timersättning!$E$78*24),"")</f>
        <v>0</v>
      </c>
      <c r="Q41" s="141"/>
      <c r="AD41" s="24"/>
    </row>
    <row r="42" spans="1:30" ht="22" customHeight="1">
      <c r="A42" s="101"/>
      <c r="B42" s="64"/>
      <c r="C42" s="65"/>
      <c r="D42" s="65"/>
      <c r="E42" s="65"/>
      <c r="F42" s="65"/>
      <c r="G42" s="66"/>
      <c r="H42" s="133"/>
      <c r="I42" s="134"/>
      <c r="J42" s="134"/>
      <c r="K42" s="134"/>
      <c r="L42" s="135"/>
      <c r="M42" s="67"/>
      <c r="N42" s="68">
        <f t="shared" si="0"/>
        <v>0</v>
      </c>
      <c r="O42" s="69">
        <f t="shared" si="1"/>
        <v>0</v>
      </c>
      <c r="P42" s="138">
        <f>IFERROR(IF($M$7="Endast OB-tillägg",E42*Timersättning!$E$76*24+F42*Timersättning!$E$77*24+G42*Timersättning!$E$78*24,O42*$P$9+E42*Timersättning!$E$76*24+F42*Timersättning!$E$77*24+G42*Timersättning!$E$78*24),"")</f>
        <v>0</v>
      </c>
      <c r="Q42" s="139"/>
      <c r="AD42" s="24"/>
    </row>
    <row r="43" spans="1:30" ht="22" customHeight="1">
      <c r="A43" s="101"/>
      <c r="B43" s="72"/>
      <c r="C43" s="73"/>
      <c r="D43" s="73"/>
      <c r="E43" s="73"/>
      <c r="F43" s="73"/>
      <c r="G43" s="74"/>
      <c r="H43" s="130"/>
      <c r="I43" s="131"/>
      <c r="J43" s="131"/>
      <c r="K43" s="131"/>
      <c r="L43" s="132"/>
      <c r="M43" s="82"/>
      <c r="N43" s="80">
        <f t="shared" si="0"/>
        <v>0</v>
      </c>
      <c r="O43" s="81">
        <f t="shared" si="1"/>
        <v>0</v>
      </c>
      <c r="P43" s="140">
        <f>IFERROR(IF($M$7="Endast OB-tillägg",E43*Timersättning!$E$76*24+F43*Timersättning!$E$77*24+G43*Timersättning!$E$78*24,O43*$P$9+E43*Timersättning!$E$76*24+F43*Timersättning!$E$77*24+G43*Timersättning!$E$78*24),"")</f>
        <v>0</v>
      </c>
      <c r="Q43" s="141"/>
      <c r="AD43" s="24"/>
    </row>
    <row r="44" spans="1:30" ht="22" customHeight="1">
      <c r="A44" s="101"/>
      <c r="B44" s="64"/>
      <c r="C44" s="65"/>
      <c r="D44" s="65"/>
      <c r="E44" s="65"/>
      <c r="F44" s="65"/>
      <c r="G44" s="66"/>
      <c r="H44" s="133"/>
      <c r="I44" s="134"/>
      <c r="J44" s="134"/>
      <c r="K44" s="134"/>
      <c r="L44" s="135"/>
      <c r="M44" s="67"/>
      <c r="N44" s="68">
        <f t="shared" si="0"/>
        <v>0</v>
      </c>
      <c r="O44" s="69">
        <f t="shared" si="1"/>
        <v>0</v>
      </c>
      <c r="P44" s="138">
        <f>IFERROR(IF($M$7="Endast OB-tillägg",E44*Timersättning!$E$76*24+F44*Timersättning!$E$77*24+G44*Timersättning!$E$78*24,O44*$P$9+E44*Timersättning!$E$76*24+F44*Timersättning!$E$77*24+G44*Timersättning!$E$78*24),"")</f>
        <v>0</v>
      </c>
      <c r="Q44" s="139"/>
      <c r="AD44" s="24"/>
    </row>
    <row r="45" spans="1:30" ht="22" customHeight="1">
      <c r="A45" s="101"/>
      <c r="B45" s="72"/>
      <c r="C45" s="73"/>
      <c r="D45" s="73"/>
      <c r="E45" s="73"/>
      <c r="F45" s="73"/>
      <c r="G45" s="74"/>
      <c r="H45" s="130"/>
      <c r="I45" s="131"/>
      <c r="J45" s="131"/>
      <c r="K45" s="131"/>
      <c r="L45" s="132"/>
      <c r="M45" s="82"/>
      <c r="N45" s="80">
        <f t="shared" si="0"/>
        <v>0</v>
      </c>
      <c r="O45" s="81">
        <f t="shared" si="1"/>
        <v>0</v>
      </c>
      <c r="P45" s="140">
        <f>IFERROR(IF($M$7="Endast OB-tillägg",E45*Timersättning!$E$76*24+F45*Timersättning!$E$77*24+G45*Timersättning!$E$78*24,O45*$P$9+E45*Timersättning!$E$76*24+F45*Timersättning!$E$77*24+G45*Timersättning!$E$78*24),"")</f>
        <v>0</v>
      </c>
      <c r="Q45" s="141"/>
      <c r="AD45" s="24"/>
    </row>
    <row r="46" spans="1:30" ht="22" customHeight="1">
      <c r="A46" s="101"/>
      <c r="B46" s="64"/>
      <c r="C46" s="65"/>
      <c r="D46" s="65"/>
      <c r="E46" s="65"/>
      <c r="F46" s="65"/>
      <c r="G46" s="66"/>
      <c r="H46" s="133"/>
      <c r="I46" s="134"/>
      <c r="J46" s="134"/>
      <c r="K46" s="134"/>
      <c r="L46" s="135"/>
      <c r="M46" s="67"/>
      <c r="N46" s="68">
        <f t="shared" si="0"/>
        <v>0</v>
      </c>
      <c r="O46" s="69">
        <f t="shared" si="1"/>
        <v>0</v>
      </c>
      <c r="P46" s="138">
        <f>IFERROR(IF($M$7="Endast OB-tillägg",E46*Timersättning!$E$76*24+F46*Timersättning!$E$77*24+G46*Timersättning!$E$78*24,O46*$P$9+E46*Timersättning!$E$76*24+F46*Timersättning!$E$77*24+G46*Timersättning!$E$78*24),"")</f>
        <v>0</v>
      </c>
      <c r="Q46" s="139"/>
      <c r="AD46" s="24"/>
    </row>
    <row r="47" spans="1:30" ht="22" customHeight="1" thickBot="1">
      <c r="A47" s="113"/>
      <c r="B47" s="114"/>
      <c r="C47" s="115"/>
      <c r="D47" s="115"/>
      <c r="E47" s="88"/>
      <c r="F47" s="88"/>
      <c r="G47" s="89"/>
      <c r="H47" s="160"/>
      <c r="I47" s="161"/>
      <c r="J47" s="161"/>
      <c r="K47" s="161"/>
      <c r="L47" s="162"/>
      <c r="M47" s="116"/>
      <c r="N47" s="117">
        <f>IFERROR(C47-B47-(D47),"")</f>
        <v>0</v>
      </c>
      <c r="O47" s="118">
        <f t="shared" si="1"/>
        <v>0</v>
      </c>
      <c r="P47" s="179">
        <f>IFERROR(IF($M$7="Endast OB-tillägg",E47*Timersättning!$E$76*24+F47*Timersättning!$E$77*24+G47*Timersättning!$E$78*24,O47*$P$9+E47*Timersättning!$E$76*24+F47*Timersättning!$E$77*24+G47*Timersättning!$E$78*24),"")</f>
        <v>0</v>
      </c>
      <c r="Q47" s="180"/>
      <c r="AD47" s="24"/>
    </row>
    <row r="48" spans="1:30" s="21" customFormat="1" ht="16" customHeight="1" thickBot="1">
      <c r="A48" s="38"/>
      <c r="B48" s="70"/>
      <c r="C48" s="70"/>
      <c r="D48" s="102" t="s">
        <v>74</v>
      </c>
      <c r="E48" s="120" t="str">
        <f>IF(SUM(E22:E47)&gt;0,"0802","")</f>
        <v/>
      </c>
      <c r="F48" s="121" t="str">
        <f>IF(SUM(F22:F47)&gt;0,"0804","")</f>
        <v/>
      </c>
      <c r="G48" s="122" t="str">
        <f>IF(SUM(G22:G47)&gt;0,"0806","")</f>
        <v/>
      </c>
      <c r="H48" s="57"/>
      <c r="I48" s="57"/>
      <c r="J48" s="57"/>
      <c r="K48" s="57"/>
      <c r="L48" s="104" t="str">
        <f>IF(M7&gt;0,"Löneart:","")</f>
        <v>Löneart:</v>
      </c>
      <c r="M48" s="105" t="str">
        <f>IFERROR(VLOOKUP(Timersättning!$M$7,Blad1!$A$4:$C$13,3,FALSE),"")</f>
        <v>3268</v>
      </c>
      <c r="N48" s="128">
        <f>SUM(N22:N47)</f>
        <v>0</v>
      </c>
      <c r="O48" s="103">
        <f>SUM(O22:O47)</f>
        <v>0</v>
      </c>
      <c r="P48" s="256" t="s">
        <v>108</v>
      </c>
      <c r="Q48" s="257"/>
      <c r="AD48" s="39"/>
    </row>
    <row r="49" spans="1:30" s="21" customFormat="1" ht="16" customHeight="1">
      <c r="A49" s="38"/>
      <c r="B49" s="70"/>
      <c r="C49" s="71"/>
      <c r="D49" s="63" t="s">
        <v>103</v>
      </c>
      <c r="E49" s="126">
        <f>SUM(E22:E47)</f>
        <v>0</v>
      </c>
      <c r="F49" s="119">
        <f>SUM(F22:F47)</f>
        <v>0</v>
      </c>
      <c r="G49" s="127">
        <f>SUM(G22:G47)</f>
        <v>0</v>
      </c>
      <c r="H49" s="57"/>
      <c r="I49" s="57"/>
      <c r="J49" s="57"/>
      <c r="K49" s="57"/>
      <c r="L49" s="57"/>
      <c r="M49" s="58"/>
      <c r="N49" s="58"/>
      <c r="O49" s="59" t="s">
        <v>56</v>
      </c>
      <c r="P49" s="175">
        <f>SUM(P21:Q47)</f>
        <v>0</v>
      </c>
      <c r="Q49" s="176"/>
      <c r="AD49" s="39"/>
    </row>
    <row r="50" spans="1:30" ht="18" customHeight="1" thickBot="1">
      <c r="A50" s="6"/>
      <c r="B50" s="71"/>
      <c r="C50" s="70"/>
      <c r="D50" s="63" t="s">
        <v>104</v>
      </c>
      <c r="E50" s="123">
        <f>SUM(E21:E46)*24</f>
        <v>0</v>
      </c>
      <c r="F50" s="124">
        <f>SUM(F21:F46)*24</f>
        <v>0</v>
      </c>
      <c r="G50" s="125">
        <f>SUM(G21:G46)*24</f>
        <v>0</v>
      </c>
      <c r="H50" s="168"/>
      <c r="I50" s="168"/>
      <c r="J50" s="168"/>
      <c r="K50" s="168"/>
      <c r="L50" s="58"/>
      <c r="M50" s="62"/>
      <c r="N50" s="62"/>
      <c r="O50" s="63" t="s">
        <v>79</v>
      </c>
      <c r="P50" s="166">
        <f>(P49*1.12)-(0.12*((E49*24*E76)+(F49*24*E77)+(G49*24*E78)))</f>
        <v>0</v>
      </c>
      <c r="Q50" s="167"/>
      <c r="AD50" s="24"/>
    </row>
    <row r="51" spans="1:30" ht="16.5" customHeight="1" thickBot="1">
      <c r="A51" s="40"/>
      <c r="B51" s="60"/>
      <c r="C51" s="6"/>
      <c r="D51" s="6"/>
      <c r="E51" s="6"/>
      <c r="F51" s="6"/>
      <c r="G51" s="6"/>
      <c r="H51" s="60"/>
      <c r="I51" s="60"/>
      <c r="J51" s="60"/>
      <c r="K51" s="61"/>
      <c r="L51" s="62"/>
      <c r="M51" s="62"/>
      <c r="N51" s="62"/>
      <c r="O51" s="63"/>
      <c r="P51" s="83"/>
      <c r="Q51" s="83"/>
      <c r="AD51" s="24"/>
    </row>
    <row r="52" spans="1:30" ht="16.5" customHeight="1">
      <c r="A52" s="239" t="s">
        <v>78</v>
      </c>
      <c r="B52" s="240"/>
      <c r="C52" s="240"/>
      <c r="D52" s="240"/>
      <c r="E52" s="240"/>
      <c r="F52" s="240"/>
      <c r="G52" s="241"/>
      <c r="H52" s="60"/>
      <c r="I52" s="60"/>
      <c r="J52" s="60"/>
      <c r="K52" s="61"/>
      <c r="L52" s="62"/>
      <c r="M52" s="62"/>
      <c r="N52" s="62"/>
      <c r="O52" s="63"/>
      <c r="P52" s="83"/>
      <c r="Q52" s="83"/>
      <c r="AD52" s="24"/>
    </row>
    <row r="53" spans="1:30" ht="16.5" customHeight="1">
      <c r="A53" s="242"/>
      <c r="B53" s="243"/>
      <c r="C53" s="243"/>
      <c r="D53" s="243"/>
      <c r="E53" s="243"/>
      <c r="F53" s="243"/>
      <c r="G53" s="244"/>
      <c r="H53" s="60"/>
      <c r="I53" s="84"/>
      <c r="J53" s="84"/>
      <c r="K53" s="84"/>
      <c r="L53" s="84"/>
      <c r="M53" s="84"/>
      <c r="N53" s="84"/>
      <c r="O53" s="84"/>
      <c r="P53" s="84"/>
      <c r="Q53" s="84"/>
      <c r="AD53" s="24"/>
    </row>
    <row r="54" spans="1:30" ht="16.5" customHeight="1">
      <c r="A54" s="245" t="s">
        <v>21</v>
      </c>
      <c r="B54" s="246"/>
      <c r="C54" s="246"/>
      <c r="D54" s="246"/>
      <c r="E54" s="246"/>
      <c r="F54" s="246"/>
      <c r="G54" s="247"/>
      <c r="H54" s="60"/>
      <c r="I54" s="86"/>
      <c r="J54" s="86"/>
      <c r="K54" s="86"/>
      <c r="L54" s="86"/>
      <c r="M54" s="86"/>
      <c r="N54" s="86"/>
      <c r="O54" s="86"/>
      <c r="P54" s="86"/>
      <c r="Q54" s="86"/>
      <c r="AD54" s="24"/>
    </row>
    <row r="55" spans="1:30" ht="16.5" customHeight="1">
      <c r="A55" s="242" t="s">
        <v>128</v>
      </c>
      <c r="B55" s="243"/>
      <c r="C55" s="243"/>
      <c r="D55" s="243"/>
      <c r="E55" s="243"/>
      <c r="F55" s="243"/>
      <c r="G55" s="244"/>
      <c r="H55" s="60"/>
      <c r="I55" s="86"/>
      <c r="J55" s="86"/>
      <c r="K55" s="86"/>
      <c r="L55" s="86"/>
      <c r="M55" s="86"/>
      <c r="N55" s="86"/>
      <c r="O55" s="90"/>
      <c r="P55" s="86"/>
      <c r="Q55" s="86"/>
      <c r="AD55" s="24"/>
    </row>
    <row r="56" spans="1:30" ht="16.5" customHeight="1">
      <c r="A56" s="245" t="s">
        <v>57</v>
      </c>
      <c r="B56" s="246"/>
      <c r="C56" s="246"/>
      <c r="D56" s="246"/>
      <c r="E56" s="246"/>
      <c r="F56" s="246"/>
      <c r="G56" s="247"/>
      <c r="H56" s="60"/>
      <c r="I56" s="86"/>
      <c r="J56" s="86"/>
      <c r="K56" s="86"/>
      <c r="L56" s="86"/>
      <c r="M56" s="86"/>
      <c r="N56" s="86"/>
      <c r="O56" s="86"/>
      <c r="P56" s="86"/>
      <c r="Q56" s="86"/>
      <c r="AD56" s="24"/>
    </row>
    <row r="57" spans="1:30" ht="16.5" customHeight="1" thickBot="1">
      <c r="A57" s="248"/>
      <c r="B57" s="249"/>
      <c r="C57" s="249"/>
      <c r="D57" s="249"/>
      <c r="E57" s="249"/>
      <c r="F57" s="249"/>
      <c r="G57" s="250"/>
      <c r="H57" s="60"/>
      <c r="I57" s="86"/>
      <c r="J57" s="86"/>
      <c r="K57" s="86"/>
      <c r="L57" s="86"/>
      <c r="M57" s="86"/>
      <c r="N57" s="86"/>
      <c r="O57" s="86"/>
      <c r="P57" s="86"/>
      <c r="Q57" s="86"/>
      <c r="AD57" s="24"/>
    </row>
    <row r="58" spans="1:30" ht="10" customHeight="1" thickBot="1">
      <c r="A58" s="159"/>
      <c r="B58" s="159"/>
      <c r="C58" s="159"/>
      <c r="D58" s="6"/>
      <c r="E58" s="6"/>
      <c r="F58" s="6"/>
      <c r="G58" s="6"/>
      <c r="H58" s="6"/>
      <c r="I58" s="232"/>
      <c r="J58" s="232"/>
      <c r="K58" s="232"/>
      <c r="L58" s="232"/>
      <c r="M58" s="232"/>
      <c r="N58" s="232"/>
      <c r="O58" s="232"/>
      <c r="P58" s="232"/>
      <c r="Q58" s="232"/>
    </row>
    <row r="59" spans="1:30" ht="18" customHeight="1">
      <c r="A59" s="251" t="s">
        <v>122</v>
      </c>
      <c r="B59" s="234"/>
      <c r="C59" s="85" t="s">
        <v>84</v>
      </c>
      <c r="D59" s="91" t="s">
        <v>0</v>
      </c>
      <c r="E59" s="233" t="s">
        <v>116</v>
      </c>
      <c r="F59" s="234"/>
      <c r="G59" s="233" t="s">
        <v>117</v>
      </c>
      <c r="H59" s="234"/>
      <c r="I59" s="236" t="s">
        <v>118</v>
      </c>
      <c r="J59" s="237"/>
      <c r="K59" s="238"/>
      <c r="L59" s="233" t="s">
        <v>119</v>
      </c>
      <c r="M59" s="234"/>
      <c r="N59" s="233" t="s">
        <v>120</v>
      </c>
      <c r="O59" s="234"/>
      <c r="P59" s="233" t="s">
        <v>121</v>
      </c>
      <c r="Q59" s="235"/>
    </row>
    <row r="60" spans="1:30" ht="18" customHeight="1">
      <c r="A60" s="258"/>
      <c r="B60" s="231"/>
      <c r="C60" s="87">
        <v>100</v>
      </c>
      <c r="D60" s="92">
        <v>40295</v>
      </c>
      <c r="E60" s="228">
        <v>106160000</v>
      </c>
      <c r="F60" s="231"/>
      <c r="G60" s="228">
        <v>106</v>
      </c>
      <c r="H60" s="231"/>
      <c r="I60" s="230">
        <v>110</v>
      </c>
      <c r="J60" s="230"/>
      <c r="K60" s="230"/>
      <c r="L60" s="228"/>
      <c r="M60" s="231"/>
      <c r="N60" s="228">
        <v>539999</v>
      </c>
      <c r="O60" s="231"/>
      <c r="P60" s="228"/>
      <c r="Q60" s="229"/>
    </row>
    <row r="61" spans="1:30" ht="18" customHeight="1">
      <c r="A61" s="258"/>
      <c r="B61" s="231"/>
      <c r="C61" s="87"/>
      <c r="D61" s="92"/>
      <c r="E61" s="228"/>
      <c r="F61" s="231"/>
      <c r="G61" s="228"/>
      <c r="H61" s="231"/>
      <c r="I61" s="230"/>
      <c r="J61" s="230"/>
      <c r="K61" s="230"/>
      <c r="L61" s="228"/>
      <c r="M61" s="231"/>
      <c r="N61" s="228"/>
      <c r="O61" s="231"/>
      <c r="P61" s="228"/>
      <c r="Q61" s="229"/>
    </row>
    <row r="62" spans="1:30" ht="18" customHeight="1">
      <c r="A62" s="258"/>
      <c r="B62" s="231"/>
      <c r="C62" s="87"/>
      <c r="D62" s="92"/>
      <c r="E62" s="228"/>
      <c r="F62" s="231"/>
      <c r="G62" s="228"/>
      <c r="H62" s="231"/>
      <c r="I62" s="230"/>
      <c r="J62" s="230"/>
      <c r="K62" s="230"/>
      <c r="L62" s="228"/>
      <c r="M62" s="231"/>
      <c r="N62" s="228"/>
      <c r="O62" s="231"/>
      <c r="P62" s="228"/>
      <c r="Q62" s="229"/>
    </row>
    <row r="63" spans="1:30" ht="18" customHeight="1">
      <c r="A63" s="258"/>
      <c r="B63" s="231"/>
      <c r="C63" s="87"/>
      <c r="D63" s="92"/>
      <c r="E63" s="228"/>
      <c r="F63" s="231"/>
      <c r="G63" s="228"/>
      <c r="H63" s="231"/>
      <c r="I63" s="230"/>
      <c r="J63" s="230"/>
      <c r="K63" s="230"/>
      <c r="L63" s="230"/>
      <c r="M63" s="230"/>
      <c r="N63" s="230"/>
      <c r="O63" s="230"/>
      <c r="P63" s="230"/>
      <c r="Q63" s="259"/>
    </row>
    <row r="64" spans="1:30" ht="18" customHeight="1" thickBot="1">
      <c r="A64" s="252" t="s">
        <v>111</v>
      </c>
      <c r="B64" s="253"/>
      <c r="C64" s="253"/>
      <c r="D64" s="253"/>
      <c r="E64" s="253"/>
      <c r="F64" s="253"/>
      <c r="G64" s="253"/>
      <c r="H64" s="253"/>
      <c r="I64" s="253"/>
      <c r="J64" s="253"/>
      <c r="K64" s="253"/>
      <c r="L64" s="253"/>
      <c r="M64" s="253"/>
      <c r="N64" s="254" t="s">
        <v>124</v>
      </c>
      <c r="O64" s="253"/>
      <c r="P64" s="253"/>
      <c r="Q64" s="255"/>
    </row>
    <row r="65" spans="1:18" ht="16.5" customHeight="1" thickBot="1">
      <c r="A65" s="93"/>
      <c r="B65" s="94"/>
      <c r="C65" s="94"/>
      <c r="D65" s="94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21" t="s">
        <v>5</v>
      </c>
    </row>
    <row r="66" spans="1:18" ht="14.25" customHeight="1">
      <c r="A66" s="152" t="s">
        <v>11</v>
      </c>
      <c r="B66" s="152"/>
      <c r="C66" s="152"/>
      <c r="D66" s="152"/>
      <c r="E66" s="152"/>
      <c r="F66" s="152"/>
      <c r="G66" s="152"/>
      <c r="H66" s="152"/>
      <c r="I66" s="152"/>
      <c r="J66" s="152"/>
      <c r="K66" s="152"/>
      <c r="L66" s="152"/>
      <c r="M66" s="152"/>
      <c r="N66" s="152"/>
      <c r="O66" s="152"/>
      <c r="P66" s="152"/>
      <c r="Q66" s="152"/>
    </row>
    <row r="67" spans="1:18" ht="28.5" customHeight="1">
      <c r="A67" s="152"/>
      <c r="B67" s="152"/>
      <c r="C67" s="152"/>
      <c r="D67" s="152"/>
      <c r="E67" s="152"/>
      <c r="F67" s="152"/>
      <c r="G67" s="152"/>
      <c r="H67" s="152"/>
      <c r="I67" s="152"/>
      <c r="J67" s="152"/>
      <c r="K67" s="152"/>
      <c r="L67" s="152"/>
      <c r="M67" s="152"/>
      <c r="N67" s="152"/>
      <c r="O67" s="152"/>
      <c r="P67" s="152"/>
      <c r="Q67" s="152"/>
      <c r="R67" s="23"/>
    </row>
    <row r="68" spans="1:18" ht="14.5" customHeight="1">
      <c r="A68" s="99" t="s">
        <v>100</v>
      </c>
      <c r="B68" s="100"/>
      <c r="C68" s="100"/>
      <c r="D68" s="100"/>
      <c r="E68" s="100"/>
      <c r="F68" s="100"/>
      <c r="G68" s="100"/>
      <c r="H68" s="31"/>
      <c r="I68" s="31"/>
      <c r="J68" s="31"/>
      <c r="K68" s="8"/>
      <c r="L68" s="8"/>
      <c r="M68" s="9"/>
      <c r="N68" s="9"/>
      <c r="O68" s="9"/>
      <c r="P68" s="9"/>
      <c r="Q68" s="9"/>
      <c r="R68" s="23"/>
    </row>
    <row r="69" spans="1:18" ht="14.5" customHeight="1">
      <c r="A69" s="100" t="s">
        <v>101</v>
      </c>
      <c r="B69" s="100"/>
      <c r="C69" s="100"/>
      <c r="D69" s="100"/>
      <c r="E69" s="100"/>
      <c r="F69" s="100"/>
      <c r="G69" s="100"/>
      <c r="H69" s="31"/>
      <c r="I69" s="31"/>
      <c r="J69" s="31"/>
      <c r="K69" s="8"/>
      <c r="L69" s="8"/>
      <c r="M69" s="9"/>
      <c r="N69" s="9"/>
      <c r="O69" s="9"/>
      <c r="P69" s="9"/>
      <c r="Q69" s="9"/>
      <c r="R69" s="23"/>
    </row>
    <row r="70" spans="1:18" ht="14.5" customHeight="1">
      <c r="A70" s="100"/>
      <c r="B70" s="100"/>
      <c r="C70" s="100"/>
      <c r="D70" s="100"/>
      <c r="E70" s="100"/>
      <c r="F70" s="100"/>
      <c r="G70" s="100"/>
      <c r="H70" s="31"/>
      <c r="I70" s="31"/>
      <c r="J70" s="31"/>
      <c r="K70" s="8"/>
      <c r="L70" s="8"/>
      <c r="M70" s="9"/>
      <c r="N70" s="9"/>
      <c r="O70" s="9"/>
      <c r="P70" s="9"/>
      <c r="Q70" s="9"/>
      <c r="R70" s="23"/>
    </row>
    <row r="71" spans="1:18" ht="14.5" customHeight="1">
      <c r="A71" s="129" t="s">
        <v>125</v>
      </c>
      <c r="B71" s="100"/>
      <c r="C71" s="100"/>
      <c r="D71" s="100"/>
      <c r="E71" s="100"/>
      <c r="F71" s="100"/>
      <c r="G71" s="100"/>
      <c r="H71" s="31"/>
      <c r="I71" s="31"/>
      <c r="J71" s="31"/>
      <c r="K71" s="8"/>
      <c r="L71" s="8"/>
      <c r="M71" s="9"/>
      <c r="N71" s="9"/>
      <c r="O71" s="9"/>
      <c r="P71" s="9"/>
      <c r="Q71" s="9"/>
      <c r="R71" s="23"/>
    </row>
    <row r="72" spans="1:18" ht="14.5" customHeight="1">
      <c r="A72" s="100" t="s">
        <v>123</v>
      </c>
      <c r="B72" s="100"/>
      <c r="C72" s="100"/>
      <c r="D72" s="100"/>
      <c r="E72" s="100"/>
      <c r="F72" s="100"/>
      <c r="G72" s="100"/>
      <c r="H72" s="31"/>
      <c r="I72" s="31"/>
      <c r="J72" s="31"/>
      <c r="K72" s="8"/>
      <c r="L72" s="8"/>
      <c r="M72" s="9"/>
      <c r="N72" s="9"/>
      <c r="O72" s="9"/>
      <c r="P72" s="9"/>
      <c r="Q72" s="9"/>
      <c r="R72" s="23"/>
    </row>
    <row r="73" spans="1:18" ht="14.5" customHeight="1">
      <c r="A73" s="100"/>
      <c r="B73" s="100"/>
      <c r="C73" s="100"/>
      <c r="D73" s="100"/>
      <c r="E73" s="100"/>
      <c r="F73" s="100"/>
      <c r="G73" s="100"/>
      <c r="H73" s="31"/>
      <c r="I73" s="31"/>
      <c r="J73" s="31"/>
      <c r="K73" s="8"/>
      <c r="L73" s="8"/>
      <c r="M73" s="9"/>
      <c r="N73" s="9"/>
      <c r="O73" s="9"/>
      <c r="P73" s="9"/>
      <c r="Q73" s="9"/>
      <c r="R73" s="23"/>
    </row>
    <row r="74" spans="1:18" ht="14.5" customHeight="1">
      <c r="A74" s="32" t="s">
        <v>112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23"/>
    </row>
    <row r="75" spans="1:18" ht="14.5" customHeight="1">
      <c r="A75" s="31"/>
      <c r="B75" s="32"/>
      <c r="C75" s="32"/>
      <c r="D75" s="32"/>
      <c r="E75" s="32"/>
      <c r="F75" s="31"/>
      <c r="G75" s="31"/>
      <c r="H75" s="31"/>
      <c r="I75" s="31"/>
      <c r="J75" s="31"/>
      <c r="K75" s="8"/>
      <c r="L75" s="8"/>
      <c r="M75" s="9"/>
      <c r="N75" s="9"/>
      <c r="O75" s="9"/>
      <c r="P75" s="9"/>
      <c r="Q75" s="9"/>
      <c r="R75" s="23"/>
    </row>
    <row r="76" spans="1:18" ht="14.5" customHeight="1">
      <c r="A76" s="31"/>
      <c r="B76" s="33" t="s">
        <v>35</v>
      </c>
      <c r="C76" s="31"/>
      <c r="D76" s="31"/>
      <c r="E76" s="34">
        <v>32</v>
      </c>
      <c r="F76" s="31"/>
      <c r="G76" s="31"/>
      <c r="H76" s="31"/>
      <c r="I76" s="31"/>
      <c r="J76" s="31"/>
      <c r="K76" s="8"/>
      <c r="L76" s="8"/>
      <c r="M76" s="9"/>
      <c r="N76" s="9"/>
      <c r="O76" s="9"/>
      <c r="P76" s="9"/>
      <c r="Q76" s="9"/>
      <c r="R76" s="23"/>
    </row>
    <row r="77" spans="1:18" ht="14.5" customHeight="1">
      <c r="A77" s="31"/>
      <c r="B77" s="33" t="s">
        <v>36</v>
      </c>
      <c r="C77" s="31"/>
      <c r="D77" s="31"/>
      <c r="E77" s="34">
        <v>61</v>
      </c>
      <c r="F77" s="31"/>
      <c r="G77" s="31"/>
      <c r="H77" s="31"/>
      <c r="I77" s="31"/>
      <c r="J77" s="31"/>
      <c r="K77" s="8"/>
      <c r="L77" s="8"/>
      <c r="M77" s="9"/>
      <c r="N77" s="9"/>
      <c r="O77" s="9"/>
      <c r="P77" s="9"/>
      <c r="Q77" s="9"/>
      <c r="R77" s="23"/>
    </row>
    <row r="78" spans="1:18" ht="14.5" customHeight="1">
      <c r="A78" s="31"/>
      <c r="B78" s="35" t="s">
        <v>37</v>
      </c>
      <c r="C78" s="31"/>
      <c r="D78" s="31"/>
      <c r="E78" s="34">
        <v>123</v>
      </c>
      <c r="F78" s="31"/>
      <c r="G78" s="31"/>
      <c r="H78" s="31"/>
      <c r="I78" s="31"/>
      <c r="J78" s="31"/>
      <c r="K78" s="8"/>
      <c r="L78" s="8"/>
      <c r="M78" s="9"/>
      <c r="N78" s="9"/>
      <c r="O78" s="9"/>
      <c r="P78" s="9"/>
      <c r="Q78" s="9"/>
      <c r="R78" s="23"/>
    </row>
    <row r="79" spans="1:18" ht="14.5" customHeight="1">
      <c r="A79" s="36" t="s">
        <v>23</v>
      </c>
      <c r="B79" s="35"/>
      <c r="C79" s="31"/>
      <c r="D79" s="31"/>
      <c r="E79" s="34"/>
      <c r="F79" s="31"/>
      <c r="G79" s="31"/>
      <c r="H79" s="31"/>
      <c r="I79" s="31"/>
      <c r="J79" s="31"/>
      <c r="K79" s="8"/>
      <c r="L79" s="8"/>
      <c r="M79" s="9"/>
      <c r="N79" s="9"/>
      <c r="O79" s="9"/>
      <c r="P79" s="9"/>
      <c r="Q79" s="9"/>
      <c r="R79" s="23"/>
    </row>
    <row r="80" spans="1:18" ht="14.5" customHeight="1">
      <c r="A80" s="32" t="s">
        <v>39</v>
      </c>
      <c r="B80" s="31"/>
      <c r="C80" s="31"/>
      <c r="D80" s="34"/>
      <c r="E80" s="31"/>
      <c r="F80" s="31"/>
      <c r="G80" s="31"/>
      <c r="H80" s="31"/>
      <c r="I80" s="31"/>
      <c r="J80" s="31"/>
      <c r="K80" s="8"/>
      <c r="L80" s="8"/>
      <c r="M80" s="9"/>
      <c r="N80" s="9"/>
      <c r="O80" s="9"/>
      <c r="P80" s="9"/>
      <c r="Q80" s="9"/>
      <c r="R80" s="23"/>
    </row>
    <row r="81" spans="1:18" ht="14.5" customHeight="1">
      <c r="A81" s="31" t="s">
        <v>38</v>
      </c>
      <c r="B81" s="31"/>
      <c r="C81" s="31"/>
      <c r="D81" s="31"/>
      <c r="E81" s="31"/>
      <c r="F81" s="31"/>
      <c r="G81" s="31"/>
      <c r="H81" s="31"/>
      <c r="I81" s="31"/>
      <c r="J81" s="31"/>
      <c r="K81" s="8"/>
      <c r="L81" s="8"/>
      <c r="M81" s="9"/>
      <c r="N81" s="9"/>
      <c r="O81" s="9"/>
      <c r="P81" s="9"/>
      <c r="Q81" s="9"/>
      <c r="R81" s="23"/>
    </row>
    <row r="82" spans="1:18" ht="14.5" customHeight="1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8"/>
      <c r="L82" s="8"/>
      <c r="M82" s="9"/>
      <c r="N82" s="9"/>
      <c r="O82" s="9"/>
      <c r="P82" s="9"/>
      <c r="Q82" s="9"/>
      <c r="R82" s="23"/>
    </row>
    <row r="83" spans="1:18" ht="14.5" customHeight="1">
      <c r="A83" s="32" t="s">
        <v>115</v>
      </c>
      <c r="B83" s="31"/>
      <c r="C83" s="31"/>
      <c r="D83" s="31"/>
      <c r="E83" s="31"/>
      <c r="F83" s="31"/>
      <c r="G83" s="31"/>
      <c r="H83" s="31"/>
      <c r="I83" s="31"/>
      <c r="J83" s="31"/>
      <c r="K83" s="8"/>
      <c r="L83" s="8"/>
      <c r="M83" s="9"/>
      <c r="N83" s="9"/>
      <c r="O83" s="9"/>
      <c r="P83" s="9"/>
      <c r="Q83" s="9"/>
      <c r="R83" s="23"/>
    </row>
    <row r="84" spans="1:18" ht="14.5" customHeight="1">
      <c r="A84" s="31" t="s">
        <v>113</v>
      </c>
      <c r="B84" s="31"/>
      <c r="C84" s="31"/>
      <c r="D84" s="31"/>
      <c r="E84" s="31"/>
      <c r="F84" s="31"/>
      <c r="G84" s="31"/>
      <c r="H84" s="31"/>
      <c r="I84" s="31"/>
      <c r="J84" s="31"/>
      <c r="K84" s="8"/>
      <c r="L84" s="8"/>
      <c r="M84" s="9"/>
      <c r="N84" s="9"/>
      <c r="O84" s="9"/>
      <c r="P84" s="9"/>
      <c r="Q84" s="9"/>
      <c r="R84" s="23"/>
    </row>
    <row r="85" spans="1:18" ht="14.5" customHeight="1">
      <c r="A85" s="31" t="s">
        <v>114</v>
      </c>
      <c r="B85" s="31"/>
      <c r="C85" s="31"/>
      <c r="D85" s="31"/>
      <c r="E85" s="31"/>
      <c r="F85" s="31"/>
      <c r="G85" s="31"/>
      <c r="H85" s="31"/>
      <c r="I85" s="31"/>
      <c r="J85" s="31"/>
      <c r="K85" s="8"/>
      <c r="L85" s="8"/>
      <c r="M85" s="9"/>
      <c r="N85" s="9"/>
      <c r="O85" s="9"/>
      <c r="P85" s="9"/>
      <c r="Q85" s="9"/>
      <c r="R85" s="23"/>
    </row>
    <row r="86" spans="1:18" ht="14.5" customHeight="1">
      <c r="A86" s="31" t="s">
        <v>25</v>
      </c>
      <c r="B86" s="31"/>
      <c r="C86" s="31"/>
      <c r="D86" s="31"/>
      <c r="E86" s="31"/>
      <c r="F86" s="31"/>
      <c r="G86" s="31"/>
      <c r="H86" s="31"/>
      <c r="I86" s="31"/>
      <c r="J86" s="31"/>
      <c r="K86" s="8"/>
      <c r="L86" s="8"/>
      <c r="M86" s="9"/>
      <c r="N86" s="9"/>
      <c r="O86" s="9"/>
      <c r="P86" s="9"/>
      <c r="Q86" s="9"/>
      <c r="R86" s="23"/>
    </row>
    <row r="87" spans="1:18" ht="14.5" customHeight="1">
      <c r="A87" s="37" t="s">
        <v>26</v>
      </c>
      <c r="B87" s="31"/>
      <c r="C87" s="31"/>
      <c r="D87" s="31"/>
      <c r="E87" s="31"/>
      <c r="F87" s="31"/>
      <c r="G87" s="31"/>
      <c r="H87" s="31"/>
      <c r="I87" s="31"/>
      <c r="J87" s="31"/>
      <c r="K87" s="8"/>
      <c r="L87" s="8"/>
      <c r="M87" s="9"/>
      <c r="N87" s="9"/>
      <c r="O87" s="9"/>
      <c r="P87" s="9"/>
      <c r="Q87" s="9"/>
      <c r="R87" s="23"/>
    </row>
    <row r="88" spans="1:18" ht="14.5" customHeight="1">
      <c r="A88" s="31" t="s">
        <v>24</v>
      </c>
      <c r="B88" s="31"/>
      <c r="C88" s="31"/>
      <c r="D88" s="31"/>
      <c r="E88" s="31"/>
      <c r="F88" s="31"/>
      <c r="G88" s="31"/>
      <c r="H88" s="31"/>
      <c r="I88" s="31"/>
      <c r="J88" s="31"/>
      <c r="K88" s="8"/>
      <c r="L88" s="8"/>
      <c r="M88" s="9"/>
      <c r="N88" s="9"/>
      <c r="O88" s="9"/>
      <c r="P88" s="9"/>
      <c r="Q88" s="9"/>
      <c r="R88" s="23"/>
    </row>
    <row r="89" spans="1:18" ht="14.5" customHeight="1">
      <c r="A89" s="37"/>
      <c r="B89" s="31"/>
      <c r="C89" s="31"/>
      <c r="D89" s="31"/>
      <c r="E89" s="31"/>
      <c r="F89" s="31"/>
      <c r="G89" s="31"/>
      <c r="H89" s="31"/>
      <c r="I89" s="31"/>
      <c r="J89" s="31"/>
      <c r="K89" s="8"/>
      <c r="L89" s="8"/>
      <c r="M89" s="9"/>
      <c r="N89" s="9"/>
      <c r="O89" s="9"/>
      <c r="P89" s="9"/>
      <c r="Q89" s="9"/>
      <c r="R89" s="23"/>
    </row>
    <row r="90" spans="1:18" ht="14.5" customHeight="1">
      <c r="A90" s="32" t="s">
        <v>4</v>
      </c>
      <c r="B90" s="31"/>
      <c r="C90" s="31"/>
      <c r="D90" s="31"/>
      <c r="E90" s="31"/>
      <c r="F90" s="31"/>
      <c r="G90" s="31"/>
      <c r="H90" s="31"/>
      <c r="I90" s="31"/>
      <c r="J90" s="31"/>
      <c r="K90" s="8"/>
      <c r="L90" s="8"/>
      <c r="M90" s="9"/>
      <c r="N90" s="9"/>
      <c r="O90" s="9"/>
      <c r="P90" s="9"/>
      <c r="Q90" s="9"/>
      <c r="R90" s="23"/>
    </row>
    <row r="91" spans="1:18" ht="14.5" customHeight="1">
      <c r="A91" s="31" t="s">
        <v>40</v>
      </c>
      <c r="B91" s="31"/>
      <c r="C91" s="31"/>
      <c r="D91" s="31"/>
      <c r="E91" s="31"/>
      <c r="F91" s="31"/>
      <c r="G91" s="31"/>
      <c r="H91" s="31"/>
      <c r="I91" s="31"/>
      <c r="J91" s="31"/>
      <c r="K91" s="8"/>
      <c r="L91" s="8"/>
      <c r="M91" s="9"/>
      <c r="N91" s="9"/>
      <c r="O91" s="9"/>
      <c r="P91" s="9"/>
      <c r="Q91" s="9"/>
      <c r="R91" s="23"/>
    </row>
    <row r="92" spans="1:18" ht="15">
      <c r="A92" s="31" t="s">
        <v>41</v>
      </c>
      <c r="B92" s="31"/>
      <c r="C92" s="31"/>
      <c r="D92" s="31"/>
      <c r="E92" s="31"/>
      <c r="F92" s="31"/>
      <c r="G92" s="31"/>
      <c r="H92" s="31"/>
      <c r="I92" s="31"/>
      <c r="J92" s="31"/>
      <c r="K92" s="8"/>
      <c r="L92" s="8"/>
      <c r="M92" s="9"/>
      <c r="N92" s="9"/>
      <c r="O92" s="9"/>
      <c r="P92" s="9"/>
      <c r="Q92" s="9"/>
      <c r="R92" s="23"/>
    </row>
    <row r="93" spans="1:18" ht="14.5" customHeight="1">
      <c r="A93" s="96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95"/>
      <c r="N93" s="95"/>
      <c r="O93" s="95"/>
      <c r="P93" s="95"/>
      <c r="Q93" s="95"/>
      <c r="R93" s="23"/>
    </row>
    <row r="94" spans="1:18" ht="14.5" customHeight="1">
      <c r="A94" s="98" t="s">
        <v>89</v>
      </c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95"/>
      <c r="N94" s="95"/>
      <c r="O94" s="95"/>
      <c r="P94" s="95"/>
      <c r="Q94" s="95"/>
      <c r="R94" s="23"/>
    </row>
    <row r="95" spans="1:18" ht="15">
      <c r="A95" s="98" t="s">
        <v>90</v>
      </c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95"/>
      <c r="N95" s="95"/>
      <c r="O95" s="95"/>
      <c r="P95" s="95"/>
      <c r="Q95" s="95"/>
      <c r="R95" s="23"/>
    </row>
    <row r="96" spans="1:18" ht="14.5" customHeight="1">
      <c r="A96" s="98" t="s">
        <v>98</v>
      </c>
      <c r="B96" s="37"/>
      <c r="C96" s="37"/>
      <c r="D96" s="37"/>
      <c r="E96" s="37"/>
      <c r="F96" s="37"/>
      <c r="G96" s="37"/>
      <c r="H96" s="37"/>
      <c r="I96" s="37"/>
      <c r="J96" s="37"/>
      <c r="K96" s="31"/>
      <c r="L96" s="31"/>
      <c r="M96" s="95"/>
      <c r="N96" s="95"/>
      <c r="O96" s="95"/>
      <c r="P96" s="95"/>
      <c r="Q96" s="95"/>
      <c r="R96" s="23"/>
    </row>
    <row r="97" spans="1:18" ht="14.5" customHeight="1">
      <c r="A97" s="98" t="s">
        <v>91</v>
      </c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95"/>
      <c r="N97" s="95"/>
      <c r="O97" s="95"/>
      <c r="P97" s="95"/>
      <c r="Q97" s="95"/>
      <c r="R97" s="23"/>
    </row>
    <row r="98" spans="1:18" ht="14.5" customHeight="1">
      <c r="A98" s="98" t="s">
        <v>92</v>
      </c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97"/>
      <c r="N98" s="97"/>
      <c r="O98" s="95"/>
      <c r="P98" s="95"/>
      <c r="Q98" s="95"/>
      <c r="R98" s="23"/>
    </row>
    <row r="99" spans="1:18" ht="14.5" customHeight="1">
      <c r="A99" s="98" t="s">
        <v>93</v>
      </c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97"/>
      <c r="N99" s="97"/>
      <c r="O99" s="95"/>
      <c r="P99" s="95"/>
      <c r="Q99" s="95"/>
      <c r="R99" s="23"/>
    </row>
    <row r="100" spans="1:18" ht="14.5" customHeight="1">
      <c r="A100" s="98" t="s">
        <v>94</v>
      </c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97"/>
      <c r="N100" s="97"/>
      <c r="O100" s="95"/>
      <c r="P100" s="95"/>
      <c r="Q100" s="95"/>
      <c r="R100" s="23"/>
    </row>
    <row r="101" spans="1:18" ht="14.5" customHeight="1">
      <c r="A101" s="98" t="s">
        <v>95</v>
      </c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95"/>
      <c r="N101" s="95"/>
      <c r="O101" s="95"/>
      <c r="P101" s="95"/>
      <c r="Q101" s="95"/>
      <c r="R101" s="23"/>
    </row>
    <row r="102" spans="1:18" ht="14.5" customHeight="1">
      <c r="A102" s="98" t="s">
        <v>96</v>
      </c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5"/>
      <c r="N102" s="95"/>
      <c r="O102" s="95"/>
      <c r="P102" s="95"/>
      <c r="Q102" s="95"/>
      <c r="R102" s="25"/>
    </row>
    <row r="103" spans="1:18" ht="14.5" customHeight="1">
      <c r="A103" s="98" t="s">
        <v>97</v>
      </c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96"/>
      <c r="M103" s="31"/>
      <c r="N103" s="31"/>
      <c r="O103" s="31"/>
      <c r="P103" s="31"/>
      <c r="Q103" s="31"/>
      <c r="R103" s="25"/>
    </row>
    <row r="104" spans="1:18" ht="14.5" customHeight="1">
      <c r="A104" s="98" t="s">
        <v>99</v>
      </c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31"/>
      <c r="M104" s="31"/>
      <c r="N104" s="31"/>
      <c r="O104" s="31"/>
      <c r="P104" s="31"/>
      <c r="Q104" s="31"/>
      <c r="R104" s="25"/>
    </row>
    <row r="105" spans="1:18" ht="14.5" customHeight="1">
      <c r="A105" s="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31"/>
      <c r="M105" s="31"/>
      <c r="N105" s="31"/>
      <c r="O105" s="8"/>
      <c r="P105" s="8"/>
      <c r="Q105" s="8"/>
      <c r="R105" s="25"/>
    </row>
    <row r="106" spans="1:18" ht="14.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25"/>
    </row>
    <row r="107" spans="1:18" ht="14.5" customHeight="1"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8"/>
      <c r="M107" s="8"/>
      <c r="N107" s="8"/>
      <c r="O107" s="8"/>
      <c r="P107" s="8"/>
      <c r="Q107" s="8"/>
      <c r="R107" s="25"/>
    </row>
    <row r="108" spans="1:18" ht="15" customHeight="1">
      <c r="L108" s="25"/>
      <c r="M108" s="25"/>
      <c r="N108" s="25"/>
      <c r="O108" s="25"/>
      <c r="P108" s="25"/>
      <c r="Q108" s="25"/>
      <c r="R108" s="25"/>
    </row>
    <row r="109" spans="1:18" ht="15" customHeight="1">
      <c r="L109" s="25"/>
      <c r="M109" s="25"/>
      <c r="N109" s="25"/>
      <c r="O109" s="25"/>
      <c r="P109" s="25"/>
      <c r="Q109" s="25"/>
      <c r="R109" s="25"/>
    </row>
    <row r="110" spans="1:18" ht="15" customHeight="1">
      <c r="L110" s="25"/>
      <c r="M110" s="25"/>
      <c r="N110" s="25"/>
      <c r="O110" s="25"/>
      <c r="P110" s="25"/>
      <c r="Q110" s="25"/>
      <c r="R110" s="25"/>
    </row>
    <row r="111" spans="1:18" ht="15" customHeight="1">
      <c r="A111" s="25"/>
      <c r="L111" s="25"/>
      <c r="M111" s="25"/>
      <c r="N111" s="25"/>
      <c r="O111" s="25"/>
      <c r="P111" s="25"/>
      <c r="Q111" s="25"/>
      <c r="R111" s="25"/>
    </row>
    <row r="112" spans="1:18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</row>
    <row r="113" spans="1:18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</row>
    <row r="114" spans="1:18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</row>
    <row r="115" spans="1:18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</row>
    <row r="116" spans="1:18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</row>
    <row r="117" spans="1:18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</row>
    <row r="118" spans="1:18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</row>
    <row r="119" spans="1:18"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</row>
  </sheetData>
  <sheetProtection selectLockedCells="1"/>
  <mergeCells count="139">
    <mergeCell ref="A64:M64"/>
    <mergeCell ref="N64:Q64"/>
    <mergeCell ref="P48:Q48"/>
    <mergeCell ref="G62:H62"/>
    <mergeCell ref="G63:H63"/>
    <mergeCell ref="E62:F62"/>
    <mergeCell ref="E63:F63"/>
    <mergeCell ref="A62:B62"/>
    <mergeCell ref="A63:B63"/>
    <mergeCell ref="L63:M63"/>
    <mergeCell ref="N63:O63"/>
    <mergeCell ref="P63:Q63"/>
    <mergeCell ref="L62:M62"/>
    <mergeCell ref="N62:O62"/>
    <mergeCell ref="P62:Q62"/>
    <mergeCell ref="I62:K62"/>
    <mergeCell ref="I63:K63"/>
    <mergeCell ref="A60:B60"/>
    <mergeCell ref="A61:B61"/>
    <mergeCell ref="E60:F60"/>
    <mergeCell ref="E59:F59"/>
    <mergeCell ref="N60:O60"/>
    <mergeCell ref="P60:Q60"/>
    <mergeCell ref="L60:M60"/>
    <mergeCell ref="E61:F61"/>
    <mergeCell ref="A52:G52"/>
    <mergeCell ref="A53:G53"/>
    <mergeCell ref="A54:G54"/>
    <mergeCell ref="A55:G55"/>
    <mergeCell ref="A56:G56"/>
    <mergeCell ref="A57:G57"/>
    <mergeCell ref="G61:H61"/>
    <mergeCell ref="A59:B59"/>
    <mergeCell ref="P61:Q61"/>
    <mergeCell ref="I60:K60"/>
    <mergeCell ref="I61:K61"/>
    <mergeCell ref="G60:H60"/>
    <mergeCell ref="I58:Q58"/>
    <mergeCell ref="L59:M59"/>
    <mergeCell ref="N59:O59"/>
    <mergeCell ref="P59:Q59"/>
    <mergeCell ref="I59:K59"/>
    <mergeCell ref="G59:H59"/>
    <mergeCell ref="L61:M61"/>
    <mergeCell ref="N61:O61"/>
    <mergeCell ref="N3:Q5"/>
    <mergeCell ref="H39:L39"/>
    <mergeCell ref="H40:L40"/>
    <mergeCell ref="G8:L8"/>
    <mergeCell ref="G7:L7"/>
    <mergeCell ref="P32:Q32"/>
    <mergeCell ref="P31:Q31"/>
    <mergeCell ref="P30:Q30"/>
    <mergeCell ref="P29:Q29"/>
    <mergeCell ref="P28:Q28"/>
    <mergeCell ref="G11:L11"/>
    <mergeCell ref="P37:Q37"/>
    <mergeCell ref="P38:Q38"/>
    <mergeCell ref="G12:L12"/>
    <mergeCell ref="H26:L26"/>
    <mergeCell ref="H27:L27"/>
    <mergeCell ref="H28:L28"/>
    <mergeCell ref="H29:L29"/>
    <mergeCell ref="H30:L30"/>
    <mergeCell ref="H31:L31"/>
    <mergeCell ref="H32:L32"/>
    <mergeCell ref="G9:L9"/>
    <mergeCell ref="A14:Q16"/>
    <mergeCell ref="C3:F4"/>
    <mergeCell ref="C18:G18"/>
    <mergeCell ref="A18:B18"/>
    <mergeCell ref="H22:L22"/>
    <mergeCell ref="H23:L23"/>
    <mergeCell ref="H24:L24"/>
    <mergeCell ref="H25:L25"/>
    <mergeCell ref="M6:Q6"/>
    <mergeCell ref="P9:Q9"/>
    <mergeCell ref="M9:O9"/>
    <mergeCell ref="M11:Q11"/>
    <mergeCell ref="M10:Q10"/>
    <mergeCell ref="M8:Q8"/>
    <mergeCell ref="M7:Q7"/>
    <mergeCell ref="M12:Q13"/>
    <mergeCell ref="G6:L6"/>
    <mergeCell ref="G10:L10"/>
    <mergeCell ref="A6:F6"/>
    <mergeCell ref="A11:F11"/>
    <mergeCell ref="A10:F10"/>
    <mergeCell ref="A9:F9"/>
    <mergeCell ref="A8:F8"/>
    <mergeCell ref="A7:F7"/>
    <mergeCell ref="A12:F12"/>
    <mergeCell ref="A66:Q67"/>
    <mergeCell ref="G13:L13"/>
    <mergeCell ref="A13:F13"/>
    <mergeCell ref="A58:C58"/>
    <mergeCell ref="H46:L46"/>
    <mergeCell ref="H47:L47"/>
    <mergeCell ref="H41:L41"/>
    <mergeCell ref="H42:L42"/>
    <mergeCell ref="H43:L43"/>
    <mergeCell ref="H44:L44"/>
    <mergeCell ref="H45:L45"/>
    <mergeCell ref="H21:L21"/>
    <mergeCell ref="P50:Q50"/>
    <mergeCell ref="P33:Q33"/>
    <mergeCell ref="H50:I50"/>
    <mergeCell ref="J50:K50"/>
    <mergeCell ref="I18:Q19"/>
    <mergeCell ref="P49:Q49"/>
    <mergeCell ref="P22:Q22"/>
    <mergeCell ref="P44:Q44"/>
    <mergeCell ref="P45:Q45"/>
    <mergeCell ref="P46:Q46"/>
    <mergeCell ref="P47:Q47"/>
    <mergeCell ref="P23:Q23"/>
    <mergeCell ref="P39:Q39"/>
    <mergeCell ref="P40:Q40"/>
    <mergeCell ref="P41:Q41"/>
    <mergeCell ref="P42:Q42"/>
    <mergeCell ref="P43:Q43"/>
    <mergeCell ref="P34:Q34"/>
    <mergeCell ref="P35:Q35"/>
    <mergeCell ref="P36:Q36"/>
    <mergeCell ref="P27:Q27"/>
    <mergeCell ref="H37:L37"/>
    <mergeCell ref="H38:L38"/>
    <mergeCell ref="P21:Q21"/>
    <mergeCell ref="P24:Q24"/>
    <mergeCell ref="P25:Q25"/>
    <mergeCell ref="P26:Q26"/>
    <mergeCell ref="A19:B19"/>
    <mergeCell ref="C19:G19"/>
    <mergeCell ref="A20:A21"/>
    <mergeCell ref="B20:G20"/>
    <mergeCell ref="H33:L33"/>
    <mergeCell ref="H34:L34"/>
    <mergeCell ref="H35:L35"/>
    <mergeCell ref="H36:L36"/>
  </mergeCells>
  <dataValidations count="11">
    <dataValidation type="textLength" errorStyle="information" allowBlank="1" showInputMessage="1" showErrorMessage="1" errorTitle="För många tecken" error="Du kan maximalt ange 36 stycken tecken." sqref="A9 G9 G7 G13 M11 A11 A7 G11 H18:H19">
      <formula1>0</formula1>
      <formula2>36</formula2>
    </dataValidation>
    <dataValidation type="time" allowBlank="1" showInputMessage="1" showErrorMessage="1" errorTitle="Felaktig inmatning" error="Vänligen mata in en tid  i rätt format (tt:mm)." sqref="D22:G47 C50 B22:C48 B49">
      <formula1>0</formula1>
      <formula2>0.999305555555556</formula2>
    </dataValidation>
    <dataValidation allowBlank="1" showInputMessage="1" showErrorMessage="1" errorTitle="Felaktig inmatning" error="Vänligen mata in ett datum i rätt format (åå-mm-dd)._x000a_" sqref="A48:A49 A51"/>
    <dataValidation allowBlank="1" showInputMessage="1" showErrorMessage="1" promptTitle="Observera" prompt="Du får endast ange egen timlön om du tillhör:_x000a_- Timersättning övrig_x000a_- Timersättning pensionär_x000a__x000a_I alla andra fall sätts timlönen automatiskt när du ovan väljer &quot;Typ av ersättning&quot;" sqref="M9:O9"/>
    <dataValidation type="whole" allowBlank="1" showInputMessage="1" errorTitle="Felaktig inmatning" error="Vänligen mata in en tid  i rätt format (tt:mm)." sqref="A22:A47">
      <formula1>1</formula1>
      <formula2>31</formula2>
    </dataValidation>
    <dataValidation type="textLength" errorStyle="information" operator="lessThanOrEqual" allowBlank="1" showInputMessage="1" showErrorMessage="1" errorTitle="För många tecken" error="Du kan som mest ange tre  tecken." sqref="G59:H63">
      <formula1>3</formula1>
    </dataValidation>
    <dataValidation type="textLength" errorStyle="information" operator="lessThanOrEqual" allowBlank="1" showInputMessage="1" showErrorMessage="1" errorTitle="För många tecken" error="Du kan som mest ange sex tecken." sqref="P60:Q63 N59:O63">
      <formula1>6</formula1>
    </dataValidation>
    <dataValidation type="textLength" errorStyle="information" operator="lessThanOrEqual" allowBlank="1" showInputMessage="1" showErrorMessage="1" errorTitle="För många tecken" error="Du kan som mest ange fyra tecken." sqref="D59:D63">
      <formula1>5</formula1>
    </dataValidation>
    <dataValidation type="textLength" errorStyle="information" operator="lessThanOrEqual" allowBlank="1" showInputMessage="1" showErrorMessage="1" errorTitle="För många tecken" error="Du kan som mest ange tre  tecken." sqref="E59:F63">
      <formula1>9</formula1>
    </dataValidation>
    <dataValidation type="textLength" errorStyle="information" operator="lessThanOrEqual" allowBlank="1" showInputMessage="1" showErrorMessage="1" errorTitle="För många tecken" error="Du kan som mest ange nio tecken." sqref="I59:K63">
      <formula1>3</formula1>
    </dataValidation>
    <dataValidation type="textLength" errorStyle="information" operator="lessThanOrEqual" allowBlank="1" showInputMessage="1" showErrorMessage="1" errorTitle="För många tecken" error="Du kan som mest ange sex tecken." sqref="L59:M63">
      <formula1>7</formula1>
    </dataValidation>
  </dataValidations>
  <pageMargins left="3.937007874015748E-2" right="3.937007874015748E-2" top="3.937007874015748E-2" bottom="3.937007874015748E-2" header="3.937007874015748E-2" footer="3.937007874015748E-2"/>
  <pageSetup paperSize="9" scale="69" fitToWidth="0" fitToHeight="0"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5" r:id="rId3" name="Check Box 17">
              <controlPr defaultSize="0" autoFill="0" autoLine="0" autoPict="0">
                <anchor moveWithCells="1">
                  <from>
                    <xdr:col>12</xdr:col>
                    <xdr:colOff>25400</xdr:colOff>
                    <xdr:row>11</xdr:row>
                    <xdr:rowOff>101600</xdr:rowOff>
                  </from>
                  <to>
                    <xdr:col>14</xdr:col>
                    <xdr:colOff>254000</xdr:colOff>
                    <xdr:row>12</xdr:row>
                    <xdr:rowOff>127000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66" r:id="rId4" name="Check Box 18">
              <controlPr defaultSize="0" autoFill="0" autoLine="0" autoPict="0" altText="Avser även adressändring">
                <anchor moveWithCells="1">
                  <from>
                    <xdr:col>13</xdr:col>
                    <xdr:colOff>444500</xdr:colOff>
                    <xdr:row>11</xdr:row>
                    <xdr:rowOff>139700</xdr:rowOff>
                  </from>
                  <to>
                    <xdr:col>15</xdr:col>
                    <xdr:colOff>596900</xdr:colOff>
                    <xdr:row>12</xdr:row>
                    <xdr:rowOff>101600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72" r:id="rId5" name="Check Box 24">
              <controlPr defaultSize="0" autoFill="0" autoLine="0" autoPict="0">
                <anchor moveWithCells="1">
                  <from>
                    <xdr:col>3</xdr:col>
                    <xdr:colOff>165100</xdr:colOff>
                    <xdr:row>62</xdr:row>
                    <xdr:rowOff>215900</xdr:rowOff>
                  </from>
                  <to>
                    <xdr:col>9</xdr:col>
                    <xdr:colOff>38100</xdr:colOff>
                    <xdr:row>63</xdr:row>
                    <xdr:rowOff>215900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73" r:id="rId6" name="Check Box 25">
              <controlPr defaultSize="0" autoFill="0" autoLine="0" autoPict="0">
                <anchor moveWithCells="1">
                  <from>
                    <xdr:col>5</xdr:col>
                    <xdr:colOff>88900</xdr:colOff>
                    <xdr:row>62</xdr:row>
                    <xdr:rowOff>215900</xdr:rowOff>
                  </from>
                  <to>
                    <xdr:col>11</xdr:col>
                    <xdr:colOff>76200</xdr:colOff>
                    <xdr:row>63</xdr:row>
                    <xdr:rowOff>215900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77" r:id="rId7" name="Check Box 29">
              <controlPr defaultSize="0" autoFill="0" autoLine="0" autoPict="0">
                <anchor moveWithCells="1">
                  <from>
                    <xdr:col>8</xdr:col>
                    <xdr:colOff>25400</xdr:colOff>
                    <xdr:row>62</xdr:row>
                    <xdr:rowOff>215900</xdr:rowOff>
                  </from>
                  <to>
                    <xdr:col>11</xdr:col>
                    <xdr:colOff>63500</xdr:colOff>
                    <xdr:row>63</xdr:row>
                    <xdr:rowOff>215900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Blad1!$A$15:$A$19</xm:f>
          </x14:formula1>
          <xm:sqref>A19:B19</xm:sqref>
        </x14:dataValidation>
        <x14:dataValidation type="list" allowBlank="1" showInputMessage="1" showErrorMessage="1">
          <x14:formula1>
            <xm:f>Blad1!$A$21:$A$32</xm:f>
          </x14:formula1>
          <xm:sqref>C19:G19</xm:sqref>
        </x14:dataValidation>
        <x14:dataValidation type="list" showInputMessage="1" showErrorMessage="1" errorTitle="Felaktig inmatning" error="Vänligen välj ett alternativ i listan." promptTitle="Observera" prompt="Din timlön kommer automatiskt att anges i tabellen nedan. _x000a__x000a_Dock, om du väljer:_x000a_- Timersättning övrig_x000a_- Timersättning pensionär_x000a_så måste du manuellt ange din avtalade timlön i fältet direkt nedanför märkt &quot;Timlön&quot;.">
          <x14:formula1>
            <xm:f>Blad1!$A$4:$A$13</xm:f>
          </x14:formula1>
          <xm:sqref>M7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B24"/>
  <sheetViews>
    <sheetView topLeftCell="A3" workbookViewId="0">
      <selection activeCell="E18" sqref="E18"/>
    </sheetView>
  </sheetViews>
  <sheetFormatPr baseColWidth="10" defaultColWidth="8.6640625" defaultRowHeight="20" x14ac:dyDescent="0"/>
  <cols>
    <col min="1" max="1" width="42.5" style="17" customWidth="1"/>
    <col min="2" max="2" width="42.6640625" style="17" customWidth="1"/>
    <col min="3" max="16384" width="8.6640625" style="17"/>
  </cols>
  <sheetData>
    <row r="1" spans="1:2" ht="21" thickBot="1">
      <c r="A1" s="11" t="s">
        <v>49</v>
      </c>
      <c r="B1" s="12"/>
    </row>
    <row r="2" spans="1:2">
      <c r="A2" s="13"/>
      <c r="B2" s="14"/>
    </row>
    <row r="3" spans="1:2">
      <c r="A3" s="13" t="s">
        <v>45</v>
      </c>
      <c r="B3" s="14"/>
    </row>
    <row r="4" spans="1:2">
      <c r="A4" s="13"/>
      <c r="B4" s="14"/>
    </row>
    <row r="5" spans="1:2">
      <c r="A5" s="13"/>
      <c r="B5" s="14"/>
    </row>
    <row r="6" spans="1:2">
      <c r="A6" s="13"/>
      <c r="B6" s="14"/>
    </row>
    <row r="7" spans="1:2" ht="21" thickBot="1">
      <c r="A7" s="15"/>
      <c r="B7" s="16"/>
    </row>
    <row r="8" spans="1:2">
      <c r="A8" s="13" t="s">
        <v>46</v>
      </c>
      <c r="B8" s="14"/>
    </row>
    <row r="9" spans="1:2">
      <c r="A9" s="13"/>
      <c r="B9" s="14"/>
    </row>
    <row r="10" spans="1:2">
      <c r="A10" s="13"/>
      <c r="B10" s="14"/>
    </row>
    <row r="11" spans="1:2">
      <c r="A11" s="13"/>
      <c r="B11" s="14"/>
    </row>
    <row r="12" spans="1:2">
      <c r="A12" s="13"/>
      <c r="B12" s="14"/>
    </row>
    <row r="13" spans="1:2">
      <c r="A13" s="13"/>
      <c r="B13" s="14"/>
    </row>
    <row r="14" spans="1:2">
      <c r="A14" s="13"/>
      <c r="B14" s="14"/>
    </row>
    <row r="15" spans="1:2" ht="21" thickBot="1">
      <c r="A15" s="15"/>
      <c r="B15" s="16"/>
    </row>
    <row r="16" spans="1:2">
      <c r="A16" s="13" t="s">
        <v>42</v>
      </c>
      <c r="B16" s="14"/>
    </row>
    <row r="17" spans="1:2">
      <c r="A17" s="13"/>
      <c r="B17" s="14"/>
    </row>
    <row r="18" spans="1:2" ht="21" thickBot="1">
      <c r="A18" s="15"/>
      <c r="B18" s="16"/>
    </row>
    <row r="19" spans="1:2">
      <c r="A19" s="260" t="s">
        <v>47</v>
      </c>
      <c r="B19" s="14"/>
    </row>
    <row r="20" spans="1:2">
      <c r="A20" s="261"/>
      <c r="B20" s="14"/>
    </row>
    <row r="21" spans="1:2" ht="21" thickBot="1">
      <c r="A21" s="262"/>
      <c r="B21" s="16"/>
    </row>
    <row r="22" spans="1:2">
      <c r="A22" s="13" t="s">
        <v>48</v>
      </c>
      <c r="B22" s="14"/>
    </row>
    <row r="23" spans="1:2">
      <c r="A23" s="13"/>
      <c r="B23" s="14"/>
    </row>
    <row r="24" spans="1:2" ht="21" thickBot="1">
      <c r="A24" s="15"/>
      <c r="B24" s="16"/>
    </row>
  </sheetData>
  <sheetProtection selectLockedCells="1" selectUnlockedCells="1"/>
  <mergeCells count="1">
    <mergeCell ref="A19:A21"/>
  </mergeCells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 enableFormatConditionsCalculation="0"/>
  <dimension ref="A2:C32"/>
  <sheetViews>
    <sheetView workbookViewId="0">
      <selection activeCell="F11" sqref="F11"/>
    </sheetView>
  </sheetViews>
  <sheetFormatPr baseColWidth="10" defaultColWidth="8.83203125" defaultRowHeight="14" x14ac:dyDescent="0"/>
  <cols>
    <col min="1" max="1" width="39.83203125" bestFit="1" customWidth="1"/>
    <col min="3" max="3" width="10.5" bestFit="1" customWidth="1"/>
  </cols>
  <sheetData>
    <row r="2" spans="1:3" s="1" customFormat="1" ht="15" thickBot="1">
      <c r="A2" s="1" t="s">
        <v>5</v>
      </c>
    </row>
    <row r="3" spans="1:3" s="1" customFormat="1">
      <c r="A3" s="42"/>
      <c r="B3" s="43" t="s">
        <v>75</v>
      </c>
      <c r="C3" s="44" t="s">
        <v>73</v>
      </c>
    </row>
    <row r="4" spans="1:3">
      <c r="A4" s="45" t="s">
        <v>12</v>
      </c>
      <c r="B4" s="46">
        <v>960</v>
      </c>
      <c r="C4" s="55">
        <v>3260</v>
      </c>
    </row>
    <row r="5" spans="1:3">
      <c r="A5" s="45" t="s">
        <v>6</v>
      </c>
      <c r="B5" s="46">
        <v>820</v>
      </c>
      <c r="C5" s="55">
        <v>3261</v>
      </c>
    </row>
    <row r="6" spans="1:3">
      <c r="A6" s="45" t="s">
        <v>7</v>
      </c>
      <c r="B6" s="46">
        <v>690</v>
      </c>
      <c r="C6" s="55">
        <v>3264</v>
      </c>
    </row>
    <row r="7" spans="1:3" s="1" customFormat="1">
      <c r="A7" s="45" t="s">
        <v>9</v>
      </c>
      <c r="B7" s="46">
        <v>550</v>
      </c>
      <c r="C7" s="55">
        <v>3267</v>
      </c>
    </row>
    <row r="8" spans="1:3" s="1" customFormat="1">
      <c r="A8" s="45" t="s">
        <v>18</v>
      </c>
      <c r="B8" s="46"/>
      <c r="C8" s="55">
        <v>3271</v>
      </c>
    </row>
    <row r="9" spans="1:3">
      <c r="A9" s="45" t="s">
        <v>19</v>
      </c>
      <c r="B9" s="46"/>
      <c r="C9" s="55" t="s">
        <v>76</v>
      </c>
    </row>
    <row r="10" spans="1:3">
      <c r="A10" s="45" t="s">
        <v>8</v>
      </c>
      <c r="B10" s="46">
        <v>150</v>
      </c>
      <c r="C10" s="55" t="s">
        <v>77</v>
      </c>
    </row>
    <row r="11" spans="1:3" s="1" customFormat="1">
      <c r="A11" s="45" t="s">
        <v>87</v>
      </c>
      <c r="B11" s="46">
        <v>120</v>
      </c>
      <c r="C11" s="55" t="s">
        <v>88</v>
      </c>
    </row>
    <row r="12" spans="1:3" s="1" customFormat="1">
      <c r="A12" s="45" t="s">
        <v>85</v>
      </c>
      <c r="B12" s="46">
        <v>150</v>
      </c>
      <c r="C12" s="55" t="s">
        <v>86</v>
      </c>
    </row>
    <row r="13" spans="1:3" ht="15" thickBot="1">
      <c r="A13" s="47" t="s">
        <v>22</v>
      </c>
      <c r="B13" s="48"/>
      <c r="C13" s="56" t="s">
        <v>82</v>
      </c>
    </row>
    <row r="14" spans="1:3" ht="15" thickBot="1"/>
    <row r="15" spans="1:3">
      <c r="A15" s="49">
        <v>2016</v>
      </c>
    </row>
    <row r="16" spans="1:3">
      <c r="A16" s="50">
        <v>2017</v>
      </c>
    </row>
    <row r="17" spans="1:1">
      <c r="A17" s="50">
        <v>2018</v>
      </c>
    </row>
    <row r="18" spans="1:1">
      <c r="A18" s="50">
        <v>2019</v>
      </c>
    </row>
    <row r="19" spans="1:1" ht="15" thickBot="1">
      <c r="A19" s="51">
        <v>2020</v>
      </c>
    </row>
    <row r="20" spans="1:1" ht="15" thickBot="1"/>
    <row r="21" spans="1:1">
      <c r="A21" s="52" t="s">
        <v>61</v>
      </c>
    </row>
    <row r="22" spans="1:1">
      <c r="A22" s="53" t="s">
        <v>62</v>
      </c>
    </row>
    <row r="23" spans="1:1">
      <c r="A23" s="53" t="s">
        <v>63</v>
      </c>
    </row>
    <row r="24" spans="1:1">
      <c r="A24" s="53" t="s">
        <v>64</v>
      </c>
    </row>
    <row r="25" spans="1:1">
      <c r="A25" s="53" t="s">
        <v>65</v>
      </c>
    </row>
    <row r="26" spans="1:1">
      <c r="A26" s="53" t="s">
        <v>66</v>
      </c>
    </row>
    <row r="27" spans="1:1">
      <c r="A27" s="53" t="s">
        <v>67</v>
      </c>
    </row>
    <row r="28" spans="1:1">
      <c r="A28" s="53" t="s">
        <v>68</v>
      </c>
    </row>
    <row r="29" spans="1:1">
      <c r="A29" s="53" t="s">
        <v>69</v>
      </c>
    </row>
    <row r="30" spans="1:1">
      <c r="A30" s="53" t="s">
        <v>70</v>
      </c>
    </row>
    <row r="31" spans="1:1">
      <c r="A31" s="53" t="s">
        <v>71</v>
      </c>
    </row>
    <row r="32" spans="1:1" ht="15" thickBot="1">
      <c r="A32" s="54" t="s">
        <v>72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Timersättning</vt:lpstr>
      <vt:lpstr>Manual för utskrift</vt:lpstr>
      <vt:lpstr>Blad1</vt:lpstr>
    </vt:vector>
  </TitlesOfParts>
  <Company>Engelska parken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Johnsen</dc:creator>
  <cp:lastModifiedBy>Karl Marklund</cp:lastModifiedBy>
  <cp:lastPrinted>2016-06-17T08:15:57Z</cp:lastPrinted>
  <dcterms:created xsi:type="dcterms:W3CDTF">2013-05-30T14:35:25Z</dcterms:created>
  <dcterms:modified xsi:type="dcterms:W3CDTF">2018-08-29T08:52:27Z</dcterms:modified>
</cp:coreProperties>
</file>