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Fernando\Desktop\Electrónica\Audio - filtros\"/>
    </mc:Choice>
  </mc:AlternateContent>
  <xr:revisionPtr revIDLastSave="0" documentId="13_ncr:1_{EF0C5B63-F319-48E1-93B4-2F8CA4D5E600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Pasa bajos inv." sheetId="2" r:id="rId1"/>
    <sheet name="Pasa bajos no inv." sheetId="1" r:id="rId2"/>
    <sheet name="Pasa banda no inv." sheetId="3" r:id="rId3"/>
    <sheet name="Pasa banda inv." sheetId="4" r:id="rId4"/>
    <sheet name="Pasa altos no inv." sheetId="5" r:id="rId5"/>
    <sheet name="Pasa altos inv." sheetId="6" r:id="rId6"/>
    <sheet name="Boost A. F." sheetId="8" r:id="rId7"/>
    <sheet name="Boost B. F." sheetId="9" r:id="rId8"/>
    <sheet name="Hoja4" sheetId="10" r:id="rId9"/>
    <sheet name="Hoja5" sheetId="11" r:id="rId10"/>
    <sheet name="Hoja6" sheetId="12" r:id="rId11"/>
    <sheet name="Hoja7" sheetId="13" r:id="rId12"/>
  </sheets>
  <definedNames>
    <definedName name="OLE_LINK1" localSheetId="0">'Pasa bajos inv.'!$G$3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3" i="9"/>
  <c r="B5" i="9" s="1"/>
  <c r="B2" i="9"/>
  <c r="B5" i="8"/>
  <c r="B4" i="8"/>
  <c r="B3" i="8"/>
  <c r="B2" i="8"/>
  <c r="B4" i="6"/>
  <c r="B3" i="5"/>
  <c r="B2" i="6"/>
  <c r="B2" i="4"/>
  <c r="B3" i="3"/>
  <c r="B4" i="4"/>
  <c r="B4" i="3"/>
  <c r="B3" i="2"/>
  <c r="B2" i="5"/>
  <c r="B4" i="5" s="1"/>
  <c r="B3" i="4"/>
  <c r="B2" i="3"/>
  <c r="B4" i="2"/>
  <c r="B2" i="2"/>
  <c r="B3" i="1"/>
  <c r="B2" i="1"/>
  <c r="B4" i="1" s="1"/>
  <c r="B4" i="9" l="1"/>
</calcChain>
</file>

<file path=xl/sharedStrings.xml><?xml version="1.0" encoding="utf-8"?>
<sst xmlns="http://schemas.openxmlformats.org/spreadsheetml/2006/main" count="76" uniqueCount="13">
  <si>
    <t>Rf</t>
  </si>
  <si>
    <t>Rs</t>
  </si>
  <si>
    <t>R1</t>
  </si>
  <si>
    <t>R2</t>
  </si>
  <si>
    <t>C1</t>
  </si>
  <si>
    <t>C2</t>
  </si>
  <si>
    <t>k</t>
  </si>
  <si>
    <t>fc</t>
  </si>
  <si>
    <t>𝛼</t>
  </si>
  <si>
    <t>R3</t>
  </si>
  <si>
    <t>C3</t>
  </si>
  <si>
    <t>D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</si>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</sst>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10</xdr:row>
      <xdr:rowOff>139700</xdr:rowOff>
    </xdr:from>
    <xdr:to>
      <xdr:col>11</xdr:col>
      <xdr:colOff>320040</xdr:colOff>
      <xdr:row>24</xdr:row>
      <xdr:rowOff>41910</xdr:rowOff>
    </xdr:to>
    <xdr:pic>
      <xdr:nvPicPr>
        <xdr:cNvPr id="2" name="Imagen 1" descr="Diagrama, Esquemático&#10;&#10;Descripción generada automáticamente">
          <a:extLst>
            <a:ext uri="{FF2B5EF4-FFF2-40B4-BE49-F238E27FC236}">
              <a16:creationId xmlns:a16="http://schemas.microsoft.com/office/drawing/2014/main" id="{016AFDF4-70BA-6949-EB47-2EF452C19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9550" y="2000250"/>
          <a:ext cx="5400040" cy="24803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222250</xdr:colOff>
      <xdr:row>0</xdr:row>
      <xdr:rowOff>146050</xdr:rowOff>
    </xdr:from>
    <xdr:to>
      <xdr:col>13</xdr:col>
      <xdr:colOff>285750</xdr:colOff>
      <xdr:row>10</xdr:row>
      <xdr:rowOff>12700</xdr:rowOff>
    </xdr:to>
    <xdr:pic>
      <xdr:nvPicPr>
        <xdr:cNvPr id="2096" name="Imagen 2095">
          <a:extLst>
            <a:ext uri="{FF2B5EF4-FFF2-40B4-BE49-F238E27FC236}">
              <a16:creationId xmlns:a16="http://schemas.microsoft.com/office/drawing/2014/main" id="{AFC20768-9D37-741B-005E-9E5ED632F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1800" y="146050"/>
          <a:ext cx="5397500" cy="172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184150</xdr:colOff>
      <xdr:row>11</xdr:row>
      <xdr:rowOff>95250</xdr:rowOff>
    </xdr:from>
    <xdr:to>
      <xdr:col>12</xdr:col>
      <xdr:colOff>410845</xdr:colOff>
      <xdr:row>24</xdr:row>
      <xdr:rowOff>63500</xdr:rowOff>
    </xdr:to>
    <xdr:pic>
      <xdr:nvPicPr>
        <xdr:cNvPr id="2" name="Imagen 1" descr="Diagrama, Esquemático&#10;&#10;Descripción generada automáticamente">
          <a:extLst>
            <a:ext uri="{FF2B5EF4-FFF2-40B4-BE49-F238E27FC236}">
              <a16:creationId xmlns:a16="http://schemas.microsoft.com/office/drawing/2014/main" id="{B6EFD492-306E-C6C1-34A7-0D3597E0E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950" y="2139950"/>
          <a:ext cx="5713095" cy="23622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88900</xdr:colOff>
      <xdr:row>0</xdr:row>
      <xdr:rowOff>19050</xdr:rowOff>
    </xdr:from>
    <xdr:to>
      <xdr:col>15</xdr:col>
      <xdr:colOff>159004</xdr:colOff>
      <xdr:row>10</xdr:row>
      <xdr:rowOff>95350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580DC34-E700-984E-0637-5E217E14C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0" y="19050"/>
          <a:ext cx="4946904" cy="1936850"/>
        </a:xfrm>
        <a:prstGeom prst="rect">
          <a:avLst/>
        </a:prstGeom>
      </xdr:spPr>
    </xdr:pic>
    <xdr:clientData/>
  </xdr:twoCellAnchor>
  <xdr:oneCellAnchor>
    <xdr:from>
      <xdr:col>8</xdr:col>
      <xdr:colOff>365125</xdr:colOff>
      <xdr:row>7</xdr:row>
      <xdr:rowOff>76200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D11A526-D752-2EAC-860F-73EC039C044B}"/>
            </a:ext>
          </a:extLst>
        </xdr:cNvPr>
        <xdr:cNvSpPr txBox="1"/>
      </xdr:nvSpPr>
      <xdr:spPr>
        <a:xfrm>
          <a:off x="5413375" y="136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11</xdr:row>
      <xdr:rowOff>6350</xdr:rowOff>
    </xdr:from>
    <xdr:to>
      <xdr:col>11</xdr:col>
      <xdr:colOff>27940</xdr:colOff>
      <xdr:row>23</xdr:row>
      <xdr:rowOff>10795</xdr:rowOff>
    </xdr:to>
    <xdr:pic>
      <xdr:nvPicPr>
        <xdr:cNvPr id="2" name="Imagen 1" descr="Gráfico, Diagrama, Esquemático&#10;&#10;Descripción generada automáticamente">
          <a:extLst>
            <a:ext uri="{FF2B5EF4-FFF2-40B4-BE49-F238E27FC236}">
              <a16:creationId xmlns:a16="http://schemas.microsoft.com/office/drawing/2014/main" id="{806D0570-FDA2-7AA8-C053-FE2B7DE8F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032000"/>
          <a:ext cx="5400040" cy="22142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742950</xdr:colOff>
      <xdr:row>0</xdr:row>
      <xdr:rowOff>165100</xdr:rowOff>
    </xdr:from>
    <xdr:to>
      <xdr:col>12</xdr:col>
      <xdr:colOff>44450</xdr:colOff>
      <xdr:row>9</xdr:row>
      <xdr:rowOff>177800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AD45F06-0428-EC7C-C284-D4E357D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65100"/>
          <a:ext cx="539750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0</xdr:row>
      <xdr:rowOff>0</xdr:rowOff>
    </xdr:from>
    <xdr:to>
      <xdr:col>12</xdr:col>
      <xdr:colOff>406400</xdr:colOff>
      <xdr:row>11</xdr:row>
      <xdr:rowOff>6350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16EA5F-65D9-17A3-BF64-3FF21A4B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0"/>
          <a:ext cx="5397500" cy="205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552450</xdr:colOff>
      <xdr:row>12</xdr:row>
      <xdr:rowOff>44450</xdr:rowOff>
    </xdr:from>
    <xdr:to>
      <xdr:col>10</xdr:col>
      <xdr:colOff>618490</xdr:colOff>
      <xdr:row>26</xdr:row>
      <xdr:rowOff>48895</xdr:rowOff>
    </xdr:to>
    <xdr:pic>
      <xdr:nvPicPr>
        <xdr:cNvPr id="3" name="Imagen 2" descr="Gráfico&#10;&#10;Descripción generada automáticamente">
          <a:extLst>
            <a:ext uri="{FF2B5EF4-FFF2-40B4-BE49-F238E27FC236}">
              <a16:creationId xmlns:a16="http://schemas.microsoft.com/office/drawing/2014/main" id="{D8F0697E-025E-F956-F779-37384234A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2273300"/>
          <a:ext cx="5400040" cy="25825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711200</xdr:colOff>
      <xdr:row>0</xdr:row>
      <xdr:rowOff>95250</xdr:rowOff>
    </xdr:from>
    <xdr:to>
      <xdr:col>13</xdr:col>
      <xdr:colOff>12700</xdr:colOff>
      <xdr:row>9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B829D9-D366-53ED-1DA7-B4A19802A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95250"/>
          <a:ext cx="53975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11</xdr:row>
      <xdr:rowOff>57150</xdr:rowOff>
    </xdr:from>
    <xdr:to>
      <xdr:col>9</xdr:col>
      <xdr:colOff>408305</xdr:colOff>
      <xdr:row>23</xdr:row>
      <xdr:rowOff>6350</xdr:rowOff>
    </xdr:to>
    <xdr:pic>
      <xdr:nvPicPr>
        <xdr:cNvPr id="4" name="Imagen 3" descr="Gráfico, Diagrama, Esquemático&#10;&#10;Descripción generada automáticamente">
          <a:extLst>
            <a:ext uri="{FF2B5EF4-FFF2-40B4-BE49-F238E27FC236}">
              <a16:creationId xmlns:a16="http://schemas.microsoft.com/office/drawing/2014/main" id="{03C69103-65FB-4F5C-3B90-6F570669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2101850"/>
          <a:ext cx="5666105" cy="2159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412750</xdr:colOff>
      <xdr:row>10</xdr:row>
      <xdr:rowOff>38100</xdr:rowOff>
    </xdr:from>
    <xdr:to>
      <xdr:col>8</xdr:col>
      <xdr:colOff>478790</xdr:colOff>
      <xdr:row>23</xdr:row>
      <xdr:rowOff>86360</xdr:rowOff>
    </xdr:to>
    <xdr:pic>
      <xdr:nvPicPr>
        <xdr:cNvPr id="2" name="Imagen 1" descr="Gráfico, Diagrama&#10;&#10;Descripción generada automáticamente">
          <a:extLst>
            <a:ext uri="{FF2B5EF4-FFF2-40B4-BE49-F238E27FC236}">
              <a16:creationId xmlns:a16="http://schemas.microsoft.com/office/drawing/2014/main" id="{39F091E4-1270-6A36-C87E-E16F57BA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" y="1898650"/>
          <a:ext cx="5400040" cy="24422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755650</xdr:colOff>
      <xdr:row>0</xdr:row>
      <xdr:rowOff>171450</xdr:rowOff>
    </xdr:from>
    <xdr:to>
      <xdr:col>11</xdr:col>
      <xdr:colOff>711200</xdr:colOff>
      <xdr:row>8</xdr:row>
      <xdr:rowOff>158750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98213AB-76D0-49A1-1AB8-7F5BE15248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8" t="10000"/>
        <a:stretch/>
      </xdr:blipFill>
      <xdr:spPr bwMode="auto">
        <a:xfrm>
          <a:off x="4565650" y="171450"/>
          <a:ext cx="45275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</xdr:colOff>
      <xdr:row>11</xdr:row>
      <xdr:rowOff>127000</xdr:rowOff>
    </xdr:from>
    <xdr:to>
      <xdr:col>9</xdr:col>
      <xdr:colOff>32991</xdr:colOff>
      <xdr:row>22</xdr:row>
      <xdr:rowOff>165735</xdr:rowOff>
    </xdr:to>
    <xdr:pic>
      <xdr:nvPicPr>
        <xdr:cNvPr id="2" name="Imagen 1" descr="Gráfico, Diagrama, Esquemático&#10;&#10;Descripción generada automáticamente">
          <a:extLst>
            <a:ext uri="{FF2B5EF4-FFF2-40B4-BE49-F238E27FC236}">
              <a16:creationId xmlns:a16="http://schemas.microsoft.com/office/drawing/2014/main" id="{982F2F6F-FB99-D7FE-1A2D-0C2A2455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850" y="2152650"/>
          <a:ext cx="4535141" cy="20643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450850</xdr:colOff>
      <xdr:row>0</xdr:row>
      <xdr:rowOff>107950</xdr:rowOff>
    </xdr:from>
    <xdr:to>
      <xdr:col>12</xdr:col>
      <xdr:colOff>749764</xdr:colOff>
      <xdr:row>9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AE9BAF-6D05-5F95-75A9-4019B60B86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711"/>
        <a:stretch/>
      </xdr:blipFill>
      <xdr:spPr bwMode="auto">
        <a:xfrm>
          <a:off x="4756150" y="107950"/>
          <a:ext cx="4870914" cy="164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10</xdr:row>
      <xdr:rowOff>139700</xdr:rowOff>
    </xdr:from>
    <xdr:to>
      <xdr:col>9</xdr:col>
      <xdr:colOff>165100</xdr:colOff>
      <xdr:row>23</xdr:row>
      <xdr:rowOff>35409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D8F390A6-B7FD-A87F-B7EB-41BDB808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6800" y="1981200"/>
          <a:ext cx="4413250" cy="228965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622300</xdr:colOff>
      <xdr:row>0</xdr:row>
      <xdr:rowOff>0</xdr:rowOff>
    </xdr:from>
    <xdr:to>
      <xdr:col>12</xdr:col>
      <xdr:colOff>571500</xdr:colOff>
      <xdr:row>8</xdr:row>
      <xdr:rowOff>103468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5F64B6-872D-90E2-9C69-BE07DD8054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149"/>
        <a:stretch/>
      </xdr:blipFill>
      <xdr:spPr bwMode="auto">
        <a:xfrm>
          <a:off x="5194300" y="0"/>
          <a:ext cx="4521200" cy="1595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97CE-F35E-407D-943E-BC0BCC1D2D5B}">
  <dimension ref="A1:E6"/>
  <sheetViews>
    <sheetView workbookViewId="0">
      <selection activeCell="B4" sqref="B4"/>
    </sheetView>
  </sheetViews>
  <sheetFormatPr baseColWidth="10" defaultRowHeight="14.5" x14ac:dyDescent="0.35"/>
  <cols>
    <col min="3" max="3" width="3" customWidth="1"/>
  </cols>
  <sheetData>
    <row r="1" spans="1:5" ht="15" thickBot="1" x14ac:dyDescent="0.4"/>
    <row r="2" spans="1:5" x14ac:dyDescent="0.35">
      <c r="A2" s="2" t="s">
        <v>6</v>
      </c>
      <c r="B2" s="3">
        <f>E4/E2</f>
        <v>1</v>
      </c>
      <c r="D2" s="8" t="s">
        <v>2</v>
      </c>
      <c r="E2" s="9">
        <v>1000</v>
      </c>
    </row>
    <row r="3" spans="1:5" x14ac:dyDescent="0.35">
      <c r="A3" s="4" t="s">
        <v>7</v>
      </c>
      <c r="B3" s="5">
        <f>1/(2*PI()*(E3*E4*E5*E6)^(0.5))</f>
        <v>1591.5494309189535</v>
      </c>
      <c r="D3" s="10" t="s">
        <v>3</v>
      </c>
      <c r="E3" s="11">
        <v>1000</v>
      </c>
    </row>
    <row r="4" spans="1:5" ht="15" thickBot="1" x14ac:dyDescent="0.4">
      <c r="A4" s="6" t="s">
        <v>8</v>
      </c>
      <c r="B4" s="7">
        <f>(E6/E5)^(0.5)*((E3/E4)^(0.5)+(E4/E3)^(0.5)+((E3*E4)^(0.5)/E2))</f>
        <v>3</v>
      </c>
      <c r="D4" s="10" t="s">
        <v>9</v>
      </c>
      <c r="E4" s="11">
        <v>1000</v>
      </c>
    </row>
    <row r="5" spans="1:5" x14ac:dyDescent="0.35">
      <c r="B5" s="1"/>
      <c r="D5" s="10" t="s">
        <v>4</v>
      </c>
      <c r="E5" s="12">
        <v>9.9999999999999995E-8</v>
      </c>
    </row>
    <row r="6" spans="1:5" ht="15" thickBot="1" x14ac:dyDescent="0.4">
      <c r="B6" s="1"/>
      <c r="D6" s="13" t="s">
        <v>5</v>
      </c>
      <c r="E6" s="14">
        <v>9.9999999999999995E-8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3C25-EDDF-41D6-AEFA-7B28197F3B8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98CE-35D1-4AE0-A18E-3F4B6F3B7F8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5F92-9A96-4857-BECF-BD6647AF009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8" sqref="G8"/>
    </sheetView>
  </sheetViews>
  <sheetFormatPr baseColWidth="10" defaultColWidth="8.7265625" defaultRowHeight="14.5" x14ac:dyDescent="0.35"/>
  <cols>
    <col min="2" max="2" width="11.1796875" bestFit="1" customWidth="1"/>
    <col min="3" max="3" width="2.6328125" customWidth="1"/>
    <col min="7" max="8" width="8.7265625" customWidth="1"/>
  </cols>
  <sheetData>
    <row r="1" spans="1:5" ht="15" thickBot="1" x14ac:dyDescent="0.4"/>
    <row r="2" spans="1:5" x14ac:dyDescent="0.35">
      <c r="A2" s="2" t="s">
        <v>6</v>
      </c>
      <c r="B2" s="3">
        <f>1+E2/E3</f>
        <v>2</v>
      </c>
      <c r="D2" s="8" t="s">
        <v>0</v>
      </c>
      <c r="E2" s="9">
        <v>1000</v>
      </c>
    </row>
    <row r="3" spans="1:5" x14ac:dyDescent="0.35">
      <c r="A3" s="4" t="s">
        <v>7</v>
      </c>
      <c r="B3" s="5">
        <f>1/(2*PI()*(E4*E5*E6*E7)^(0.5))</f>
        <v>251.64606052243519</v>
      </c>
      <c r="D3" s="10" t="s">
        <v>1</v>
      </c>
      <c r="E3" s="11">
        <v>1000</v>
      </c>
    </row>
    <row r="4" spans="1:5" ht="15" thickBot="1" x14ac:dyDescent="0.4">
      <c r="A4" s="6" t="s">
        <v>8</v>
      </c>
      <c r="B4" s="7">
        <f>(1-B2)*(E4*E6/(E5*E7))^(0.5)+(E5*E7/(E6*E4))^(0.5)+(E4*E7/(E5*E6))^(0.5)</f>
        <v>0.316227766016838</v>
      </c>
      <c r="D4" s="10" t="s">
        <v>2</v>
      </c>
      <c r="E4" s="11">
        <v>20000</v>
      </c>
    </row>
    <row r="5" spans="1:5" x14ac:dyDescent="0.35">
      <c r="B5" s="1"/>
      <c r="D5" s="10" t="s">
        <v>3</v>
      </c>
      <c r="E5" s="11">
        <v>2000</v>
      </c>
    </row>
    <row r="6" spans="1:5" x14ac:dyDescent="0.35">
      <c r="B6" s="1"/>
      <c r="D6" s="10" t="s">
        <v>4</v>
      </c>
      <c r="E6" s="12">
        <v>9.9999999999999995E-8</v>
      </c>
    </row>
    <row r="7" spans="1:5" ht="15" thickBot="1" x14ac:dyDescent="0.4">
      <c r="D7" s="13" t="s">
        <v>5</v>
      </c>
      <c r="E7" s="14">
        <v>9.9999999999999995E-8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5D09-9517-4D66-8C38-A1A3203CB907}">
  <dimension ref="A1:E8"/>
  <sheetViews>
    <sheetView workbookViewId="0">
      <selection activeCell="N16" sqref="N16"/>
    </sheetView>
  </sheetViews>
  <sheetFormatPr baseColWidth="10" defaultRowHeight="14.5" x14ac:dyDescent="0.35"/>
  <sheetData>
    <row r="1" spans="1:5" ht="15" thickBot="1" x14ac:dyDescent="0.4"/>
    <row r="2" spans="1:5" x14ac:dyDescent="0.35">
      <c r="A2" s="2" t="s">
        <v>6</v>
      </c>
      <c r="B2" s="3">
        <f>1+E2/E3</f>
        <v>2</v>
      </c>
      <c r="D2" s="8" t="s">
        <v>0</v>
      </c>
      <c r="E2" s="9">
        <v>1000</v>
      </c>
    </row>
    <row r="3" spans="1:5" x14ac:dyDescent="0.35">
      <c r="A3" s="4" t="s">
        <v>7</v>
      </c>
      <c r="B3" s="5">
        <f>1/(2*PI()*(E4*E5*E6*E7*E8/(E4+E5))^(0.5))</f>
        <v>2250.7907903927653</v>
      </c>
      <c r="D3" s="10" t="s">
        <v>1</v>
      </c>
      <c r="E3" s="11">
        <v>1000</v>
      </c>
    </row>
    <row r="4" spans="1:5" ht="15" thickBot="1" x14ac:dyDescent="0.4">
      <c r="A4" s="6" t="s">
        <v>8</v>
      </c>
      <c r="B4" s="7">
        <f>(1-B2)*(E4*E7/(E5*E8))^(0.5)+(E5*E8/(E7*E4))^(0.5)+(E4*E8/(E5*E7))^(0.5)</f>
        <v>1</v>
      </c>
      <c r="D4" s="10" t="s">
        <v>2</v>
      </c>
      <c r="E4" s="11">
        <v>1000</v>
      </c>
    </row>
    <row r="5" spans="1:5" x14ac:dyDescent="0.35">
      <c r="B5" s="1"/>
      <c r="D5" s="10" t="s">
        <v>3</v>
      </c>
      <c r="E5" s="11">
        <v>1000</v>
      </c>
    </row>
    <row r="6" spans="1:5" x14ac:dyDescent="0.35">
      <c r="B6" s="1"/>
      <c r="D6" s="10" t="s">
        <v>9</v>
      </c>
      <c r="E6" s="11">
        <v>1000</v>
      </c>
    </row>
    <row r="7" spans="1:5" x14ac:dyDescent="0.35">
      <c r="D7" s="10" t="s">
        <v>4</v>
      </c>
      <c r="E7" s="12">
        <v>9.9999999999999995E-8</v>
      </c>
    </row>
    <row r="8" spans="1:5" ht="15" thickBot="1" x14ac:dyDescent="0.4">
      <c r="D8" s="13" t="s">
        <v>5</v>
      </c>
      <c r="E8" s="14">
        <v>9.9999999999999995E-8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E6E0-2E70-410D-9626-09AEC4303725}">
  <dimension ref="A1:E8"/>
  <sheetViews>
    <sheetView workbookViewId="0">
      <selection activeCell="B4" sqref="B4"/>
    </sheetView>
  </sheetViews>
  <sheetFormatPr baseColWidth="10" defaultRowHeight="14.5" x14ac:dyDescent="0.35"/>
  <sheetData>
    <row r="1" spans="1:5" ht="15" thickBot="1" x14ac:dyDescent="0.4"/>
    <row r="2" spans="1:5" x14ac:dyDescent="0.35">
      <c r="A2" s="2" t="s">
        <v>6</v>
      </c>
      <c r="B2" s="3">
        <f>(E6/E4)/(1+(E8/E7))</f>
        <v>2.35</v>
      </c>
      <c r="D2" s="8" t="s">
        <v>0</v>
      </c>
      <c r="E2" s="9">
        <v>1000</v>
      </c>
    </row>
    <row r="3" spans="1:5" x14ac:dyDescent="0.35">
      <c r="A3" s="4" t="s">
        <v>7</v>
      </c>
      <c r="B3" s="5">
        <f>1/(2*PI()*(E4*E5*E6*E7*E8/(E4+E5))^(0.5))</f>
        <v>1038.2123734406634</v>
      </c>
      <c r="D3" s="10" t="s">
        <v>1</v>
      </c>
      <c r="E3" s="11">
        <v>1000</v>
      </c>
    </row>
    <row r="4" spans="1:5" ht="15" thickBot="1" x14ac:dyDescent="0.4">
      <c r="A4" s="6" t="s">
        <v>8</v>
      </c>
      <c r="B4" s="7">
        <f>((E7/E8)^(0.5)+(E8/E7)^(0.5))*(((E4*E5)/(E6*(E4+E5))))^(0.5)</f>
        <v>0.6523280730534422</v>
      </c>
      <c r="D4" s="10" t="s">
        <v>2</v>
      </c>
      <c r="E4" s="11">
        <v>1000</v>
      </c>
    </row>
    <row r="5" spans="1:5" x14ac:dyDescent="0.35">
      <c r="B5" s="1"/>
      <c r="D5" s="10" t="s">
        <v>3</v>
      </c>
      <c r="E5" s="11">
        <v>1000</v>
      </c>
    </row>
    <row r="6" spans="1:5" x14ac:dyDescent="0.35">
      <c r="B6" s="1"/>
      <c r="D6" s="10" t="s">
        <v>9</v>
      </c>
      <c r="E6" s="11">
        <v>4700</v>
      </c>
    </row>
    <row r="7" spans="1:5" x14ac:dyDescent="0.35">
      <c r="D7" s="10" t="s">
        <v>4</v>
      </c>
      <c r="E7" s="12">
        <v>9.9999999999999995E-8</v>
      </c>
    </row>
    <row r="8" spans="1:5" ht="15" thickBot="1" x14ac:dyDescent="0.4">
      <c r="D8" s="13" t="s">
        <v>5</v>
      </c>
      <c r="E8" s="14">
        <v>9.9999999999999995E-8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9CD0-DC52-40BB-A17E-0B374736324E}">
  <dimension ref="A1:E7"/>
  <sheetViews>
    <sheetView workbookViewId="0">
      <selection activeCell="B3" sqref="B3"/>
    </sheetView>
  </sheetViews>
  <sheetFormatPr baseColWidth="10" defaultRowHeight="14.5" x14ac:dyDescent="0.35"/>
  <sheetData>
    <row r="1" spans="1:5" ht="15" thickBot="1" x14ac:dyDescent="0.4"/>
    <row r="2" spans="1:5" x14ac:dyDescent="0.35">
      <c r="A2" s="2" t="s">
        <v>6</v>
      </c>
      <c r="B2" s="3">
        <f>1+E2/E3</f>
        <v>2</v>
      </c>
      <c r="D2" s="8" t="s">
        <v>0</v>
      </c>
      <c r="E2" s="9">
        <v>1000</v>
      </c>
    </row>
    <row r="3" spans="1:5" x14ac:dyDescent="0.35">
      <c r="A3" s="4" t="s">
        <v>7</v>
      </c>
      <c r="B3" s="5">
        <f>1/(2*PI()*(E4*E5*E6*E7)^(0.5))</f>
        <v>1591.5494309189535</v>
      </c>
      <c r="D3" s="10" t="s">
        <v>1</v>
      </c>
      <c r="E3" s="11">
        <v>1000</v>
      </c>
    </row>
    <row r="4" spans="1:5" ht="15" thickBot="1" x14ac:dyDescent="0.4">
      <c r="A4" s="6" t="s">
        <v>8</v>
      </c>
      <c r="B4" s="7">
        <f>(1-B2)*(E4*E6/(E5*E7))^(0.5)+(E5*E7/(E6*E4))^(0.5)+(E4*E7/(E5*E6))^(0.5)</f>
        <v>1</v>
      </c>
      <c r="D4" s="10" t="s">
        <v>2</v>
      </c>
      <c r="E4" s="11">
        <v>1000</v>
      </c>
    </row>
    <row r="5" spans="1:5" x14ac:dyDescent="0.35">
      <c r="B5" s="1"/>
      <c r="D5" s="10" t="s">
        <v>3</v>
      </c>
      <c r="E5" s="11">
        <v>1000</v>
      </c>
    </row>
    <row r="6" spans="1:5" x14ac:dyDescent="0.35">
      <c r="B6" s="1"/>
      <c r="D6" s="10" t="s">
        <v>4</v>
      </c>
      <c r="E6" s="12">
        <v>9.9999999999999995E-8</v>
      </c>
    </row>
    <row r="7" spans="1:5" ht="15" thickBot="1" x14ac:dyDescent="0.4">
      <c r="D7" s="13" t="s">
        <v>5</v>
      </c>
      <c r="E7" s="14">
        <v>9.9999999999999995E-8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9650-67FB-4DFE-B083-2F266DF050E0}">
  <dimension ref="A1:E8"/>
  <sheetViews>
    <sheetView topLeftCell="A6" workbookViewId="0">
      <selection activeCell="B4" sqref="B4"/>
    </sheetView>
  </sheetViews>
  <sheetFormatPr baseColWidth="10" defaultRowHeight="14.5" x14ac:dyDescent="0.35"/>
  <sheetData>
    <row r="1" spans="1:5" ht="15" thickBot="1" x14ac:dyDescent="0.4"/>
    <row r="2" spans="1:5" x14ac:dyDescent="0.35">
      <c r="A2" s="2" t="s">
        <v>6</v>
      </c>
      <c r="B2" s="3">
        <f>E8/E6</f>
        <v>1</v>
      </c>
      <c r="D2" s="17"/>
      <c r="E2" s="17"/>
    </row>
    <row r="3" spans="1:5" ht="15" thickBot="1" x14ac:dyDescent="0.4">
      <c r="A3" s="4" t="s">
        <v>7</v>
      </c>
      <c r="B3" s="5">
        <f>1/(2*PI()*(E4*E5*E8*E7)^(0.5))</f>
        <v>1591.5494309189535</v>
      </c>
      <c r="D3" s="17"/>
      <c r="E3" s="17"/>
    </row>
    <row r="4" spans="1:5" ht="15" thickBot="1" x14ac:dyDescent="0.4">
      <c r="A4" s="6" t="s">
        <v>8</v>
      </c>
      <c r="B4" s="7">
        <f>((E6/(E7*E8)^(0.5)+(E7/E8)^(0.5)+(E8/E7)^(0.5)))*(E4/E5)^(0.5)</f>
        <v>3</v>
      </c>
      <c r="D4" s="8" t="s">
        <v>2</v>
      </c>
      <c r="E4" s="9">
        <v>1000</v>
      </c>
    </row>
    <row r="5" spans="1:5" x14ac:dyDescent="0.35">
      <c r="B5" s="1"/>
      <c r="D5" s="10" t="s">
        <v>3</v>
      </c>
      <c r="E5" s="11">
        <v>1000</v>
      </c>
    </row>
    <row r="6" spans="1:5" x14ac:dyDescent="0.35">
      <c r="B6" s="1"/>
      <c r="D6" s="10" t="s">
        <v>4</v>
      </c>
      <c r="E6" s="12">
        <v>9.9999999999999995E-8</v>
      </c>
    </row>
    <row r="7" spans="1:5" x14ac:dyDescent="0.35">
      <c r="D7" s="10" t="s">
        <v>5</v>
      </c>
      <c r="E7" s="12">
        <v>9.9999999999999995E-8</v>
      </c>
    </row>
    <row r="8" spans="1:5" ht="15" thickBot="1" x14ac:dyDescent="0.4">
      <c r="D8" s="13" t="s">
        <v>10</v>
      </c>
      <c r="E8" s="14">
        <v>9.9999999999999995E-8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5A33-09C1-4939-AF58-89967221F240}">
  <dimension ref="A1:E8"/>
  <sheetViews>
    <sheetView workbookViewId="0">
      <selection activeCell="B5" sqref="B5"/>
    </sheetView>
  </sheetViews>
  <sheetFormatPr baseColWidth="10" defaultRowHeight="14.5" x14ac:dyDescent="0.35"/>
  <cols>
    <col min="3" max="3" width="7.08984375" customWidth="1"/>
  </cols>
  <sheetData>
    <row r="1" spans="1:5" ht="15" thickBot="1" x14ac:dyDescent="0.4"/>
    <row r="2" spans="1:5" x14ac:dyDescent="0.35">
      <c r="A2" s="2" t="s">
        <v>6</v>
      </c>
      <c r="B2" s="3">
        <f>1+E2/E3</f>
        <v>2</v>
      </c>
      <c r="D2" s="8" t="s">
        <v>0</v>
      </c>
      <c r="E2" s="9">
        <v>1000</v>
      </c>
    </row>
    <row r="3" spans="1:5" x14ac:dyDescent="0.35">
      <c r="A3" s="4" t="s">
        <v>11</v>
      </c>
      <c r="B3" s="5">
        <f>E6/(E5+E6)</f>
        <v>0.5</v>
      </c>
      <c r="D3" s="10" t="s">
        <v>1</v>
      </c>
      <c r="E3" s="11">
        <v>1000</v>
      </c>
    </row>
    <row r="4" spans="1:5" x14ac:dyDescent="0.35">
      <c r="A4" s="10" t="s">
        <v>12</v>
      </c>
      <c r="B4" s="5">
        <f>1/(2*PI()*(E4*E5*E7*E8*B3)^(0.5))</f>
        <v>478.89165753037554</v>
      </c>
      <c r="D4" s="10" t="s">
        <v>2</v>
      </c>
      <c r="E4" s="11">
        <v>1000</v>
      </c>
    </row>
    <row r="5" spans="1:5" ht="15" thickBot="1" x14ac:dyDescent="0.4">
      <c r="A5" s="6" t="s">
        <v>8</v>
      </c>
      <c r="B5" s="16">
        <f>(E7+E8)*(B3*E5)^(0.5)/(E4*E7*E8)^(0.5)</f>
        <v>1.4142135623730951</v>
      </c>
      <c r="D5" s="10" t="s">
        <v>3</v>
      </c>
      <c r="E5" s="11">
        <v>1000</v>
      </c>
    </row>
    <row r="6" spans="1:5" x14ac:dyDescent="0.35">
      <c r="B6" s="1"/>
      <c r="D6" s="10" t="s">
        <v>9</v>
      </c>
      <c r="E6" s="15">
        <v>1000</v>
      </c>
    </row>
    <row r="7" spans="1:5" x14ac:dyDescent="0.35">
      <c r="D7" s="10" t="s">
        <v>4</v>
      </c>
      <c r="E7" s="12">
        <v>4.7E-7</v>
      </c>
    </row>
    <row r="8" spans="1:5" ht="15" thickBot="1" x14ac:dyDescent="0.4">
      <c r="D8" s="13" t="s">
        <v>5</v>
      </c>
      <c r="E8" s="14">
        <v>4.7E-7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7C01-AA15-4EDF-BF86-DC908438898F}">
  <dimension ref="A1:E8"/>
  <sheetViews>
    <sheetView tabSelected="1" workbookViewId="0">
      <selection activeCell="B5" sqref="B5"/>
    </sheetView>
  </sheetViews>
  <sheetFormatPr baseColWidth="10" defaultRowHeight="14.5" x14ac:dyDescent="0.35"/>
  <cols>
    <col min="3" max="3" width="7" customWidth="1"/>
  </cols>
  <sheetData>
    <row r="1" spans="1:5" ht="15" thickBot="1" x14ac:dyDescent="0.4"/>
    <row r="2" spans="1:5" x14ac:dyDescent="0.35">
      <c r="A2" s="2" t="s">
        <v>6</v>
      </c>
      <c r="B2" s="3">
        <f>1+E2/E3</f>
        <v>2</v>
      </c>
      <c r="D2" s="8" t="s">
        <v>0</v>
      </c>
      <c r="E2" s="9">
        <v>1000</v>
      </c>
    </row>
    <row r="3" spans="1:5" x14ac:dyDescent="0.35">
      <c r="A3" s="4" t="s">
        <v>11</v>
      </c>
      <c r="B3" s="5">
        <f>E6/(E5+E6)</f>
        <v>0.5</v>
      </c>
      <c r="D3" s="10" t="s">
        <v>1</v>
      </c>
      <c r="E3" s="11">
        <v>1000</v>
      </c>
    </row>
    <row r="4" spans="1:5" x14ac:dyDescent="0.35">
      <c r="A4" s="10" t="s">
        <v>12</v>
      </c>
      <c r="B4" s="5">
        <f>1/(2*PI()*(E4*E5*E7*E8*B3)^(0.5))</f>
        <v>478.89165753037554</v>
      </c>
      <c r="D4" s="10" t="s">
        <v>2</v>
      </c>
      <c r="E4" s="11">
        <v>1000</v>
      </c>
    </row>
    <row r="5" spans="1:5" ht="15" thickBot="1" x14ac:dyDescent="0.4">
      <c r="A5" s="6" t="s">
        <v>8</v>
      </c>
      <c r="B5" s="16">
        <f>(E7+E8)*(B3*E5)^(0.5)/(E4*E7*E8)^(0.5)</f>
        <v>1.4142135623730951</v>
      </c>
      <c r="D5" s="10" t="s">
        <v>3</v>
      </c>
      <c r="E5" s="11">
        <v>1000</v>
      </c>
    </row>
    <row r="6" spans="1:5" x14ac:dyDescent="0.35">
      <c r="B6" s="1"/>
      <c r="D6" s="10" t="s">
        <v>9</v>
      </c>
      <c r="E6" s="15">
        <v>1000</v>
      </c>
    </row>
    <row r="7" spans="1:5" x14ac:dyDescent="0.35">
      <c r="D7" s="10" t="s">
        <v>4</v>
      </c>
      <c r="E7" s="12">
        <v>4.7E-7</v>
      </c>
    </row>
    <row r="8" spans="1:5" ht="15" thickBot="1" x14ac:dyDescent="0.4">
      <c r="D8" s="13" t="s">
        <v>5</v>
      </c>
      <c r="E8" s="14">
        <v>4.7E-7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4751-B8AF-4DA7-AA37-F369BABBC0B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Pasa bajos inv.</vt:lpstr>
      <vt:lpstr>Pasa bajos no inv.</vt:lpstr>
      <vt:lpstr>Pasa banda no inv.</vt:lpstr>
      <vt:lpstr>Pasa banda inv.</vt:lpstr>
      <vt:lpstr>Pasa altos no inv.</vt:lpstr>
      <vt:lpstr>Pasa altos inv.</vt:lpstr>
      <vt:lpstr>Boost A. F.</vt:lpstr>
      <vt:lpstr>Boost B. F.</vt:lpstr>
      <vt:lpstr>Hoja4</vt:lpstr>
      <vt:lpstr>Hoja5</vt:lpstr>
      <vt:lpstr>Hoja6</vt:lpstr>
      <vt:lpstr>Hoja7</vt:lpstr>
      <vt:lpstr>'Pasa bajos inv.'!OLE_LINK1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2015-06-05T18:19:34Z</dcterms:created>
  <dcterms:modified xsi:type="dcterms:W3CDTF">2023-07-26T19:06:24Z</dcterms:modified>
</cp:coreProperties>
</file>