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\Desktop\Electrónica\Medidor LCR\"/>
    </mc:Choice>
  </mc:AlternateContent>
  <xr:revisionPtr revIDLastSave="0" documentId="13_ncr:1_{333B6E6C-CAD6-4C79-AB84-B32FB97C479E}" xr6:coauthVersionLast="47" xr6:coauthVersionMax="47" xr10:uidLastSave="{00000000-0000-0000-0000-000000000000}"/>
  <bookViews>
    <workbookView xWindow="-110" yWindow="-110" windowWidth="19420" windowHeight="10300" xr2:uid="{B02A63C3-DECD-4D5D-B62B-125889BEB9B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3" i="1"/>
  <c r="I5" i="1" s="1"/>
  <c r="C6" i="1"/>
  <c r="C3" i="1"/>
  <c r="C4" i="1" s="1"/>
  <c r="I4" i="1" l="1"/>
  <c r="I7" i="1" s="1"/>
  <c r="C7" i="1"/>
  <c r="C5" i="1"/>
  <c r="C8" i="1" s="1"/>
  <c r="I8" i="1" l="1"/>
  <c r="C9" i="1"/>
  <c r="I9" i="1" l="1"/>
</calcChain>
</file>

<file path=xl/sharedStrings.xml><?xml version="1.0" encoding="utf-8"?>
<sst xmlns="http://schemas.openxmlformats.org/spreadsheetml/2006/main" count="30" uniqueCount="19">
  <si>
    <t>V(t)</t>
  </si>
  <si>
    <t>I(t)</t>
  </si>
  <si>
    <t>f</t>
  </si>
  <si>
    <t>Capacitor</t>
  </si>
  <si>
    <t>Xc</t>
  </si>
  <si>
    <t>R</t>
  </si>
  <si>
    <t>|Z|</t>
  </si>
  <si>
    <t>ω</t>
  </si>
  <si>
    <t>D</t>
  </si>
  <si>
    <t>C</t>
  </si>
  <si>
    <t>Resr</t>
  </si>
  <si>
    <t>ϕ</t>
  </si>
  <si>
    <t>G</t>
  </si>
  <si>
    <t>Rs</t>
  </si>
  <si>
    <t>Inductor</t>
  </si>
  <si>
    <t>Q</t>
  </si>
  <si>
    <t>XL</t>
  </si>
  <si>
    <t>L</t>
  </si>
  <si>
    <t>(ϕ&lt;90)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</si>
</sst>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2" fillId="0" borderId="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AB360-80BC-4E19-9596-E2741682B97B}">
  <dimension ref="B1:L9"/>
  <sheetViews>
    <sheetView tabSelected="1" workbookViewId="0">
      <selection activeCell="I9" sqref="I9"/>
    </sheetView>
  </sheetViews>
  <sheetFormatPr baseColWidth="10" defaultRowHeight="14.5" x14ac:dyDescent="0.35"/>
  <cols>
    <col min="1" max="1" width="4.1796875" customWidth="1"/>
    <col min="2" max="2" width="4.6328125" customWidth="1"/>
    <col min="3" max="3" width="12.453125" customWidth="1"/>
    <col min="4" max="4" width="4" customWidth="1"/>
    <col min="8" max="8" width="5.36328125" customWidth="1"/>
    <col min="10" max="10" width="6.08984375" customWidth="1"/>
  </cols>
  <sheetData>
    <row r="1" spans="2:12" ht="15" thickBot="1" x14ac:dyDescent="0.4"/>
    <row r="2" spans="2:12" ht="15" thickBot="1" x14ac:dyDescent="0.4">
      <c r="B2" s="13" t="s">
        <v>3</v>
      </c>
      <c r="C2" s="14"/>
      <c r="D2" s="14"/>
      <c r="E2" s="15"/>
      <c r="H2" s="13" t="s">
        <v>14</v>
      </c>
      <c r="I2" s="14"/>
      <c r="J2" s="14"/>
      <c r="K2" s="15"/>
    </row>
    <row r="3" spans="2:12" x14ac:dyDescent="0.35">
      <c r="B3" s="5" t="s">
        <v>6</v>
      </c>
      <c r="C3" s="1">
        <f>E3/(E4/(E7*E8))</f>
        <v>153.45911949685535</v>
      </c>
      <c r="D3" s="2" t="s">
        <v>0</v>
      </c>
      <c r="E3" s="6">
        <v>0.97599999999999998</v>
      </c>
      <c r="H3" s="5" t="s">
        <v>6</v>
      </c>
      <c r="I3" s="1">
        <f>K3/(K4/(K7*K8))</f>
        <v>2.0611111111111109</v>
      </c>
      <c r="J3" s="2" t="s">
        <v>0</v>
      </c>
      <c r="K3" s="6">
        <v>3.7100000000000001E-2</v>
      </c>
    </row>
    <row r="4" spans="2:12" x14ac:dyDescent="0.35">
      <c r="B4" s="5" t="s">
        <v>4</v>
      </c>
      <c r="C4" s="1">
        <f>C3*SIN(RADIANS(E6))</f>
        <v>153.4106554623429</v>
      </c>
      <c r="D4" s="2" t="s">
        <v>1</v>
      </c>
      <c r="E4" s="6">
        <v>0.318</v>
      </c>
      <c r="H4" s="5" t="s">
        <v>16</v>
      </c>
      <c r="I4" s="1">
        <f>I3*SIN(RADIANS(K6))</f>
        <v>2.0600940771982579</v>
      </c>
      <c r="J4" s="2" t="s">
        <v>1</v>
      </c>
      <c r="K4" s="6">
        <v>0.9</v>
      </c>
    </row>
    <row r="5" spans="2:12" x14ac:dyDescent="0.35">
      <c r="B5" s="5" t="s">
        <v>5</v>
      </c>
      <c r="C5" s="1">
        <f>C3*COS(RADIANS(E6))</f>
        <v>3.8564423196065145</v>
      </c>
      <c r="D5" s="2" t="s">
        <v>2</v>
      </c>
      <c r="E5" s="6">
        <v>99.99</v>
      </c>
      <c r="H5" s="5" t="s">
        <v>5</v>
      </c>
      <c r="I5" s="1">
        <f>I3*COS(RADIANS(K6))</f>
        <v>6.474106454436418E-2</v>
      </c>
      <c r="J5" s="2" t="s">
        <v>2</v>
      </c>
      <c r="K5" s="6">
        <v>10000</v>
      </c>
    </row>
    <row r="6" spans="2:12" x14ac:dyDescent="0.35">
      <c r="B6" s="7" t="s">
        <v>7</v>
      </c>
      <c r="C6" s="1">
        <f>2*PI()*E5</f>
        <v>628.25569886488677</v>
      </c>
      <c r="D6" s="3" t="s">
        <v>11</v>
      </c>
      <c r="E6" s="6">
        <v>88.56</v>
      </c>
      <c r="F6" s="12" t="s">
        <v>18</v>
      </c>
      <c r="H6" s="7" t="s">
        <v>7</v>
      </c>
      <c r="I6" s="1">
        <f>2*PI()*K5</f>
        <v>62831.853071795864</v>
      </c>
      <c r="J6" s="3" t="s">
        <v>11</v>
      </c>
      <c r="K6" s="6">
        <v>88.2</v>
      </c>
      <c r="L6" s="12" t="s">
        <v>18</v>
      </c>
    </row>
    <row r="7" spans="2:12" x14ac:dyDescent="0.35">
      <c r="B7" s="7" t="s">
        <v>9</v>
      </c>
      <c r="C7" s="4">
        <f>1/(C4*C6)</f>
        <v>1.0375476181769146E-5</v>
      </c>
      <c r="D7" s="3" t="s">
        <v>12</v>
      </c>
      <c r="E7" s="6">
        <v>5</v>
      </c>
      <c r="H7" s="7" t="s">
        <v>17</v>
      </c>
      <c r="I7" s="4">
        <f>I4/I6</f>
        <v>3.278741556204394E-5</v>
      </c>
      <c r="J7" s="3" t="s">
        <v>12</v>
      </c>
      <c r="K7" s="6">
        <v>5</v>
      </c>
    </row>
    <row r="8" spans="2:12" x14ac:dyDescent="0.35">
      <c r="B8" s="7" t="s">
        <v>8</v>
      </c>
      <c r="C8" s="1">
        <f>C5/C4</f>
        <v>2.5138034303967497E-2</v>
      </c>
      <c r="D8" s="3" t="s">
        <v>13</v>
      </c>
      <c r="E8" s="6">
        <v>10</v>
      </c>
      <c r="H8" s="7" t="s">
        <v>15</v>
      </c>
      <c r="I8" s="1">
        <f>I4/I5</f>
        <v>31.82051595377408</v>
      </c>
      <c r="J8" s="3" t="s">
        <v>13</v>
      </c>
      <c r="K8" s="6">
        <v>10</v>
      </c>
    </row>
    <row r="9" spans="2:12" ht="15" thickBot="1" x14ac:dyDescent="0.4">
      <c r="B9" s="8" t="s">
        <v>10</v>
      </c>
      <c r="C9" s="9">
        <f>C8/(C6*C7)</f>
        <v>3.8564423196065145</v>
      </c>
      <c r="D9" s="10"/>
      <c r="E9" s="11"/>
      <c r="H9" s="8" t="s">
        <v>10</v>
      </c>
      <c r="I9" s="9">
        <f>(I6*I7)/I8</f>
        <v>6.474106454436418E-2</v>
      </c>
      <c r="J9" s="10"/>
      <c r="K9" s="11"/>
    </row>
  </sheetData>
  <mergeCells count="2">
    <mergeCell ref="B2:E2"/>
    <mergeCell ref="H2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2023-03-16T19:30:56Z</dcterms:created>
  <dcterms:modified xsi:type="dcterms:W3CDTF">2023-03-18T20:18:10Z</dcterms:modified>
</cp:coreProperties>
</file>